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5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0" documentId="8_{FD14EF36-4F48-4FB6-ACEB-53F05FB23BC0}" xr6:coauthVersionLast="47" xr6:coauthVersionMax="47" xr10:uidLastSave="{00000000-0000-0000-0000-000000000000}"/>
  <bookViews>
    <workbookView xWindow="20370" yWindow="-3960" windowWidth="19440" windowHeight="15000" tabRatio="745" activeTab="4" xr2:uid="{00000000-000D-0000-FFFF-FFFF00000000}"/>
  </bookViews>
  <sheets>
    <sheet name="078C" sheetId="151" r:id="rId1"/>
    <sheet name="079C" sheetId="152" r:id="rId2"/>
    <sheet name="080C" sheetId="153" r:id="rId3"/>
    <sheet name="081C" sheetId="154" r:id="rId4"/>
    <sheet name="082C" sheetId="155" r:id="rId5"/>
  </sheets>
  <definedNames>
    <definedName name="_xlnm.Print_Area" localSheetId="0">'078C'!$CP$13:$DJ$76,'078C'!$BR$13:$CL$76</definedName>
    <definedName name="_xlnm.Print_Area" localSheetId="1">'079C'!$CP$13:$DJ$76,'079C'!$BR$13:$CL$76</definedName>
    <definedName name="_xlnm.Print_Area" localSheetId="2">'080C'!$CP$13:$DJ$76,'080C'!$BR$13:$CL$76</definedName>
    <definedName name="_xlnm.Print_Area" localSheetId="3">'081C'!$CP$13:$DJ$76,'081C'!$BR$13:$CL$76</definedName>
    <definedName name="_xlnm.Print_Area" localSheetId="4">'082C'!$CP$13:$DJ$76,'082C'!$BR$13:$CL$76</definedName>
    <definedName name="_xlnm.Print_Titles" localSheetId="0">'078C'!$12:$12</definedName>
    <definedName name="_xlnm.Print_Titles" localSheetId="1">'079C'!$12:$12</definedName>
    <definedName name="_xlnm.Print_Titles" localSheetId="2">'080C'!$12:$12</definedName>
    <definedName name="_xlnm.Print_Titles" localSheetId="3">'081C'!$12:$12</definedName>
    <definedName name="_xlnm.Print_Titles" localSheetId="4">'082C'!$12:$12</definedName>
    <definedName name="solver_adj" localSheetId="0" hidden="1">'078C'!$AL$9</definedName>
    <definedName name="solver_adj" localSheetId="1" hidden="1">'079C'!$AL$9</definedName>
    <definedName name="solver_adj" localSheetId="2" hidden="1">'080C'!$AL$9</definedName>
    <definedName name="solver_adj" localSheetId="3" hidden="1">'081C'!$AL$9</definedName>
    <definedName name="solver_adj" localSheetId="4" hidden="1">'082C'!$AL$9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lhs1" localSheetId="0" hidden="1">'078C'!$AL$9</definedName>
    <definedName name="solver_lhs1" localSheetId="1" hidden="1">'079C'!$AL$9</definedName>
    <definedName name="solver_lhs1" localSheetId="2" hidden="1">'080C'!$AL$9</definedName>
    <definedName name="solver_lhs1" localSheetId="3" hidden="1">'081C'!$AL$9</definedName>
    <definedName name="solver_lhs1" localSheetId="4" hidden="1">'082C'!$AL$9</definedName>
    <definedName name="solver_lhs2" localSheetId="0" hidden="1">'078C'!$AO$34</definedName>
    <definedName name="solver_lhs2" localSheetId="1" hidden="1">'079C'!$AO$34</definedName>
    <definedName name="solver_lhs2" localSheetId="2" hidden="1">'080C'!$AO$34</definedName>
    <definedName name="solver_lhs2" localSheetId="3" hidden="1">'081C'!$AO$34</definedName>
    <definedName name="solver_lhs2" localSheetId="4" hidden="1">'082C'!$AO$34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eg" localSheetId="4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um" localSheetId="4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0" hidden="1">'078C'!$W$9</definedName>
    <definedName name="solver_opt" localSheetId="1" hidden="1">'079C'!$W$9</definedName>
    <definedName name="solver_opt" localSheetId="2" hidden="1">'080C'!$W$9</definedName>
    <definedName name="solver_opt" localSheetId="3" hidden="1">'081C'!$W$9</definedName>
    <definedName name="solver_opt" localSheetId="4" hidden="1">'082C'!$W$9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rhs2" localSheetId="4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im" localSheetId="4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  <definedName name="solver_val" localSheetId="4" hidden="1">1</definedName>
  </definedNames>
  <calcPr calcId="191029" iterate="1" iterateCount="1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L15" i="155" l="1"/>
  <c r="BN15" i="155"/>
  <c r="BL16" i="155"/>
  <c r="BN16" i="155"/>
  <c r="BL17" i="155"/>
  <c r="BN17" i="155"/>
  <c r="BL18" i="155"/>
  <c r="BN18" i="155"/>
  <c r="BL19" i="155"/>
  <c r="BN19" i="155"/>
  <c r="BL20" i="155"/>
  <c r="BN20" i="155"/>
  <c r="BL21" i="155"/>
  <c r="BN21" i="155"/>
  <c r="BL22" i="155"/>
  <c r="BN22" i="155"/>
  <c r="BL23" i="155"/>
  <c r="BN23" i="155"/>
  <c r="BL24" i="155"/>
  <c r="BN24" i="155"/>
  <c r="BL25" i="155"/>
  <c r="BN25" i="155"/>
  <c r="BL26" i="155"/>
  <c r="BN26" i="155"/>
  <c r="BL27" i="155"/>
  <c r="BN27" i="155"/>
  <c r="BL28" i="155"/>
  <c r="BN28" i="155"/>
  <c r="BL29" i="155"/>
  <c r="BN29" i="155"/>
  <c r="BL30" i="155"/>
  <c r="BN30" i="155"/>
  <c r="BL31" i="155"/>
  <c r="BN31" i="155"/>
  <c r="BL32" i="155"/>
  <c r="BN32" i="155"/>
  <c r="BL33" i="155"/>
  <c r="BN33" i="155"/>
  <c r="BL34" i="155"/>
  <c r="BN34" i="155"/>
  <c r="BL35" i="155"/>
  <c r="BN35" i="155"/>
  <c r="BL36" i="155"/>
  <c r="BN36" i="155"/>
  <c r="BL37" i="155"/>
  <c r="BN37" i="155"/>
  <c r="BL38" i="155"/>
  <c r="BN38" i="155"/>
  <c r="BL39" i="155"/>
  <c r="BN39" i="155"/>
  <c r="BL40" i="155"/>
  <c r="BN40" i="155"/>
  <c r="BL41" i="155"/>
  <c r="BN41" i="155"/>
  <c r="BL42" i="155"/>
  <c r="BN42" i="155"/>
  <c r="BL43" i="155"/>
  <c r="BN43" i="155"/>
  <c r="BL44" i="155"/>
  <c r="BN44" i="155"/>
  <c r="BL45" i="155"/>
  <c r="BN45" i="155"/>
  <c r="BL46" i="155"/>
  <c r="BN46" i="155"/>
  <c r="BL47" i="155"/>
  <c r="BN47" i="155"/>
  <c r="BL48" i="155"/>
  <c r="BN48" i="155"/>
  <c r="BL49" i="155"/>
  <c r="BN49" i="155"/>
  <c r="BL50" i="155"/>
  <c r="BN50" i="155"/>
  <c r="BL51" i="155"/>
  <c r="BN51" i="155"/>
  <c r="BL52" i="155"/>
  <c r="BN52" i="155"/>
  <c r="BL53" i="155"/>
  <c r="BN53" i="155"/>
  <c r="BL54" i="155"/>
  <c r="BN54" i="155"/>
  <c r="BL55" i="155"/>
  <c r="BN55" i="155"/>
  <c r="BL56" i="155"/>
  <c r="BN56" i="155"/>
  <c r="BL57" i="155"/>
  <c r="BN57" i="155"/>
  <c r="BL58" i="155"/>
  <c r="BN58" i="155"/>
  <c r="BL59" i="155"/>
  <c r="BN59" i="155"/>
  <c r="BL60" i="155"/>
  <c r="BN60" i="155"/>
  <c r="BL61" i="155"/>
  <c r="BN61" i="155"/>
  <c r="BL62" i="155"/>
  <c r="BN62" i="155"/>
  <c r="BL63" i="155"/>
  <c r="BN63" i="155"/>
  <c r="BL64" i="155"/>
  <c r="BN64" i="155"/>
  <c r="BL65" i="155"/>
  <c r="BN65" i="155"/>
  <c r="BL66" i="155"/>
  <c r="BN66" i="155"/>
  <c r="BL67" i="155"/>
  <c r="BN67" i="155"/>
  <c r="BL68" i="155"/>
  <c r="BN68" i="155"/>
  <c r="BL69" i="155"/>
  <c r="BN69" i="155"/>
  <c r="BL70" i="155"/>
  <c r="BN70" i="155"/>
  <c r="BL71" i="155"/>
  <c r="BN71" i="155"/>
  <c r="BL72" i="155"/>
  <c r="BN72" i="155"/>
  <c r="BL73" i="155"/>
  <c r="BN73" i="155"/>
  <c r="BL74" i="155"/>
  <c r="BN74" i="155"/>
  <c r="BL75" i="155"/>
  <c r="BN75" i="155"/>
  <c r="BL76" i="155"/>
  <c r="BN76" i="155"/>
  <c r="BL77" i="155"/>
  <c r="BN77" i="155"/>
  <c r="BL78" i="155"/>
  <c r="BN78" i="155"/>
  <c r="BL79" i="155"/>
  <c r="BN79" i="155"/>
  <c r="BL80" i="155"/>
  <c r="BN80" i="155"/>
  <c r="BL81" i="155"/>
  <c r="BN81" i="155"/>
  <c r="BL82" i="155"/>
  <c r="BN82" i="155"/>
  <c r="BL83" i="155"/>
  <c r="BN83" i="155"/>
  <c r="BL84" i="155"/>
  <c r="BN84" i="155"/>
  <c r="BL85" i="155"/>
  <c r="BN85" i="155"/>
  <c r="BL86" i="155"/>
  <c r="BN86" i="155"/>
  <c r="BL87" i="155"/>
  <c r="BN87" i="155"/>
  <c r="BL88" i="155"/>
  <c r="BN88" i="155"/>
  <c r="BL89" i="155"/>
  <c r="BN89" i="155"/>
  <c r="BL90" i="155"/>
  <c r="BN90" i="155"/>
  <c r="BL91" i="155"/>
  <c r="BN91" i="155"/>
  <c r="BL92" i="155"/>
  <c r="BN92" i="155"/>
  <c r="BL93" i="155"/>
  <c r="BN93" i="155"/>
  <c r="BL94" i="155"/>
  <c r="BN94" i="155"/>
  <c r="BL95" i="155"/>
  <c r="BN95" i="155"/>
  <c r="BL96" i="155"/>
  <c r="BN96" i="155"/>
  <c r="BL97" i="155"/>
  <c r="BN97" i="155"/>
  <c r="BL98" i="155"/>
  <c r="BN98" i="155"/>
  <c r="BL99" i="155"/>
  <c r="BN99" i="155"/>
  <c r="BL100" i="155"/>
  <c r="BN100" i="155"/>
  <c r="BL101" i="155"/>
  <c r="BN101" i="155"/>
  <c r="BL102" i="155"/>
  <c r="BN102" i="155"/>
  <c r="BL103" i="155"/>
  <c r="BN103" i="155"/>
  <c r="BL104" i="155"/>
  <c r="BN104" i="155"/>
  <c r="BL105" i="155"/>
  <c r="BN105" i="155"/>
  <c r="BL106" i="155"/>
  <c r="BN106" i="155"/>
  <c r="BL107" i="155"/>
  <c r="BN107" i="155"/>
  <c r="BL108" i="155"/>
  <c r="BN108" i="155"/>
  <c r="BL109" i="155"/>
  <c r="BN109" i="155"/>
  <c r="BL110" i="155"/>
  <c r="BN110" i="155"/>
  <c r="BL111" i="155"/>
  <c r="BN111" i="155"/>
  <c r="BL112" i="155"/>
  <c r="BN112" i="155"/>
  <c r="BL113" i="155"/>
  <c r="BN113" i="155"/>
  <c r="BL114" i="155"/>
  <c r="BN114" i="155"/>
  <c r="BL115" i="155"/>
  <c r="BN115" i="155"/>
  <c r="BL116" i="155"/>
  <c r="BN116" i="155"/>
  <c r="BL117" i="155"/>
  <c r="BN117" i="155"/>
  <c r="BL118" i="155"/>
  <c r="BN118" i="155"/>
  <c r="BL119" i="155"/>
  <c r="BN119" i="155"/>
  <c r="BL120" i="155"/>
  <c r="BN120" i="155"/>
  <c r="BL121" i="155"/>
  <c r="BN121" i="155"/>
  <c r="BL122" i="155"/>
  <c r="BN122" i="155"/>
  <c r="BL123" i="155"/>
  <c r="BN123" i="155"/>
  <c r="BL124" i="155"/>
  <c r="BN124" i="155"/>
  <c r="BL125" i="155"/>
  <c r="BN125" i="155"/>
  <c r="BL126" i="155"/>
  <c r="BN126" i="155"/>
  <c r="BL127" i="155"/>
  <c r="BN127" i="155"/>
  <c r="BL128" i="155"/>
  <c r="BN128" i="155"/>
  <c r="BL129" i="155"/>
  <c r="BN129" i="155"/>
  <c r="BL130" i="155"/>
  <c r="BN130" i="155"/>
  <c r="BL131" i="155"/>
  <c r="BN131" i="155"/>
  <c r="BL132" i="155"/>
  <c r="BN132" i="155"/>
  <c r="BL133" i="155"/>
  <c r="BN133" i="155"/>
  <c r="BL134" i="155"/>
  <c r="BN134" i="155"/>
  <c r="BL135" i="155"/>
  <c r="BN135" i="155"/>
  <c r="BL136" i="155"/>
  <c r="BN136" i="155"/>
  <c r="BL137" i="155"/>
  <c r="BN137" i="155"/>
  <c r="BL138" i="155"/>
  <c r="BN138" i="155"/>
  <c r="BL139" i="155"/>
  <c r="BN139" i="155"/>
  <c r="BL140" i="155"/>
  <c r="BN140" i="155"/>
  <c r="BL141" i="155"/>
  <c r="BN141" i="155"/>
  <c r="BL142" i="155"/>
  <c r="BN142" i="155"/>
  <c r="BL143" i="155"/>
  <c r="BN143" i="155"/>
  <c r="BL144" i="155"/>
  <c r="BN144" i="155"/>
  <c r="BL145" i="155"/>
  <c r="BN145" i="155"/>
  <c r="BL146" i="155"/>
  <c r="BN146" i="155"/>
  <c r="BL147" i="155"/>
  <c r="BN147" i="155"/>
  <c r="BL148" i="155"/>
  <c r="BN148" i="155"/>
  <c r="BL149" i="155"/>
  <c r="BN149" i="155"/>
  <c r="BL150" i="155"/>
  <c r="BN150" i="155"/>
  <c r="BL151" i="155"/>
  <c r="BN151" i="155"/>
  <c r="BL152" i="155"/>
  <c r="BN152" i="155"/>
  <c r="BL153" i="155"/>
  <c r="BN153" i="155"/>
  <c r="BL154" i="155"/>
  <c r="BN154" i="155"/>
  <c r="BL155" i="155"/>
  <c r="BN155" i="155"/>
  <c r="BL156" i="155"/>
  <c r="BN156" i="155"/>
  <c r="BL157" i="155"/>
  <c r="BN157" i="155"/>
  <c r="BL158" i="155"/>
  <c r="BN158" i="155"/>
  <c r="BL159" i="155"/>
  <c r="BN159" i="155"/>
  <c r="BL160" i="155"/>
  <c r="BN160" i="155"/>
  <c r="BL161" i="155"/>
  <c r="BN161" i="155"/>
  <c r="BL162" i="155"/>
  <c r="BN162" i="155"/>
  <c r="BL163" i="155"/>
  <c r="BN163" i="155"/>
  <c r="BL164" i="155"/>
  <c r="BN164" i="155"/>
  <c r="BL165" i="155"/>
  <c r="BN165" i="155"/>
  <c r="BL166" i="155"/>
  <c r="BN166" i="155"/>
  <c r="BL167" i="155"/>
  <c r="BN167" i="155"/>
  <c r="BL168" i="155"/>
  <c r="BN168" i="155"/>
  <c r="BL169" i="155"/>
  <c r="BN169" i="155"/>
  <c r="BL170" i="155"/>
  <c r="BN170" i="155"/>
  <c r="BL171" i="155"/>
  <c r="BN171" i="155"/>
  <c r="BL172" i="155"/>
  <c r="BN172" i="155"/>
  <c r="BL173" i="155"/>
  <c r="BN173" i="155"/>
  <c r="BL174" i="155"/>
  <c r="BN174" i="155"/>
  <c r="BL175" i="155"/>
  <c r="BN175" i="155"/>
  <c r="BL176" i="155"/>
  <c r="BN176" i="155"/>
  <c r="BL177" i="155"/>
  <c r="BN177" i="155"/>
  <c r="BL178" i="155"/>
  <c r="BN178" i="155"/>
  <c r="BL179" i="155"/>
  <c r="BN179" i="155"/>
  <c r="BL180" i="155"/>
  <c r="BN180" i="155"/>
  <c r="BL181" i="155"/>
  <c r="BN181" i="155"/>
  <c r="BL182" i="155"/>
  <c r="BN182" i="155"/>
  <c r="BL183" i="155"/>
  <c r="BN183" i="155"/>
  <c r="BL184" i="155"/>
  <c r="BN184" i="155"/>
  <c r="BL185" i="155"/>
  <c r="BN185" i="155"/>
  <c r="BL186" i="155"/>
  <c r="BN186" i="155"/>
  <c r="BL187" i="155"/>
  <c r="BN187" i="155"/>
  <c r="BL188" i="155"/>
  <c r="BN188" i="155"/>
  <c r="BL189" i="155"/>
  <c r="BN189" i="155"/>
  <c r="BL190" i="155"/>
  <c r="BN190" i="155"/>
  <c r="BL191" i="155"/>
  <c r="BN191" i="155"/>
  <c r="BL192" i="155"/>
  <c r="BN192" i="155"/>
  <c r="BL193" i="155"/>
  <c r="BN193" i="155"/>
  <c r="BL194" i="155"/>
  <c r="BN194" i="155"/>
  <c r="BL195" i="155"/>
  <c r="BN195" i="155"/>
  <c r="BL196" i="155"/>
  <c r="BN196" i="155"/>
  <c r="BL197" i="155"/>
  <c r="BN197" i="155"/>
  <c r="BL198" i="155"/>
  <c r="BN198" i="155"/>
  <c r="BL199" i="155"/>
  <c r="BN199" i="155"/>
  <c r="BL200" i="155"/>
  <c r="BN200" i="155"/>
  <c r="BL201" i="155"/>
  <c r="BN201" i="155"/>
  <c r="BL202" i="155"/>
  <c r="BN202" i="155"/>
  <c r="BL203" i="155"/>
  <c r="BN203" i="155"/>
  <c r="BL204" i="155"/>
  <c r="BN204" i="155"/>
  <c r="BL205" i="155"/>
  <c r="BN205" i="155"/>
  <c r="BL206" i="155"/>
  <c r="BN206" i="155"/>
  <c r="BL207" i="155"/>
  <c r="BN207" i="155"/>
  <c r="BL208" i="155"/>
  <c r="BN208" i="155"/>
  <c r="BL209" i="155"/>
  <c r="BN209" i="155"/>
  <c r="BL210" i="155"/>
  <c r="BN210" i="155"/>
  <c r="BL211" i="155"/>
  <c r="BN211" i="155"/>
  <c r="BL212" i="155"/>
  <c r="BN212" i="155"/>
  <c r="BL213" i="155"/>
  <c r="BN213" i="155"/>
  <c r="BL214" i="155"/>
  <c r="BN214" i="155"/>
  <c r="BL215" i="155"/>
  <c r="BN215" i="155"/>
  <c r="BL216" i="155"/>
  <c r="BN216" i="155"/>
  <c r="BL217" i="155"/>
  <c r="BN217" i="155"/>
  <c r="BL218" i="155"/>
  <c r="BN218" i="155"/>
  <c r="BL219" i="155"/>
  <c r="BN219" i="155"/>
  <c r="BL220" i="155"/>
  <c r="BN220" i="155"/>
  <c r="BL221" i="155"/>
  <c r="BN221" i="155"/>
  <c r="BL222" i="155"/>
  <c r="BN222" i="155"/>
  <c r="BL223" i="155"/>
  <c r="BN223" i="155"/>
  <c r="BL224" i="155"/>
  <c r="BN224" i="155"/>
  <c r="BL225" i="155"/>
  <c r="BN225" i="155"/>
  <c r="BL226" i="155"/>
  <c r="BN226" i="155"/>
  <c r="BL227" i="155"/>
  <c r="BN227" i="155"/>
  <c r="BL228" i="155"/>
  <c r="BN228" i="155"/>
  <c r="BL229" i="155"/>
  <c r="BN229" i="155"/>
  <c r="BL230" i="155"/>
  <c r="BN230" i="155"/>
  <c r="BL231" i="155"/>
  <c r="BN231" i="155"/>
  <c r="BL232" i="155"/>
  <c r="BN232" i="155"/>
  <c r="BL233" i="155"/>
  <c r="BN233" i="155"/>
  <c r="BL234" i="155"/>
  <c r="BN234" i="155"/>
  <c r="BL235" i="155"/>
  <c r="BN235" i="155"/>
  <c r="BL236" i="155"/>
  <c r="BN236" i="155"/>
  <c r="BL237" i="155"/>
  <c r="BN237" i="155"/>
  <c r="BL238" i="155"/>
  <c r="BN238" i="155"/>
  <c r="BL239" i="155"/>
  <c r="BN239" i="155"/>
  <c r="BL240" i="155"/>
  <c r="BN240" i="155"/>
  <c r="BL241" i="155"/>
  <c r="BN241" i="155"/>
  <c r="BL242" i="155"/>
  <c r="BN242" i="155"/>
  <c r="BL243" i="155"/>
  <c r="BN243" i="155"/>
  <c r="BL244" i="155"/>
  <c r="BN244" i="155"/>
  <c r="BL245" i="155"/>
  <c r="BN245" i="155"/>
  <c r="BL246" i="155"/>
  <c r="BN246" i="155"/>
  <c r="BL247" i="155"/>
  <c r="BN247" i="155"/>
  <c r="BL248" i="155"/>
  <c r="BN248" i="155"/>
  <c r="BL249" i="155"/>
  <c r="BN249" i="155"/>
  <c r="BL250" i="155"/>
  <c r="BN250" i="155"/>
  <c r="BL251" i="155"/>
  <c r="BN251" i="155"/>
  <c r="BL252" i="155"/>
  <c r="BN252" i="155"/>
  <c r="BL253" i="155"/>
  <c r="BN253" i="155"/>
  <c r="BL254" i="155"/>
  <c r="BN254" i="155"/>
  <c r="BL255" i="155"/>
  <c r="BN255" i="155"/>
  <c r="BL256" i="155"/>
  <c r="BN256" i="155"/>
  <c r="BL257" i="155"/>
  <c r="BN257" i="155"/>
  <c r="BL258" i="155"/>
  <c r="BN258" i="155"/>
  <c r="BL259" i="155"/>
  <c r="BN259" i="155"/>
  <c r="BL260" i="155"/>
  <c r="BN260" i="155"/>
  <c r="BL261" i="155"/>
  <c r="BN261" i="155"/>
  <c r="BL262" i="155"/>
  <c r="BN262" i="155"/>
  <c r="BL263" i="155"/>
  <c r="BN263" i="155"/>
  <c r="BL264" i="155"/>
  <c r="BN264" i="155"/>
  <c r="BL265" i="155"/>
  <c r="BN265" i="155"/>
  <c r="BL266" i="155"/>
  <c r="BN266" i="155"/>
  <c r="BL267" i="155"/>
  <c r="BN267" i="155"/>
  <c r="BL268" i="155"/>
  <c r="BN268" i="155"/>
  <c r="BL269" i="155"/>
  <c r="BN269" i="155"/>
  <c r="BL270" i="155"/>
  <c r="BN270" i="155"/>
  <c r="BL271" i="155"/>
  <c r="BN271" i="155"/>
  <c r="BL272" i="155"/>
  <c r="BN272" i="155"/>
  <c r="BL273" i="155"/>
  <c r="BN273" i="155"/>
  <c r="BL274" i="155"/>
  <c r="BN274" i="155"/>
  <c r="BL275" i="155"/>
  <c r="BN275" i="155"/>
  <c r="BL276" i="155"/>
  <c r="BN276" i="155"/>
  <c r="BL277" i="155"/>
  <c r="BN277" i="155"/>
  <c r="BL278" i="155"/>
  <c r="BN278" i="155"/>
  <c r="BL279" i="155"/>
  <c r="BN279" i="155"/>
  <c r="BL280" i="155"/>
  <c r="BN280" i="155"/>
  <c r="BL281" i="155"/>
  <c r="BN281" i="155"/>
  <c r="BL282" i="155"/>
  <c r="BN282" i="155"/>
  <c r="BL283" i="155"/>
  <c r="BN283" i="155"/>
  <c r="BL284" i="155"/>
  <c r="BN284" i="155"/>
  <c r="BL285" i="155"/>
  <c r="BN285" i="155"/>
  <c r="BL286" i="155"/>
  <c r="BN286" i="155"/>
  <c r="BL287" i="155"/>
  <c r="BN287" i="155"/>
  <c r="BL288" i="155"/>
  <c r="BN288" i="155"/>
  <c r="BL289" i="155"/>
  <c r="BN289" i="155"/>
  <c r="BL290" i="155"/>
  <c r="BN290" i="155"/>
  <c r="BL291" i="155"/>
  <c r="BN291" i="155"/>
  <c r="BL292" i="155"/>
  <c r="BN292" i="155"/>
  <c r="BL293" i="155"/>
  <c r="BN293" i="155"/>
  <c r="BL294" i="155"/>
  <c r="BN294" i="155"/>
  <c r="BL295" i="155"/>
  <c r="BN295" i="155"/>
  <c r="BL296" i="155"/>
  <c r="BN296" i="155"/>
  <c r="BL297" i="155"/>
  <c r="BN297" i="155"/>
  <c r="BL298" i="155"/>
  <c r="BN298" i="155"/>
  <c r="BL299" i="155"/>
  <c r="BN299" i="155"/>
  <c r="BL300" i="155"/>
  <c r="BN300" i="155"/>
  <c r="BL301" i="155"/>
  <c r="BN301" i="155"/>
  <c r="BL302" i="155"/>
  <c r="BN302" i="155"/>
  <c r="BL303" i="155"/>
  <c r="BN303" i="155"/>
  <c r="BL304" i="155"/>
  <c r="BN304" i="155"/>
  <c r="BL305" i="155"/>
  <c r="BN305" i="155"/>
  <c r="BL306" i="155"/>
  <c r="BN306" i="155"/>
  <c r="BL307" i="155"/>
  <c r="BN307" i="155"/>
  <c r="BL308" i="155"/>
  <c r="BN308" i="155"/>
  <c r="BL309" i="155"/>
  <c r="BN309" i="155"/>
  <c r="BL310" i="155"/>
  <c r="BN310" i="155"/>
  <c r="BL311" i="155"/>
  <c r="BN311" i="155"/>
  <c r="BL312" i="155"/>
  <c r="BN312" i="155"/>
  <c r="BL313" i="155"/>
  <c r="BN313" i="155"/>
  <c r="BL314" i="155"/>
  <c r="BN314" i="155"/>
  <c r="BL315" i="155"/>
  <c r="BN315" i="155"/>
  <c r="BL316" i="155"/>
  <c r="BN316" i="155"/>
  <c r="BL317" i="155"/>
  <c r="BN317" i="155"/>
  <c r="BL318" i="155"/>
  <c r="BN318" i="155"/>
  <c r="BL319" i="155"/>
  <c r="BN319" i="155"/>
  <c r="BL320" i="155"/>
  <c r="BN320" i="155"/>
  <c r="BL321" i="155"/>
  <c r="BN321" i="155"/>
  <c r="BL322" i="155"/>
  <c r="BN322" i="155"/>
  <c r="BL323" i="155"/>
  <c r="BN323" i="155"/>
  <c r="BL324" i="155"/>
  <c r="BN324" i="155"/>
  <c r="BL325" i="155"/>
  <c r="BN325" i="155"/>
  <c r="BL326" i="155"/>
  <c r="BN326" i="155"/>
  <c r="BL327" i="155"/>
  <c r="BN327" i="155"/>
  <c r="BL328" i="155"/>
  <c r="BN328" i="155"/>
  <c r="BL329" i="155"/>
  <c r="BN329" i="155"/>
  <c r="BL330" i="155"/>
  <c r="BN330" i="155"/>
  <c r="BL331" i="155"/>
  <c r="BN331" i="155"/>
  <c r="BL332" i="155"/>
  <c r="BN332" i="155"/>
  <c r="BL333" i="155"/>
  <c r="BN333" i="155"/>
  <c r="BL334" i="155"/>
  <c r="BN334" i="155"/>
  <c r="BL335" i="155"/>
  <c r="BN335" i="155"/>
  <c r="BL336" i="155"/>
  <c r="BN336" i="155"/>
  <c r="BL337" i="155"/>
  <c r="BN337" i="155"/>
  <c r="BL338" i="155"/>
  <c r="BN338" i="155"/>
  <c r="BL339" i="155"/>
  <c r="BN339" i="155"/>
  <c r="BL340" i="155"/>
  <c r="BN340" i="155"/>
  <c r="BL341" i="155"/>
  <c r="BN341" i="155"/>
  <c r="BL342" i="155"/>
  <c r="BN342" i="155"/>
  <c r="BL343" i="155"/>
  <c r="BN343" i="155"/>
  <c r="BL344" i="155"/>
  <c r="BN344" i="155"/>
  <c r="BL345" i="155"/>
  <c r="BN345" i="155"/>
  <c r="BL346" i="155"/>
  <c r="BN346" i="155"/>
  <c r="BL347" i="155"/>
  <c r="BN347" i="155"/>
  <c r="BL348" i="155"/>
  <c r="BN348" i="155"/>
  <c r="BL349" i="155"/>
  <c r="BN349" i="155"/>
  <c r="BL350" i="155"/>
  <c r="BN350" i="155"/>
  <c r="BL351" i="155"/>
  <c r="BN351" i="155"/>
  <c r="BL352" i="155"/>
  <c r="BN352" i="155"/>
  <c r="BL353" i="155"/>
  <c r="BN353" i="155"/>
  <c r="BL354" i="155"/>
  <c r="BN354" i="155"/>
  <c r="BL355" i="155"/>
  <c r="BN355" i="155"/>
  <c r="BL356" i="155"/>
  <c r="BN356" i="155"/>
  <c r="BL357" i="155"/>
  <c r="BN357" i="155"/>
  <c r="BL358" i="155"/>
  <c r="BN358" i="155"/>
  <c r="BL359" i="155"/>
  <c r="BN359" i="155"/>
  <c r="BL360" i="155"/>
  <c r="BN360" i="155"/>
  <c r="BL361" i="155"/>
  <c r="BN361" i="155"/>
  <c r="BL362" i="155"/>
  <c r="BN362" i="155"/>
  <c r="BL363" i="155"/>
  <c r="BN363" i="155"/>
  <c r="BL364" i="155"/>
  <c r="BN364" i="155"/>
  <c r="BL365" i="155"/>
  <c r="BN365" i="155"/>
  <c r="BL366" i="155"/>
  <c r="BN366" i="155"/>
  <c r="BL367" i="155"/>
  <c r="BN367" i="155"/>
  <c r="BL368" i="155"/>
  <c r="BN368" i="155"/>
  <c r="BL369" i="155"/>
  <c r="BN369" i="155"/>
  <c r="BL370" i="155"/>
  <c r="BN370" i="155"/>
  <c r="BL371" i="155"/>
  <c r="BN371" i="155"/>
  <c r="BL372" i="155"/>
  <c r="BN372" i="155"/>
  <c r="BL373" i="155"/>
  <c r="BN373" i="155"/>
  <c r="BL374" i="155"/>
  <c r="BN374" i="155"/>
  <c r="BL375" i="155"/>
  <c r="BN375" i="155"/>
  <c r="BL376" i="155"/>
  <c r="BN376" i="155"/>
  <c r="BL377" i="155"/>
  <c r="BN377" i="155"/>
  <c r="BL378" i="155"/>
  <c r="BN378" i="155"/>
  <c r="BL379" i="155"/>
  <c r="BN379" i="155"/>
  <c r="BL380" i="155"/>
  <c r="BN380" i="155"/>
  <c r="BL381" i="155"/>
  <c r="BN381" i="155"/>
  <c r="BL382" i="155"/>
  <c r="BN382" i="155"/>
  <c r="BL383" i="155"/>
  <c r="BN383" i="155"/>
  <c r="BL384" i="155"/>
  <c r="BN384" i="155"/>
  <c r="BL385" i="155"/>
  <c r="BN385" i="155"/>
  <c r="BL386" i="155"/>
  <c r="BN386" i="155"/>
  <c r="BL387" i="155"/>
  <c r="BN387" i="155"/>
  <c r="BL388" i="155"/>
  <c r="BN388" i="155"/>
  <c r="BL389" i="155"/>
  <c r="BN389" i="155"/>
  <c r="BL390" i="155"/>
  <c r="BN390" i="155"/>
  <c r="BL391" i="155"/>
  <c r="BN391" i="155"/>
  <c r="BL392" i="155"/>
  <c r="BN392" i="155"/>
  <c r="BL393" i="155"/>
  <c r="BN393" i="155"/>
  <c r="BL394" i="155"/>
  <c r="BN394" i="155"/>
  <c r="BL395" i="155"/>
  <c r="BN395" i="155"/>
  <c r="BL396" i="155"/>
  <c r="BN396" i="155"/>
  <c r="BL397" i="155"/>
  <c r="BN397" i="155"/>
  <c r="BL398" i="155"/>
  <c r="BN398" i="155"/>
  <c r="BL399" i="155"/>
  <c r="BN399" i="155"/>
  <c r="BL400" i="155"/>
  <c r="BN400" i="155"/>
  <c r="BL401" i="155"/>
  <c r="BN401" i="155"/>
  <c r="BL402" i="155"/>
  <c r="BN402" i="155"/>
  <c r="BL403" i="155"/>
  <c r="BN403" i="155"/>
  <c r="BL404" i="155"/>
  <c r="BN404" i="155"/>
  <c r="BL405" i="155"/>
  <c r="BN405" i="155"/>
  <c r="BL406" i="155"/>
  <c r="BN406" i="155"/>
  <c r="BL407" i="155"/>
  <c r="BN407" i="155"/>
  <c r="BL408" i="155"/>
  <c r="BN408" i="155"/>
  <c r="BL409" i="155"/>
  <c r="BN409" i="155"/>
  <c r="BL410" i="155"/>
  <c r="BN410" i="155"/>
  <c r="BL411" i="155"/>
  <c r="BN411" i="155"/>
  <c r="BL412" i="155"/>
  <c r="BN412" i="155"/>
  <c r="BL413" i="155"/>
  <c r="BN413" i="155"/>
  <c r="BL414" i="155"/>
  <c r="BN414" i="155"/>
  <c r="BL415" i="155"/>
  <c r="BN415" i="155"/>
  <c r="BL416" i="155"/>
  <c r="BN416" i="155"/>
  <c r="BL417" i="155"/>
  <c r="BN417" i="155"/>
  <c r="BL418" i="155"/>
  <c r="BN418" i="155"/>
  <c r="BL419" i="155"/>
  <c r="BN419" i="155"/>
  <c r="BL420" i="155"/>
  <c r="BN420" i="155"/>
  <c r="BL421" i="155"/>
  <c r="BN421" i="155"/>
  <c r="BL422" i="155"/>
  <c r="BN422" i="155"/>
  <c r="BL423" i="155"/>
  <c r="BN423" i="155"/>
  <c r="BL424" i="155"/>
  <c r="BN424" i="155"/>
  <c r="BL425" i="155"/>
  <c r="BN425" i="155"/>
  <c r="BL426" i="155"/>
  <c r="BN426" i="155"/>
  <c r="BL427" i="155"/>
  <c r="BN427" i="155"/>
  <c r="BL428" i="155"/>
  <c r="BN428" i="155"/>
  <c r="BL429" i="155"/>
  <c r="BN429" i="155"/>
  <c r="BL430" i="155"/>
  <c r="BN430" i="155"/>
  <c r="BL431" i="155"/>
  <c r="BN431" i="155"/>
  <c r="BL432" i="155"/>
  <c r="BN432" i="155"/>
  <c r="BL433" i="155"/>
  <c r="BN433" i="155"/>
  <c r="BL434" i="155"/>
  <c r="BN434" i="155"/>
  <c r="BL435" i="155"/>
  <c r="BN435" i="155"/>
  <c r="BL436" i="155"/>
  <c r="BN436" i="155"/>
  <c r="BL437" i="155"/>
  <c r="BN437" i="155"/>
  <c r="BL438" i="155"/>
  <c r="BN438" i="155"/>
  <c r="BL439" i="155"/>
  <c r="BN439" i="155"/>
  <c r="BL440" i="155"/>
  <c r="BN440" i="155"/>
  <c r="BL441" i="155"/>
  <c r="BN441" i="155"/>
  <c r="BL442" i="155"/>
  <c r="BN442" i="155"/>
  <c r="BL443" i="155"/>
  <c r="BN443" i="155"/>
  <c r="BL444" i="155"/>
  <c r="BN444" i="155"/>
  <c r="BL445" i="155"/>
  <c r="BN445" i="155"/>
  <c r="BL446" i="155"/>
  <c r="BN446" i="155"/>
  <c r="BL447" i="155"/>
  <c r="BN447" i="155"/>
  <c r="BL448" i="155"/>
  <c r="BN448" i="155"/>
  <c r="BL449" i="155"/>
  <c r="BN449" i="155"/>
  <c r="BL450" i="155"/>
  <c r="BN450" i="155"/>
  <c r="O3" i="154"/>
  <c r="CB17" i="154" s="1"/>
  <c r="CZ17" i="154" s="1"/>
  <c r="J450" i="155"/>
  <c r="I450" i="155"/>
  <c r="O3" i="155" s="1"/>
  <c r="CB17" i="155" s="1"/>
  <c r="CZ17" i="155" s="1"/>
  <c r="I449" i="155"/>
  <c r="I448" i="155"/>
  <c r="I447" i="155"/>
  <c r="I446" i="155"/>
  <c r="I445" i="155"/>
  <c r="I444" i="155"/>
  <c r="I443" i="155"/>
  <c r="I442" i="155"/>
  <c r="J441" i="155"/>
  <c r="I441" i="155"/>
  <c r="I440" i="155"/>
  <c r="I439" i="155"/>
  <c r="I438" i="155"/>
  <c r="I437" i="155"/>
  <c r="I436" i="155"/>
  <c r="I435" i="155"/>
  <c r="J434" i="155"/>
  <c r="I434" i="155"/>
  <c r="I433" i="155"/>
  <c r="I432" i="155"/>
  <c r="I431" i="155"/>
  <c r="I430" i="155"/>
  <c r="I429" i="155"/>
  <c r="I428" i="155"/>
  <c r="I427" i="155"/>
  <c r="I426" i="155"/>
  <c r="J425" i="155"/>
  <c r="I425" i="155"/>
  <c r="I424" i="155"/>
  <c r="I423" i="155"/>
  <c r="I422" i="155"/>
  <c r="I421" i="155"/>
  <c r="I420" i="155"/>
  <c r="I419" i="155"/>
  <c r="J418" i="155"/>
  <c r="I418" i="155"/>
  <c r="I417" i="155"/>
  <c r="I416" i="155"/>
  <c r="I415" i="155"/>
  <c r="I414" i="155"/>
  <c r="I413" i="155"/>
  <c r="I412" i="155"/>
  <c r="I411" i="155"/>
  <c r="I410" i="155"/>
  <c r="I409" i="155"/>
  <c r="I408" i="155"/>
  <c r="I407" i="155"/>
  <c r="I406" i="155"/>
  <c r="I405" i="155"/>
  <c r="I404" i="155"/>
  <c r="I403" i="155"/>
  <c r="I402" i="155"/>
  <c r="I401" i="155"/>
  <c r="I400" i="155"/>
  <c r="I399" i="155"/>
  <c r="I398" i="155"/>
  <c r="I397" i="155"/>
  <c r="I396" i="155"/>
  <c r="I395" i="155"/>
  <c r="I394" i="155"/>
  <c r="I393" i="155"/>
  <c r="I392" i="155"/>
  <c r="I391" i="155"/>
  <c r="I390" i="155"/>
  <c r="J390" i="155" s="1"/>
  <c r="I389" i="155"/>
  <c r="I388" i="155"/>
  <c r="I387" i="155"/>
  <c r="I386" i="155"/>
  <c r="I385" i="155"/>
  <c r="I384" i="155"/>
  <c r="I383" i="155"/>
  <c r="I382" i="155"/>
  <c r="I381" i="155"/>
  <c r="I380" i="155"/>
  <c r="I379" i="155"/>
  <c r="I378" i="155"/>
  <c r="I377" i="155"/>
  <c r="I376" i="155"/>
  <c r="I375" i="155"/>
  <c r="J374" i="155"/>
  <c r="I374" i="155"/>
  <c r="I373" i="155"/>
  <c r="I372" i="155"/>
  <c r="I371" i="155"/>
  <c r="I370" i="155"/>
  <c r="I369" i="155"/>
  <c r="I368" i="155"/>
  <c r="I367" i="155"/>
  <c r="I366" i="155"/>
  <c r="I365" i="155"/>
  <c r="I364" i="155"/>
  <c r="I363" i="155"/>
  <c r="I362" i="155"/>
  <c r="I361" i="155"/>
  <c r="I360" i="155"/>
  <c r="I359" i="155"/>
  <c r="I358" i="155"/>
  <c r="J358" i="155" s="1"/>
  <c r="I357" i="155"/>
  <c r="I356" i="155"/>
  <c r="I355" i="155"/>
  <c r="I354" i="155"/>
  <c r="I353" i="155"/>
  <c r="I352" i="155"/>
  <c r="I351" i="155"/>
  <c r="I350" i="155"/>
  <c r="I349" i="155"/>
  <c r="I348" i="155"/>
  <c r="I347" i="155"/>
  <c r="J347" i="155" s="1"/>
  <c r="I346" i="155"/>
  <c r="I345" i="155"/>
  <c r="I344" i="155"/>
  <c r="I343" i="155"/>
  <c r="I342" i="155"/>
  <c r="I341" i="155"/>
  <c r="I340" i="155"/>
  <c r="I339" i="155"/>
  <c r="I338" i="155"/>
  <c r="I337" i="155"/>
  <c r="I336" i="155"/>
  <c r="I335" i="155"/>
  <c r="I334" i="155"/>
  <c r="I333" i="155"/>
  <c r="I332" i="155"/>
  <c r="I331" i="155"/>
  <c r="I330" i="155"/>
  <c r="I329" i="155"/>
  <c r="I328" i="155"/>
  <c r="I327" i="155"/>
  <c r="I326" i="155"/>
  <c r="I325" i="155"/>
  <c r="I324" i="155"/>
  <c r="I323" i="155"/>
  <c r="I322" i="155"/>
  <c r="I321" i="155"/>
  <c r="I320" i="155"/>
  <c r="I319" i="155"/>
  <c r="I318" i="155"/>
  <c r="I317" i="155"/>
  <c r="I316" i="155"/>
  <c r="J315" i="155"/>
  <c r="I315" i="155"/>
  <c r="I314" i="155"/>
  <c r="I313" i="155"/>
  <c r="I312" i="155"/>
  <c r="I311" i="155"/>
  <c r="I310" i="155"/>
  <c r="I309" i="155"/>
  <c r="I308" i="155"/>
  <c r="I307" i="155"/>
  <c r="I306" i="155"/>
  <c r="I305" i="155"/>
  <c r="I304" i="155"/>
  <c r="I303" i="155"/>
  <c r="I302" i="155"/>
  <c r="I301" i="155"/>
  <c r="I300" i="155"/>
  <c r="I299" i="155"/>
  <c r="J299" i="155" s="1"/>
  <c r="I298" i="155"/>
  <c r="I297" i="155"/>
  <c r="I296" i="155"/>
  <c r="I295" i="155"/>
  <c r="I294" i="155"/>
  <c r="I293" i="155"/>
  <c r="I292" i="155"/>
  <c r="I291" i="155"/>
  <c r="I290" i="155"/>
  <c r="I289" i="155"/>
  <c r="I288" i="155"/>
  <c r="I287" i="155"/>
  <c r="I286" i="155"/>
  <c r="I285" i="155"/>
  <c r="I284" i="155"/>
  <c r="J283" i="155"/>
  <c r="I283" i="155"/>
  <c r="I282" i="155"/>
  <c r="I281" i="155"/>
  <c r="I280" i="155"/>
  <c r="I279" i="155"/>
  <c r="I278" i="155"/>
  <c r="I277" i="155"/>
  <c r="I276" i="155"/>
  <c r="I275" i="155"/>
  <c r="I274" i="155"/>
  <c r="I273" i="155"/>
  <c r="I272" i="155"/>
  <c r="I271" i="155"/>
  <c r="I270" i="155"/>
  <c r="I269" i="155"/>
  <c r="I268" i="155"/>
  <c r="I267" i="155"/>
  <c r="I266" i="155"/>
  <c r="I265" i="155"/>
  <c r="I264" i="155"/>
  <c r="I263" i="155"/>
  <c r="I262" i="155"/>
  <c r="I261" i="155"/>
  <c r="I260" i="155"/>
  <c r="I259" i="155"/>
  <c r="I258" i="155"/>
  <c r="I257" i="155"/>
  <c r="I256" i="155"/>
  <c r="I255" i="155"/>
  <c r="I254" i="155"/>
  <c r="I253" i="155"/>
  <c r="I252" i="155"/>
  <c r="I251" i="155"/>
  <c r="J251" i="155" s="1"/>
  <c r="I250" i="155"/>
  <c r="I249" i="155"/>
  <c r="I248" i="155"/>
  <c r="I247" i="155"/>
  <c r="I246" i="155"/>
  <c r="I245" i="155"/>
  <c r="I244" i="155"/>
  <c r="I243" i="155"/>
  <c r="I242" i="155"/>
  <c r="I241" i="155"/>
  <c r="I240" i="155"/>
  <c r="I239" i="155"/>
  <c r="I238" i="155"/>
  <c r="I237" i="155"/>
  <c r="I236" i="155"/>
  <c r="J235" i="155"/>
  <c r="I235" i="155"/>
  <c r="I234" i="155"/>
  <c r="I233" i="155"/>
  <c r="I232" i="155"/>
  <c r="I231" i="155"/>
  <c r="I230" i="155"/>
  <c r="I229" i="155"/>
  <c r="I228" i="155"/>
  <c r="I227" i="155"/>
  <c r="I226" i="155"/>
  <c r="I225" i="155"/>
  <c r="I224" i="155"/>
  <c r="I223" i="155"/>
  <c r="I222" i="155"/>
  <c r="I221" i="155"/>
  <c r="I220" i="155"/>
  <c r="I219" i="155"/>
  <c r="J219" i="155" s="1"/>
  <c r="I218" i="155"/>
  <c r="J218" i="155" s="1"/>
  <c r="I217" i="155"/>
  <c r="I216" i="155"/>
  <c r="I215" i="155"/>
  <c r="I214" i="155"/>
  <c r="I213" i="155"/>
  <c r="I212" i="155"/>
  <c r="I211" i="155"/>
  <c r="I210" i="155"/>
  <c r="I209" i="155"/>
  <c r="I208" i="155"/>
  <c r="I207" i="155"/>
  <c r="I206" i="155"/>
  <c r="I205" i="155"/>
  <c r="I204" i="155"/>
  <c r="I203" i="155"/>
  <c r="J202" i="155"/>
  <c r="I202" i="155"/>
  <c r="I201" i="155"/>
  <c r="I200" i="155"/>
  <c r="I199" i="155"/>
  <c r="I198" i="155"/>
  <c r="I197" i="155"/>
  <c r="I196" i="155"/>
  <c r="I195" i="155"/>
  <c r="I194" i="155"/>
  <c r="I193" i="155"/>
  <c r="I192" i="155"/>
  <c r="I191" i="155"/>
  <c r="I190" i="155"/>
  <c r="I189" i="155"/>
  <c r="I188" i="155"/>
  <c r="I187" i="155"/>
  <c r="I186" i="155"/>
  <c r="J186" i="155" s="1"/>
  <c r="I185" i="155"/>
  <c r="I184" i="155"/>
  <c r="I183" i="155"/>
  <c r="I182" i="155"/>
  <c r="I181" i="155"/>
  <c r="I180" i="155"/>
  <c r="I179" i="155"/>
  <c r="I178" i="155"/>
  <c r="I177" i="155"/>
  <c r="I176" i="155"/>
  <c r="I175" i="155"/>
  <c r="I174" i="155"/>
  <c r="I173" i="155"/>
  <c r="J173" i="155" s="1"/>
  <c r="I172" i="155"/>
  <c r="I171" i="155"/>
  <c r="I170" i="155"/>
  <c r="I169" i="155"/>
  <c r="I168" i="155"/>
  <c r="I167" i="155"/>
  <c r="I166" i="155"/>
  <c r="J166" i="155" s="1"/>
  <c r="I165" i="155"/>
  <c r="I164" i="155"/>
  <c r="I163" i="155"/>
  <c r="I162" i="155"/>
  <c r="I161" i="155"/>
  <c r="I160" i="155"/>
  <c r="I159" i="155"/>
  <c r="I158" i="155"/>
  <c r="I157" i="155"/>
  <c r="J157" i="155" s="1"/>
  <c r="I156" i="155"/>
  <c r="I155" i="155"/>
  <c r="I154" i="155"/>
  <c r="I153" i="155"/>
  <c r="I152" i="155"/>
  <c r="I151" i="155"/>
  <c r="I150" i="155"/>
  <c r="J150" i="155" s="1"/>
  <c r="I149" i="155"/>
  <c r="I148" i="155"/>
  <c r="I147" i="155"/>
  <c r="I146" i="155"/>
  <c r="I145" i="155"/>
  <c r="I144" i="155"/>
  <c r="I143" i="155"/>
  <c r="I142" i="155"/>
  <c r="I141" i="155"/>
  <c r="J141" i="155" s="1"/>
  <c r="I140" i="155"/>
  <c r="I139" i="155"/>
  <c r="I138" i="155"/>
  <c r="I137" i="155"/>
  <c r="I136" i="155"/>
  <c r="I135" i="155"/>
  <c r="I134" i="155"/>
  <c r="J134" i="155" s="1"/>
  <c r="I133" i="155"/>
  <c r="I132" i="155"/>
  <c r="I131" i="155"/>
  <c r="I130" i="155"/>
  <c r="I129" i="155"/>
  <c r="I128" i="155"/>
  <c r="I127" i="155"/>
  <c r="I126" i="155"/>
  <c r="I125" i="155"/>
  <c r="J125" i="155" s="1"/>
  <c r="I124" i="155"/>
  <c r="I123" i="155"/>
  <c r="I122" i="155"/>
  <c r="I121" i="155"/>
  <c r="I120" i="155"/>
  <c r="I119" i="155"/>
  <c r="I118" i="155"/>
  <c r="J118" i="155" s="1"/>
  <c r="I117" i="155"/>
  <c r="I116" i="155"/>
  <c r="I115" i="155"/>
  <c r="I114" i="155"/>
  <c r="I113" i="155"/>
  <c r="I112" i="155"/>
  <c r="I111" i="155"/>
  <c r="I110" i="155"/>
  <c r="I109" i="155"/>
  <c r="J109" i="155" s="1"/>
  <c r="I108" i="155"/>
  <c r="J108" i="155" s="1"/>
  <c r="I107" i="155"/>
  <c r="I106" i="155"/>
  <c r="I105" i="155"/>
  <c r="I104" i="155"/>
  <c r="J104" i="155" s="1"/>
  <c r="I103" i="155"/>
  <c r="J103" i="155" s="1"/>
  <c r="I102" i="155"/>
  <c r="J102" i="155" s="1"/>
  <c r="I101" i="155"/>
  <c r="J101" i="155" s="1"/>
  <c r="I100" i="155"/>
  <c r="J100" i="155" s="1"/>
  <c r="I99" i="155"/>
  <c r="J99" i="155" s="1"/>
  <c r="I98" i="155"/>
  <c r="J98" i="155" s="1"/>
  <c r="I97" i="155"/>
  <c r="J97" i="155" s="1"/>
  <c r="I96" i="155"/>
  <c r="J96" i="155" s="1"/>
  <c r="I95" i="155"/>
  <c r="J95" i="155" s="1"/>
  <c r="I94" i="155"/>
  <c r="J94" i="155" s="1"/>
  <c r="I93" i="155"/>
  <c r="J93" i="155" s="1"/>
  <c r="I92" i="155"/>
  <c r="J92" i="155" s="1"/>
  <c r="I91" i="155"/>
  <c r="J91" i="155" s="1"/>
  <c r="I90" i="155"/>
  <c r="J90" i="155" s="1"/>
  <c r="I89" i="155"/>
  <c r="J89" i="155" s="1"/>
  <c r="I88" i="155"/>
  <c r="J88" i="155" s="1"/>
  <c r="I87" i="155"/>
  <c r="J87" i="155" s="1"/>
  <c r="I86" i="155"/>
  <c r="J86" i="155" s="1"/>
  <c r="I85" i="155"/>
  <c r="J85" i="155" s="1"/>
  <c r="I84" i="155"/>
  <c r="J84" i="155" s="1"/>
  <c r="I83" i="155"/>
  <c r="J83" i="155" s="1"/>
  <c r="I82" i="155"/>
  <c r="J82" i="155" s="1"/>
  <c r="I81" i="155"/>
  <c r="J81" i="155" s="1"/>
  <c r="I80" i="155"/>
  <c r="J80" i="155" s="1"/>
  <c r="I79" i="155"/>
  <c r="J79" i="155" s="1"/>
  <c r="I78" i="155"/>
  <c r="J78" i="155" s="1"/>
  <c r="I77" i="155"/>
  <c r="J77" i="155" s="1"/>
  <c r="CI76" i="155"/>
  <c r="CG76" i="155"/>
  <c r="I76" i="155"/>
  <c r="J76" i="155" s="1"/>
  <c r="I75" i="155"/>
  <c r="J75" i="155" s="1"/>
  <c r="I74" i="155"/>
  <c r="J74" i="155" s="1"/>
  <c r="I73" i="155"/>
  <c r="J73" i="155" s="1"/>
  <c r="I72" i="155"/>
  <c r="J72" i="155" s="1"/>
  <c r="I71" i="155"/>
  <c r="J71" i="155" s="1"/>
  <c r="I70" i="155"/>
  <c r="J70" i="155" s="1"/>
  <c r="I69" i="155"/>
  <c r="J69" i="155" s="1"/>
  <c r="I68" i="155"/>
  <c r="J68" i="155" s="1"/>
  <c r="I67" i="155"/>
  <c r="J67" i="155" s="1"/>
  <c r="I66" i="155"/>
  <c r="J66" i="155" s="1"/>
  <c r="I65" i="155"/>
  <c r="J65" i="155" s="1"/>
  <c r="I64" i="155"/>
  <c r="J64" i="155" s="1"/>
  <c r="I63" i="155"/>
  <c r="J63" i="155" s="1"/>
  <c r="I62" i="155"/>
  <c r="J62" i="155" s="1"/>
  <c r="I61" i="155"/>
  <c r="J61" i="155" s="1"/>
  <c r="I60" i="155"/>
  <c r="J60" i="155" s="1"/>
  <c r="I59" i="155"/>
  <c r="J59" i="155" s="1"/>
  <c r="I58" i="155"/>
  <c r="J58" i="155" s="1"/>
  <c r="I57" i="155"/>
  <c r="J57" i="155" s="1"/>
  <c r="I56" i="155"/>
  <c r="J56" i="155" s="1"/>
  <c r="I55" i="155"/>
  <c r="J55" i="155" s="1"/>
  <c r="I54" i="155"/>
  <c r="J54" i="155" s="1"/>
  <c r="I53" i="155"/>
  <c r="J53" i="155" s="1"/>
  <c r="I52" i="155"/>
  <c r="J52" i="155" s="1"/>
  <c r="I51" i="155"/>
  <c r="J51" i="155" s="1"/>
  <c r="I50" i="155"/>
  <c r="J50" i="155" s="1"/>
  <c r="I49" i="155"/>
  <c r="J49" i="155" s="1"/>
  <c r="I48" i="155"/>
  <c r="J48" i="155" s="1"/>
  <c r="I47" i="155"/>
  <c r="J47" i="155" s="1"/>
  <c r="I46" i="155"/>
  <c r="J46" i="155" s="1"/>
  <c r="I45" i="155"/>
  <c r="J45" i="155" s="1"/>
  <c r="I44" i="155"/>
  <c r="J44" i="155" s="1"/>
  <c r="I43" i="155"/>
  <c r="J43" i="155" s="1"/>
  <c r="I42" i="155"/>
  <c r="J42" i="155" s="1"/>
  <c r="I41" i="155"/>
  <c r="J41" i="155" s="1"/>
  <c r="I40" i="155"/>
  <c r="J40" i="155" s="1"/>
  <c r="I39" i="155"/>
  <c r="J39" i="155" s="1"/>
  <c r="I38" i="155"/>
  <c r="J38" i="155" s="1"/>
  <c r="I37" i="155"/>
  <c r="J37" i="155" s="1"/>
  <c r="I36" i="155"/>
  <c r="J36" i="155" s="1"/>
  <c r="I35" i="155"/>
  <c r="J35" i="155" s="1"/>
  <c r="I34" i="155"/>
  <c r="J34" i="155" s="1"/>
  <c r="I33" i="155"/>
  <c r="J33" i="155" s="1"/>
  <c r="I32" i="155"/>
  <c r="J32" i="155" s="1"/>
  <c r="I31" i="155"/>
  <c r="J31" i="155" s="1"/>
  <c r="I30" i="155"/>
  <c r="J30" i="155" s="1"/>
  <c r="I29" i="155"/>
  <c r="J29" i="155" s="1"/>
  <c r="I28" i="155"/>
  <c r="J28" i="155" s="1"/>
  <c r="I27" i="155"/>
  <c r="J27" i="155" s="1"/>
  <c r="I26" i="155"/>
  <c r="J26" i="155" s="1"/>
  <c r="I25" i="155"/>
  <c r="J25" i="155" s="1"/>
  <c r="I24" i="155"/>
  <c r="J24" i="155" s="1"/>
  <c r="I23" i="155"/>
  <c r="J23" i="155" s="1"/>
  <c r="I22" i="155"/>
  <c r="J22" i="155" s="1"/>
  <c r="I21" i="155"/>
  <c r="J21" i="155" s="1"/>
  <c r="I20" i="155"/>
  <c r="J20" i="155" s="1"/>
  <c r="I19" i="155"/>
  <c r="J19" i="155" s="1"/>
  <c r="I18" i="155"/>
  <c r="J18" i="155" s="1"/>
  <c r="CG17" i="155"/>
  <c r="BW17" i="155"/>
  <c r="CU17" i="155" s="1"/>
  <c r="I17" i="155"/>
  <c r="J17" i="155" s="1"/>
  <c r="DE16" i="155"/>
  <c r="CU16" i="155"/>
  <c r="CB16" i="155"/>
  <c r="CZ16" i="155" s="1"/>
  <c r="BW16" i="155"/>
  <c r="I16" i="155"/>
  <c r="DE15" i="155"/>
  <c r="CB15" i="155"/>
  <c r="CZ15" i="155" s="1"/>
  <c r="BW15" i="155"/>
  <c r="CU15" i="155" s="1"/>
  <c r="I15" i="155"/>
  <c r="J15" i="155" s="1"/>
  <c r="CT14" i="155"/>
  <c r="BW14" i="155"/>
  <c r="CU14" i="155" s="1"/>
  <c r="I14" i="155"/>
  <c r="J14" i="155" s="1"/>
  <c r="AX13" i="155"/>
  <c r="I13" i="155"/>
  <c r="K13" i="155" s="1"/>
  <c r="AX12" i="155"/>
  <c r="AX11" i="155"/>
  <c r="AX10" i="155"/>
  <c r="M6" i="155"/>
  <c r="T4" i="155"/>
  <c r="I240" i="154"/>
  <c r="I239" i="154"/>
  <c r="I238" i="154"/>
  <c r="I237" i="154"/>
  <c r="I236" i="154"/>
  <c r="I235" i="154"/>
  <c r="I234" i="154"/>
  <c r="I233" i="154"/>
  <c r="I232" i="154"/>
  <c r="I231" i="154"/>
  <c r="I230" i="154"/>
  <c r="I229" i="154"/>
  <c r="I228" i="154"/>
  <c r="I227" i="154"/>
  <c r="I226" i="154"/>
  <c r="I225" i="154"/>
  <c r="I224" i="154"/>
  <c r="I223" i="154"/>
  <c r="I222" i="154"/>
  <c r="I221" i="154"/>
  <c r="I220" i="154"/>
  <c r="I219" i="154"/>
  <c r="I218" i="154"/>
  <c r="I217" i="154"/>
  <c r="I216" i="154"/>
  <c r="I215" i="154"/>
  <c r="I214" i="154"/>
  <c r="I213" i="154"/>
  <c r="I212" i="154"/>
  <c r="I211" i="154"/>
  <c r="I210" i="154"/>
  <c r="I209" i="154"/>
  <c r="I208" i="154"/>
  <c r="I207" i="154"/>
  <c r="I206" i="154"/>
  <c r="J206" i="154" s="1"/>
  <c r="I205" i="154"/>
  <c r="I204" i="154"/>
  <c r="I203" i="154"/>
  <c r="I202" i="154"/>
  <c r="I201" i="154"/>
  <c r="I200" i="154"/>
  <c r="I199" i="154"/>
  <c r="I198" i="154"/>
  <c r="I197" i="154"/>
  <c r="I196" i="154"/>
  <c r="I195" i="154"/>
  <c r="J195" i="154" s="1"/>
  <c r="I194" i="154"/>
  <c r="I193" i="154"/>
  <c r="I192" i="154"/>
  <c r="I191" i="154"/>
  <c r="I190" i="154"/>
  <c r="I189" i="154"/>
  <c r="I188" i="154"/>
  <c r="I187" i="154"/>
  <c r="I186" i="154"/>
  <c r="I185" i="154"/>
  <c r="I184" i="154"/>
  <c r="I183" i="154"/>
  <c r="I182" i="154"/>
  <c r="I181" i="154"/>
  <c r="I180" i="154"/>
  <c r="I179" i="154"/>
  <c r="I178" i="154"/>
  <c r="I177" i="154"/>
  <c r="I176" i="154"/>
  <c r="I175" i="154"/>
  <c r="I174" i="154"/>
  <c r="I173" i="154"/>
  <c r="I172" i="154"/>
  <c r="I171" i="154"/>
  <c r="I170" i="154"/>
  <c r="I169" i="154"/>
  <c r="I168" i="154"/>
  <c r="I167" i="154"/>
  <c r="I166" i="154"/>
  <c r="I165" i="154"/>
  <c r="I164" i="154"/>
  <c r="I163" i="154"/>
  <c r="I162" i="154"/>
  <c r="I161" i="154"/>
  <c r="I160" i="154"/>
  <c r="I159" i="154"/>
  <c r="I158" i="154"/>
  <c r="I157" i="154"/>
  <c r="I156" i="154"/>
  <c r="I155" i="154"/>
  <c r="I154" i="154"/>
  <c r="I153" i="154"/>
  <c r="I152" i="154"/>
  <c r="I151" i="154"/>
  <c r="I150" i="154"/>
  <c r="I149" i="154"/>
  <c r="I148" i="154"/>
  <c r="I147" i="154"/>
  <c r="I146" i="154"/>
  <c r="I145" i="154"/>
  <c r="I144" i="154"/>
  <c r="I143" i="154"/>
  <c r="I142" i="154"/>
  <c r="I141" i="154"/>
  <c r="I140" i="154"/>
  <c r="I139" i="154"/>
  <c r="I138" i="154"/>
  <c r="I137" i="154"/>
  <c r="I136" i="154"/>
  <c r="I135" i="154"/>
  <c r="I134" i="154"/>
  <c r="I133" i="154"/>
  <c r="I132" i="154"/>
  <c r="I131" i="154"/>
  <c r="I130" i="154"/>
  <c r="I129" i="154"/>
  <c r="I128" i="154"/>
  <c r="I127" i="154"/>
  <c r="I126" i="154"/>
  <c r="I125" i="154"/>
  <c r="I124" i="154"/>
  <c r="I123" i="154"/>
  <c r="I122" i="154"/>
  <c r="I121" i="154"/>
  <c r="I120" i="154"/>
  <c r="I119" i="154"/>
  <c r="I118" i="154"/>
  <c r="I117" i="154"/>
  <c r="I116" i="154"/>
  <c r="I115" i="154"/>
  <c r="I114" i="154"/>
  <c r="I113" i="154"/>
  <c r="I112" i="154"/>
  <c r="I111" i="154"/>
  <c r="I110" i="154"/>
  <c r="I109" i="154"/>
  <c r="I108" i="154"/>
  <c r="I107" i="154"/>
  <c r="I106" i="154"/>
  <c r="I105" i="154"/>
  <c r="I104" i="154"/>
  <c r="I103" i="154"/>
  <c r="I102" i="154"/>
  <c r="I101" i="154"/>
  <c r="I100" i="154"/>
  <c r="I99" i="154"/>
  <c r="I98" i="154"/>
  <c r="I97" i="154"/>
  <c r="I96" i="154"/>
  <c r="J96" i="154" s="1"/>
  <c r="I95" i="154"/>
  <c r="I94" i="154"/>
  <c r="I93" i="154"/>
  <c r="J92" i="154"/>
  <c r="I92" i="154"/>
  <c r="I91" i="154"/>
  <c r="I90" i="154"/>
  <c r="I89" i="154"/>
  <c r="I88" i="154"/>
  <c r="I87" i="154"/>
  <c r="I86" i="154"/>
  <c r="I85" i="154"/>
  <c r="I84" i="154"/>
  <c r="I83" i="154"/>
  <c r="I82" i="154"/>
  <c r="I81" i="154"/>
  <c r="I80" i="154"/>
  <c r="I79" i="154"/>
  <c r="I78" i="154"/>
  <c r="I77" i="154"/>
  <c r="CI76" i="154"/>
  <c r="CG76" i="154"/>
  <c r="I76" i="154"/>
  <c r="J76" i="154" s="1"/>
  <c r="I75" i="154"/>
  <c r="I74" i="154"/>
  <c r="I73" i="154"/>
  <c r="I72" i="154"/>
  <c r="I71" i="154"/>
  <c r="I70" i="154"/>
  <c r="I69" i="154"/>
  <c r="I68" i="154"/>
  <c r="I67" i="154"/>
  <c r="I66" i="154"/>
  <c r="I65" i="154"/>
  <c r="J64" i="154"/>
  <c r="I64" i="154"/>
  <c r="I63" i="154"/>
  <c r="I62" i="154"/>
  <c r="I61" i="154"/>
  <c r="I60" i="154"/>
  <c r="J60" i="154" s="1"/>
  <c r="I59" i="154"/>
  <c r="I58" i="154"/>
  <c r="I57" i="154"/>
  <c r="I56" i="154"/>
  <c r="I55" i="154"/>
  <c r="I54" i="154"/>
  <c r="I53" i="154"/>
  <c r="I52" i="154"/>
  <c r="I51" i="154"/>
  <c r="I50" i="154"/>
  <c r="I49" i="154"/>
  <c r="J48" i="154"/>
  <c r="I48" i="154"/>
  <c r="I47" i="154"/>
  <c r="J47" i="154" s="1"/>
  <c r="I46" i="154"/>
  <c r="J46" i="154" s="1"/>
  <c r="I45" i="154"/>
  <c r="J45" i="154" s="1"/>
  <c r="I44" i="154"/>
  <c r="I43" i="154"/>
  <c r="J43" i="154" s="1"/>
  <c r="I42" i="154"/>
  <c r="J42" i="154" s="1"/>
  <c r="I41" i="154"/>
  <c r="J41" i="154" s="1"/>
  <c r="I40" i="154"/>
  <c r="I39" i="154"/>
  <c r="J39" i="154" s="1"/>
  <c r="I38" i="154"/>
  <c r="J38" i="154" s="1"/>
  <c r="I37" i="154"/>
  <c r="J37" i="154" s="1"/>
  <c r="I36" i="154"/>
  <c r="I35" i="154"/>
  <c r="J35" i="154" s="1"/>
  <c r="I34" i="154"/>
  <c r="J34" i="154" s="1"/>
  <c r="I33" i="154"/>
  <c r="J33" i="154" s="1"/>
  <c r="I32" i="154"/>
  <c r="J32" i="154" s="1"/>
  <c r="I31" i="154"/>
  <c r="J31" i="154" s="1"/>
  <c r="I30" i="154"/>
  <c r="J30" i="154" s="1"/>
  <c r="I29" i="154"/>
  <c r="J29" i="154" s="1"/>
  <c r="I28" i="154"/>
  <c r="I27" i="154"/>
  <c r="J27" i="154" s="1"/>
  <c r="I26" i="154"/>
  <c r="J26" i="154" s="1"/>
  <c r="I25" i="154"/>
  <c r="J25" i="154" s="1"/>
  <c r="I24" i="154"/>
  <c r="I23" i="154"/>
  <c r="J23" i="154" s="1"/>
  <c r="I22" i="154"/>
  <c r="J22" i="154" s="1"/>
  <c r="I21" i="154"/>
  <c r="J21" i="154" s="1"/>
  <c r="I20" i="154"/>
  <c r="I19" i="154"/>
  <c r="J19" i="154" s="1"/>
  <c r="I18" i="154"/>
  <c r="J18" i="154" s="1"/>
  <c r="CG17" i="154"/>
  <c r="BW17" i="154"/>
  <c r="CU17" i="154" s="1"/>
  <c r="I17" i="154"/>
  <c r="J17" i="154" s="1"/>
  <c r="DE16" i="154"/>
  <c r="CB16" i="154"/>
  <c r="CZ16" i="154" s="1"/>
  <c r="BW16" i="154"/>
  <c r="CU16" i="154" s="1"/>
  <c r="I16" i="154"/>
  <c r="J16" i="154" s="1"/>
  <c r="DE15" i="154"/>
  <c r="CB15" i="154"/>
  <c r="CZ15" i="154" s="1"/>
  <c r="BW15" i="154"/>
  <c r="CU15" i="154" s="1"/>
  <c r="I15" i="154"/>
  <c r="J15" i="154" s="1"/>
  <c r="CT14" i="154"/>
  <c r="BW14" i="154"/>
  <c r="CU14" i="154" s="1"/>
  <c r="J14" i="154"/>
  <c r="I14" i="154"/>
  <c r="BF13" i="154"/>
  <c r="AX13" i="154"/>
  <c r="AP13" i="154"/>
  <c r="Z13" i="154"/>
  <c r="P13" i="154"/>
  <c r="J13" i="154"/>
  <c r="I13" i="154"/>
  <c r="AH13" i="154" s="1"/>
  <c r="AX12" i="154"/>
  <c r="AX11" i="154"/>
  <c r="AX10" i="154"/>
  <c r="M6" i="154"/>
  <c r="T4" i="154"/>
  <c r="I205" i="153"/>
  <c r="O3" i="153" s="1"/>
  <c r="CB17" i="153" s="1"/>
  <c r="CZ17" i="153" s="1"/>
  <c r="I204" i="153"/>
  <c r="I203" i="153"/>
  <c r="I202" i="153"/>
  <c r="I201" i="153"/>
  <c r="I200" i="153"/>
  <c r="I199" i="153"/>
  <c r="I198" i="153"/>
  <c r="I197" i="153"/>
  <c r="I196" i="153"/>
  <c r="I195" i="153"/>
  <c r="I194" i="153"/>
  <c r="I193" i="153"/>
  <c r="I192" i="153"/>
  <c r="I191" i="153"/>
  <c r="I190" i="153"/>
  <c r="I189" i="153"/>
  <c r="I188" i="153"/>
  <c r="I187" i="153"/>
  <c r="I186" i="153"/>
  <c r="J186" i="153" s="1"/>
  <c r="I185" i="153"/>
  <c r="I184" i="153"/>
  <c r="I183" i="153"/>
  <c r="I182" i="153"/>
  <c r="I181" i="153"/>
  <c r="I180" i="153"/>
  <c r="I179" i="153"/>
  <c r="I178" i="153"/>
  <c r="I177" i="153"/>
  <c r="I176" i="153"/>
  <c r="I175" i="153"/>
  <c r="I174" i="153"/>
  <c r="I173" i="153"/>
  <c r="I172" i="153"/>
  <c r="I171" i="153"/>
  <c r="I170" i="153"/>
  <c r="I169" i="153"/>
  <c r="I168" i="153"/>
  <c r="I167" i="153"/>
  <c r="I166" i="153"/>
  <c r="I165" i="153"/>
  <c r="I164" i="153"/>
  <c r="I163" i="153"/>
  <c r="I162" i="153"/>
  <c r="I161" i="153"/>
  <c r="I160" i="153"/>
  <c r="I159" i="153"/>
  <c r="I158" i="153"/>
  <c r="I157" i="153"/>
  <c r="I156" i="153"/>
  <c r="I155" i="153"/>
  <c r="I154" i="153"/>
  <c r="I153" i="153"/>
  <c r="I152" i="153"/>
  <c r="I151" i="153"/>
  <c r="I150" i="153"/>
  <c r="I149" i="153"/>
  <c r="I148" i="153"/>
  <c r="I147" i="153"/>
  <c r="I146" i="153"/>
  <c r="I145" i="153"/>
  <c r="I144" i="153"/>
  <c r="I143" i="153"/>
  <c r="I142" i="153"/>
  <c r="I141" i="153"/>
  <c r="I140" i="153"/>
  <c r="I139" i="153"/>
  <c r="I138" i="153"/>
  <c r="I137" i="153"/>
  <c r="I136" i="153"/>
  <c r="I135" i="153"/>
  <c r="I134" i="153"/>
  <c r="I133" i="153"/>
  <c r="I132" i="153"/>
  <c r="I131" i="153"/>
  <c r="I130" i="153"/>
  <c r="I129" i="153"/>
  <c r="I128" i="153"/>
  <c r="I127" i="153"/>
  <c r="I126" i="153"/>
  <c r="I125" i="153"/>
  <c r="I124" i="153"/>
  <c r="I123" i="153"/>
  <c r="I122" i="153"/>
  <c r="I121" i="153"/>
  <c r="I120" i="153"/>
  <c r="I119" i="153"/>
  <c r="I118" i="153"/>
  <c r="I117" i="153"/>
  <c r="I116" i="153"/>
  <c r="I115" i="153"/>
  <c r="I114" i="153"/>
  <c r="I113" i="153"/>
  <c r="I112" i="153"/>
  <c r="I111" i="153"/>
  <c r="I110" i="153"/>
  <c r="I109" i="153"/>
  <c r="I108" i="153"/>
  <c r="I107" i="153"/>
  <c r="I106" i="153"/>
  <c r="I105" i="153"/>
  <c r="I104" i="153"/>
  <c r="I103" i="153"/>
  <c r="I102" i="153"/>
  <c r="I101" i="153"/>
  <c r="I100" i="153"/>
  <c r="I99" i="153"/>
  <c r="I98" i="153"/>
  <c r="I97" i="153"/>
  <c r="I96" i="153"/>
  <c r="I95" i="153"/>
  <c r="I94" i="153"/>
  <c r="I93" i="153"/>
  <c r="I92" i="153"/>
  <c r="I91" i="153"/>
  <c r="I90" i="153"/>
  <c r="I89" i="153"/>
  <c r="I88" i="153"/>
  <c r="I87" i="153"/>
  <c r="I86" i="153"/>
  <c r="I85" i="153"/>
  <c r="I84" i="153"/>
  <c r="I83" i="153"/>
  <c r="I82" i="153"/>
  <c r="I81" i="153"/>
  <c r="I80" i="153"/>
  <c r="I79" i="153"/>
  <c r="I78" i="153"/>
  <c r="I77" i="153"/>
  <c r="CI76" i="153"/>
  <c r="CG76" i="153"/>
  <c r="I76" i="153"/>
  <c r="I75" i="153"/>
  <c r="I74" i="153"/>
  <c r="I73" i="153"/>
  <c r="I72" i="153"/>
  <c r="I71" i="153"/>
  <c r="I70" i="153"/>
  <c r="I69" i="153"/>
  <c r="I68" i="153"/>
  <c r="I67" i="153"/>
  <c r="I66" i="153"/>
  <c r="J66" i="153" s="1"/>
  <c r="I65" i="153"/>
  <c r="J65" i="153" s="1"/>
  <c r="I64" i="153"/>
  <c r="I63" i="153"/>
  <c r="J63" i="153" s="1"/>
  <c r="I62" i="153"/>
  <c r="J62" i="153" s="1"/>
  <c r="I61" i="153"/>
  <c r="J61" i="153" s="1"/>
  <c r="I60" i="153"/>
  <c r="I59" i="153"/>
  <c r="J59" i="153" s="1"/>
  <c r="I58" i="153"/>
  <c r="J58" i="153" s="1"/>
  <c r="I57" i="153"/>
  <c r="J57" i="153" s="1"/>
  <c r="I56" i="153"/>
  <c r="I55" i="153"/>
  <c r="J55" i="153" s="1"/>
  <c r="I54" i="153"/>
  <c r="J54" i="153" s="1"/>
  <c r="I53" i="153"/>
  <c r="J53" i="153" s="1"/>
  <c r="I52" i="153"/>
  <c r="I51" i="153"/>
  <c r="J51" i="153" s="1"/>
  <c r="I50" i="153"/>
  <c r="J50" i="153" s="1"/>
  <c r="I49" i="153"/>
  <c r="J49" i="153" s="1"/>
  <c r="I48" i="153"/>
  <c r="I47" i="153"/>
  <c r="J47" i="153" s="1"/>
  <c r="I46" i="153"/>
  <c r="J46" i="153" s="1"/>
  <c r="I45" i="153"/>
  <c r="J45" i="153" s="1"/>
  <c r="I44" i="153"/>
  <c r="I43" i="153"/>
  <c r="J43" i="153" s="1"/>
  <c r="I42" i="153"/>
  <c r="J42" i="153" s="1"/>
  <c r="I41" i="153"/>
  <c r="J41" i="153" s="1"/>
  <c r="I40" i="153"/>
  <c r="I39" i="153"/>
  <c r="J39" i="153" s="1"/>
  <c r="I38" i="153"/>
  <c r="J38" i="153" s="1"/>
  <c r="I37" i="153"/>
  <c r="J37" i="153" s="1"/>
  <c r="I36" i="153"/>
  <c r="I35" i="153"/>
  <c r="J35" i="153" s="1"/>
  <c r="I34" i="153"/>
  <c r="J34" i="153" s="1"/>
  <c r="I33" i="153"/>
  <c r="J33" i="153" s="1"/>
  <c r="I32" i="153"/>
  <c r="I31" i="153"/>
  <c r="J31" i="153" s="1"/>
  <c r="I30" i="153"/>
  <c r="J30" i="153" s="1"/>
  <c r="I29" i="153"/>
  <c r="J29" i="153" s="1"/>
  <c r="I28" i="153"/>
  <c r="I27" i="153"/>
  <c r="J27" i="153" s="1"/>
  <c r="I26" i="153"/>
  <c r="J26" i="153" s="1"/>
  <c r="I25" i="153"/>
  <c r="J25" i="153" s="1"/>
  <c r="I24" i="153"/>
  <c r="I23" i="153"/>
  <c r="J23" i="153" s="1"/>
  <c r="I22" i="153"/>
  <c r="J22" i="153" s="1"/>
  <c r="I21" i="153"/>
  <c r="J21" i="153" s="1"/>
  <c r="I20" i="153"/>
  <c r="I19" i="153"/>
  <c r="J19" i="153" s="1"/>
  <c r="I18" i="153"/>
  <c r="J18" i="153" s="1"/>
  <c r="CG17" i="153"/>
  <c r="BW17" i="153"/>
  <c r="CU17" i="153" s="1"/>
  <c r="I17" i="153"/>
  <c r="J17" i="153" s="1"/>
  <c r="DE16" i="153"/>
  <c r="CB16" i="153"/>
  <c r="CZ16" i="153" s="1"/>
  <c r="BW16" i="153"/>
  <c r="CU16" i="153" s="1"/>
  <c r="I16" i="153"/>
  <c r="J16" i="153" s="1"/>
  <c r="DE15" i="153"/>
  <c r="CB15" i="153"/>
  <c r="CZ15" i="153" s="1"/>
  <c r="BW15" i="153"/>
  <c r="CU15" i="153" s="1"/>
  <c r="I15" i="153"/>
  <c r="J15" i="153" s="1"/>
  <c r="CT14" i="153"/>
  <c r="BW14" i="153"/>
  <c r="CU14" i="153" s="1"/>
  <c r="I14" i="153"/>
  <c r="AX13" i="153"/>
  <c r="I13" i="153"/>
  <c r="X13" i="153" s="1"/>
  <c r="AX12" i="153"/>
  <c r="AX11" i="153"/>
  <c r="AX10" i="153"/>
  <c r="M6" i="153"/>
  <c r="T4" i="153"/>
  <c r="I226" i="152"/>
  <c r="O3" i="152" s="1"/>
  <c r="CB17" i="152" s="1"/>
  <c r="CZ17" i="152" s="1"/>
  <c r="I225" i="152"/>
  <c r="I224" i="152"/>
  <c r="I223" i="152"/>
  <c r="I222" i="152"/>
  <c r="I221" i="152"/>
  <c r="I220" i="152"/>
  <c r="J219" i="152"/>
  <c r="I219" i="152"/>
  <c r="I218" i="152"/>
  <c r="I217" i="152"/>
  <c r="I216" i="152"/>
  <c r="I215" i="152"/>
  <c r="I214" i="152"/>
  <c r="I213" i="152"/>
  <c r="I212" i="152"/>
  <c r="I211" i="152"/>
  <c r="I210" i="152"/>
  <c r="I209" i="152"/>
  <c r="I208" i="152"/>
  <c r="I207" i="152"/>
  <c r="I206" i="152"/>
  <c r="I205" i="152"/>
  <c r="I204" i="152"/>
  <c r="I203" i="152"/>
  <c r="I202" i="152"/>
  <c r="I201" i="152"/>
  <c r="I200" i="152"/>
  <c r="I199" i="152"/>
  <c r="I198" i="152"/>
  <c r="I197" i="152"/>
  <c r="I196" i="152"/>
  <c r="I195" i="152"/>
  <c r="I194" i="152"/>
  <c r="I193" i="152"/>
  <c r="I192" i="152"/>
  <c r="I191" i="152"/>
  <c r="I190" i="152"/>
  <c r="I189" i="152"/>
  <c r="I188" i="152"/>
  <c r="I187" i="152"/>
  <c r="I186" i="152"/>
  <c r="I185" i="152"/>
  <c r="I184" i="152"/>
  <c r="I183" i="152"/>
  <c r="I182" i="152"/>
  <c r="I181" i="152"/>
  <c r="I180" i="152"/>
  <c r="I179" i="152"/>
  <c r="I178" i="152"/>
  <c r="I177" i="152"/>
  <c r="I176" i="152"/>
  <c r="I175" i="152"/>
  <c r="I174" i="152"/>
  <c r="I173" i="152"/>
  <c r="I172" i="152"/>
  <c r="I171" i="152"/>
  <c r="I170" i="152"/>
  <c r="I169" i="152"/>
  <c r="I168" i="152"/>
  <c r="I167" i="152"/>
  <c r="I166" i="152"/>
  <c r="I165" i="152"/>
  <c r="I164" i="152"/>
  <c r="I163" i="152"/>
  <c r="I162" i="152"/>
  <c r="I161" i="152"/>
  <c r="I160" i="152"/>
  <c r="I159" i="152"/>
  <c r="I158" i="152"/>
  <c r="I157" i="152"/>
  <c r="I156" i="152"/>
  <c r="I155" i="152"/>
  <c r="I154" i="152"/>
  <c r="I153" i="152"/>
  <c r="I152" i="152"/>
  <c r="I151" i="152"/>
  <c r="I150" i="152"/>
  <c r="I149" i="152"/>
  <c r="I148" i="152"/>
  <c r="I147" i="152"/>
  <c r="I146" i="152"/>
  <c r="I145" i="152"/>
  <c r="I144" i="152"/>
  <c r="I143" i="152"/>
  <c r="I142" i="152"/>
  <c r="I141" i="152"/>
  <c r="I140" i="152"/>
  <c r="I139" i="152"/>
  <c r="I138" i="152"/>
  <c r="I137" i="152"/>
  <c r="I136" i="152"/>
  <c r="I135" i="152"/>
  <c r="I134" i="152"/>
  <c r="I133" i="152"/>
  <c r="I132" i="152"/>
  <c r="I131" i="152"/>
  <c r="I130" i="152"/>
  <c r="I129" i="152"/>
  <c r="I128" i="152"/>
  <c r="I127" i="152"/>
  <c r="I126" i="152"/>
  <c r="I125" i="152"/>
  <c r="I124" i="152"/>
  <c r="I123" i="152"/>
  <c r="I122" i="152"/>
  <c r="I121" i="152"/>
  <c r="I120" i="152"/>
  <c r="I119" i="152"/>
  <c r="I118" i="152"/>
  <c r="I117" i="152"/>
  <c r="I116" i="152"/>
  <c r="I115" i="152"/>
  <c r="I114" i="152"/>
  <c r="I113" i="152"/>
  <c r="I112" i="152"/>
  <c r="I111" i="152"/>
  <c r="I110" i="152"/>
  <c r="I109" i="152"/>
  <c r="I108" i="152"/>
  <c r="I107" i="152"/>
  <c r="J107" i="152" s="1"/>
  <c r="I106" i="152"/>
  <c r="I105" i="152"/>
  <c r="I104" i="152"/>
  <c r="I103" i="152"/>
  <c r="I102" i="152"/>
  <c r="I101" i="152"/>
  <c r="I100" i="152"/>
  <c r="I99" i="152"/>
  <c r="I98" i="152"/>
  <c r="I97" i="152"/>
  <c r="I96" i="152"/>
  <c r="I95" i="152"/>
  <c r="I94" i="152"/>
  <c r="I93" i="152"/>
  <c r="I92" i="152"/>
  <c r="I91" i="152"/>
  <c r="I90" i="152"/>
  <c r="I89" i="152"/>
  <c r="I88" i="152"/>
  <c r="I87" i="152"/>
  <c r="I86" i="152"/>
  <c r="I85" i="152"/>
  <c r="I84" i="152"/>
  <c r="I83" i="152"/>
  <c r="I82" i="152"/>
  <c r="I81" i="152"/>
  <c r="I80" i="152"/>
  <c r="I79" i="152"/>
  <c r="J79" i="152" s="1"/>
  <c r="I78" i="152"/>
  <c r="J78" i="152" s="1"/>
  <c r="I77" i="152"/>
  <c r="CI76" i="152"/>
  <c r="CG76" i="152"/>
  <c r="I76" i="152"/>
  <c r="J76" i="152" s="1"/>
  <c r="I75" i="152"/>
  <c r="I74" i="152"/>
  <c r="J74" i="152" s="1"/>
  <c r="I73" i="152"/>
  <c r="J73" i="152" s="1"/>
  <c r="I72" i="152"/>
  <c r="J72" i="152" s="1"/>
  <c r="I71" i="152"/>
  <c r="I70" i="152"/>
  <c r="J70" i="152" s="1"/>
  <c r="I69" i="152"/>
  <c r="J69" i="152" s="1"/>
  <c r="I68" i="152"/>
  <c r="J68" i="152" s="1"/>
  <c r="I67" i="152"/>
  <c r="I66" i="152"/>
  <c r="J66" i="152" s="1"/>
  <c r="I65" i="152"/>
  <c r="J65" i="152" s="1"/>
  <c r="I64" i="152"/>
  <c r="J64" i="152" s="1"/>
  <c r="I63" i="152"/>
  <c r="I62" i="152"/>
  <c r="J62" i="152" s="1"/>
  <c r="I61" i="152"/>
  <c r="J61" i="152" s="1"/>
  <c r="I60" i="152"/>
  <c r="J60" i="152" s="1"/>
  <c r="I59" i="152"/>
  <c r="I58" i="152"/>
  <c r="J58" i="152" s="1"/>
  <c r="I57" i="152"/>
  <c r="J57" i="152" s="1"/>
  <c r="I56" i="152"/>
  <c r="J56" i="152" s="1"/>
  <c r="I55" i="152"/>
  <c r="I54" i="152"/>
  <c r="J54" i="152" s="1"/>
  <c r="I53" i="152"/>
  <c r="J53" i="152" s="1"/>
  <c r="I52" i="152"/>
  <c r="J52" i="152" s="1"/>
  <c r="I51" i="152"/>
  <c r="I50" i="152"/>
  <c r="J50" i="152" s="1"/>
  <c r="I49" i="152"/>
  <c r="J49" i="152" s="1"/>
  <c r="I48" i="152"/>
  <c r="J48" i="152" s="1"/>
  <c r="I47" i="152"/>
  <c r="I46" i="152"/>
  <c r="J46" i="152" s="1"/>
  <c r="I45" i="152"/>
  <c r="J45" i="152" s="1"/>
  <c r="I44" i="152"/>
  <c r="J44" i="152" s="1"/>
  <c r="I43" i="152"/>
  <c r="I42" i="152"/>
  <c r="J42" i="152" s="1"/>
  <c r="I41" i="152"/>
  <c r="J41" i="152" s="1"/>
  <c r="I40" i="152"/>
  <c r="J40" i="152" s="1"/>
  <c r="I39" i="152"/>
  <c r="I38" i="152"/>
  <c r="J38" i="152" s="1"/>
  <c r="I37" i="152"/>
  <c r="J37" i="152" s="1"/>
  <c r="I36" i="152"/>
  <c r="J36" i="152" s="1"/>
  <c r="I35" i="152"/>
  <c r="I34" i="152"/>
  <c r="J34" i="152" s="1"/>
  <c r="I33" i="152"/>
  <c r="J33" i="152" s="1"/>
  <c r="I32" i="152"/>
  <c r="J32" i="152" s="1"/>
  <c r="I31" i="152"/>
  <c r="I30" i="152"/>
  <c r="J30" i="152" s="1"/>
  <c r="I29" i="152"/>
  <c r="J29" i="152" s="1"/>
  <c r="I28" i="152"/>
  <c r="J28" i="152" s="1"/>
  <c r="I27" i="152"/>
  <c r="I26" i="152"/>
  <c r="J26" i="152" s="1"/>
  <c r="I25" i="152"/>
  <c r="J25" i="152" s="1"/>
  <c r="I24" i="152"/>
  <c r="J24" i="152" s="1"/>
  <c r="I23" i="152"/>
  <c r="I22" i="152"/>
  <c r="J22" i="152" s="1"/>
  <c r="I21" i="152"/>
  <c r="J21" i="152" s="1"/>
  <c r="I20" i="152"/>
  <c r="J20" i="152" s="1"/>
  <c r="I19" i="152"/>
  <c r="I18" i="152"/>
  <c r="J18" i="152" s="1"/>
  <c r="CG17" i="152"/>
  <c r="BW17" i="152"/>
  <c r="CU17" i="152" s="1"/>
  <c r="I17" i="152"/>
  <c r="DE16" i="152"/>
  <c r="CZ16" i="152"/>
  <c r="CB16" i="152"/>
  <c r="BW16" i="152"/>
  <c r="CU16" i="152" s="1"/>
  <c r="I16" i="152"/>
  <c r="J16" i="152" s="1"/>
  <c r="DE15" i="152"/>
  <c r="CB15" i="152"/>
  <c r="CZ15" i="152" s="1"/>
  <c r="BW15" i="152"/>
  <c r="CU15" i="152" s="1"/>
  <c r="I15" i="152"/>
  <c r="J15" i="152" s="1"/>
  <c r="CU14" i="152"/>
  <c r="CT14" i="152"/>
  <c r="BW14" i="152"/>
  <c r="I14" i="152"/>
  <c r="AX13" i="152"/>
  <c r="I13" i="152"/>
  <c r="AX12" i="152"/>
  <c r="AX11" i="152"/>
  <c r="AX10" i="152"/>
  <c r="M6" i="152"/>
  <c r="T4" i="152"/>
  <c r="O13" i="154" l="1"/>
  <c r="AN13" i="153"/>
  <c r="K13" i="153"/>
  <c r="BH13" i="152"/>
  <c r="K13" i="152"/>
  <c r="BG13" i="154"/>
  <c r="K13" i="154"/>
  <c r="T13" i="154"/>
  <c r="J129" i="155"/>
  <c r="J135" i="155"/>
  <c r="J161" i="155"/>
  <c r="J185" i="155"/>
  <c r="J200" i="155"/>
  <c r="J211" i="155"/>
  <c r="J225" i="155"/>
  <c r="J236" i="155"/>
  <c r="J259" i="155"/>
  <c r="J270" i="155"/>
  <c r="J278" i="155"/>
  <c r="J289" i="155"/>
  <c r="J295" i="155"/>
  <c r="J304" i="155"/>
  <c r="J313" i="155"/>
  <c r="J320" i="155"/>
  <c r="J334" i="155"/>
  <c r="J338" i="155"/>
  <c r="J353" i="155"/>
  <c r="J364" i="155"/>
  <c r="J372" i="155"/>
  <c r="J383" i="155"/>
  <c r="J398" i="155"/>
  <c r="J409" i="155"/>
  <c r="J429" i="155"/>
  <c r="J435" i="155"/>
  <c r="J105" i="155"/>
  <c r="J111" i="155"/>
  <c r="J115" i="155"/>
  <c r="J121" i="155"/>
  <c r="J127" i="155"/>
  <c r="J131" i="155"/>
  <c r="J137" i="155"/>
  <c r="J143" i="155"/>
  <c r="J147" i="155"/>
  <c r="J153" i="155"/>
  <c r="J159" i="155"/>
  <c r="J163" i="155"/>
  <c r="J169" i="155"/>
  <c r="J175" i="155"/>
  <c r="J179" i="155"/>
  <c r="J183" i="155"/>
  <c r="J190" i="155"/>
  <c r="J194" i="155"/>
  <c r="J198" i="155"/>
  <c r="J205" i="155"/>
  <c r="J209" i="155"/>
  <c r="J213" i="155"/>
  <c r="J217" i="155"/>
  <c r="J223" i="155"/>
  <c r="J227" i="155"/>
  <c r="J231" i="155"/>
  <c r="J238" i="155"/>
  <c r="J242" i="155"/>
  <c r="J246" i="155"/>
  <c r="J250" i="155"/>
  <c r="J253" i="155"/>
  <c r="J257" i="155"/>
  <c r="J261" i="155"/>
  <c r="J265" i="155"/>
  <c r="J268" i="155"/>
  <c r="J272" i="155"/>
  <c r="J276" i="155"/>
  <c r="J280" i="155"/>
  <c r="J287" i="155"/>
  <c r="J294" i="155"/>
  <c r="J297" i="155"/>
  <c r="J306" i="155"/>
  <c r="J309" i="155"/>
  <c r="J312" i="155"/>
  <c r="J318" i="155"/>
  <c r="J322" i="155"/>
  <c r="J326" i="155"/>
  <c r="J329" i="155"/>
  <c r="J332" i="155"/>
  <c r="J336" i="155"/>
  <c r="J340" i="155"/>
  <c r="J344" i="155"/>
  <c r="J351" i="155"/>
  <c r="J355" i="155"/>
  <c r="J362" i="155"/>
  <c r="J366" i="155"/>
  <c r="J370" i="155"/>
  <c r="J377" i="155"/>
  <c r="J381" i="155"/>
  <c r="J385" i="155"/>
  <c r="J389" i="155"/>
  <c r="J392" i="155"/>
  <c r="J396" i="155"/>
  <c r="J400" i="155"/>
  <c r="J404" i="155"/>
  <c r="J407" i="155"/>
  <c r="J411" i="155"/>
  <c r="J415" i="155"/>
  <c r="J421" i="155"/>
  <c r="J427" i="155"/>
  <c r="J431" i="155"/>
  <c r="J437" i="155"/>
  <c r="J443" i="155"/>
  <c r="J447" i="155"/>
  <c r="J139" i="155"/>
  <c r="J151" i="155"/>
  <c r="J177" i="155"/>
  <c r="J196" i="155"/>
  <c r="J215" i="155"/>
  <c r="J229" i="155"/>
  <c r="J248" i="155"/>
  <c r="J263" i="155"/>
  <c r="J282" i="155"/>
  <c r="J324" i="155"/>
  <c r="J346" i="155"/>
  <c r="J357" i="155"/>
  <c r="J375" i="155"/>
  <c r="J387" i="155"/>
  <c r="J402" i="155"/>
  <c r="J413" i="155"/>
  <c r="J439" i="155"/>
  <c r="J106" i="155"/>
  <c r="J112" i="155"/>
  <c r="J116" i="155"/>
  <c r="J122" i="155"/>
  <c r="J128" i="155"/>
  <c r="J132" i="155"/>
  <c r="J138" i="155"/>
  <c r="J144" i="155"/>
  <c r="J148" i="155"/>
  <c r="J154" i="155"/>
  <c r="J160" i="155"/>
  <c r="J164" i="155"/>
  <c r="J170" i="155"/>
  <c r="J176" i="155"/>
  <c r="J180" i="155"/>
  <c r="J184" i="155"/>
  <c r="J187" i="155"/>
  <c r="J191" i="155"/>
  <c r="J195" i="155"/>
  <c r="J199" i="155"/>
  <c r="J206" i="155"/>
  <c r="J210" i="155"/>
  <c r="J214" i="155"/>
  <c r="J220" i="155"/>
  <c r="J224" i="155"/>
  <c r="J228" i="155"/>
  <c r="J232" i="155"/>
  <c r="J239" i="155"/>
  <c r="J243" i="155"/>
  <c r="J247" i="155"/>
  <c r="J254" i="155"/>
  <c r="J258" i="155"/>
  <c r="J262" i="155"/>
  <c r="J266" i="155"/>
  <c r="J269" i="155"/>
  <c r="J273" i="155"/>
  <c r="J277" i="155"/>
  <c r="J281" i="155"/>
  <c r="J284" i="155"/>
  <c r="J288" i="155"/>
  <c r="J291" i="155"/>
  <c r="J298" i="155"/>
  <c r="J300" i="155"/>
  <c r="J303" i="155"/>
  <c r="J310" i="155"/>
  <c r="J319" i="155"/>
  <c r="J323" i="155"/>
  <c r="J327" i="155"/>
  <c r="J330" i="155"/>
  <c r="J333" i="155"/>
  <c r="J337" i="155"/>
  <c r="J341" i="155"/>
  <c r="J345" i="155"/>
  <c r="J348" i="155"/>
  <c r="J352" i="155"/>
  <c r="J356" i="155"/>
  <c r="J359" i="155"/>
  <c r="J363" i="155"/>
  <c r="J367" i="155"/>
  <c r="J371" i="155"/>
  <c r="J378" i="155"/>
  <c r="J382" i="155"/>
  <c r="J386" i="155"/>
  <c r="J393" i="155"/>
  <c r="J397" i="155"/>
  <c r="J401" i="155"/>
  <c r="J405" i="155"/>
  <c r="J408" i="155"/>
  <c r="J412" i="155"/>
  <c r="J416" i="155"/>
  <c r="J422" i="155"/>
  <c r="J428" i="155"/>
  <c r="J432" i="155"/>
  <c r="J438" i="155"/>
  <c r="J444" i="155"/>
  <c r="J448" i="155"/>
  <c r="J107" i="155"/>
  <c r="J119" i="155"/>
  <c r="J155" i="155"/>
  <c r="J171" i="155"/>
  <c r="J188" i="155"/>
  <c r="J203" i="155"/>
  <c r="J221" i="155"/>
  <c r="J244" i="155"/>
  <c r="J292" i="155"/>
  <c r="J307" i="155"/>
  <c r="J349" i="155"/>
  <c r="J368" i="155"/>
  <c r="J394" i="155"/>
  <c r="J423" i="155"/>
  <c r="J445" i="155"/>
  <c r="J113" i="155"/>
  <c r="J123" i="155"/>
  <c r="J145" i="155"/>
  <c r="J167" i="155"/>
  <c r="J181" i="155"/>
  <c r="J192" i="155"/>
  <c r="J207" i="155"/>
  <c r="J233" i="155"/>
  <c r="J240" i="155"/>
  <c r="J255" i="155"/>
  <c r="J274" i="155"/>
  <c r="J285" i="155"/>
  <c r="J301" i="155"/>
  <c r="J316" i="155"/>
  <c r="J328" i="155"/>
  <c r="J342" i="155"/>
  <c r="J360" i="155"/>
  <c r="J379" i="155"/>
  <c r="J419" i="155"/>
  <c r="J16" i="155"/>
  <c r="J110" i="155"/>
  <c r="J114" i="155"/>
  <c r="J117" i="155"/>
  <c r="J120" i="155"/>
  <c r="J124" i="155"/>
  <c r="J126" i="155"/>
  <c r="J130" i="155"/>
  <c r="J133" i="155"/>
  <c r="J136" i="155"/>
  <c r="J140" i="155"/>
  <c r="J142" i="155"/>
  <c r="J146" i="155"/>
  <c r="J149" i="155"/>
  <c r="J152" i="155"/>
  <c r="J156" i="155"/>
  <c r="J158" i="155"/>
  <c r="J162" i="155"/>
  <c r="J165" i="155"/>
  <c r="J168" i="155"/>
  <c r="J172" i="155"/>
  <c r="J174" i="155"/>
  <c r="J178" i="155"/>
  <c r="J182" i="155"/>
  <c r="J189" i="155"/>
  <c r="J193" i="155"/>
  <c r="J197" i="155"/>
  <c r="J201" i="155"/>
  <c r="J204" i="155"/>
  <c r="J208" i="155"/>
  <c r="J212" i="155"/>
  <c r="J216" i="155"/>
  <c r="J222" i="155"/>
  <c r="J226" i="155"/>
  <c r="J230" i="155"/>
  <c r="J234" i="155"/>
  <c r="J237" i="155"/>
  <c r="J241" i="155"/>
  <c r="J245" i="155"/>
  <c r="J249" i="155"/>
  <c r="J252" i="155"/>
  <c r="J256" i="155"/>
  <c r="J260" i="155"/>
  <c r="J264" i="155"/>
  <c r="J267" i="155"/>
  <c r="J271" i="155"/>
  <c r="J275" i="155"/>
  <c r="J279" i="155"/>
  <c r="J286" i="155"/>
  <c r="J290" i="155"/>
  <c r="J293" i="155"/>
  <c r="J296" i="155"/>
  <c r="J302" i="155"/>
  <c r="J305" i="155"/>
  <c r="J308" i="155"/>
  <c r="J311" i="155"/>
  <c r="J314" i="155"/>
  <c r="J317" i="155"/>
  <c r="J321" i="155"/>
  <c r="J325" i="155"/>
  <c r="J331" i="155"/>
  <c r="J335" i="155"/>
  <c r="J339" i="155"/>
  <c r="J343" i="155"/>
  <c r="J350" i="155"/>
  <c r="J354" i="155"/>
  <c r="J361" i="155"/>
  <c r="J365" i="155"/>
  <c r="J369" i="155"/>
  <c r="J373" i="155"/>
  <c r="J376" i="155"/>
  <c r="J380" i="155"/>
  <c r="J384" i="155"/>
  <c r="J388" i="155"/>
  <c r="J391" i="155"/>
  <c r="J395" i="155"/>
  <c r="J399" i="155"/>
  <c r="J403" i="155"/>
  <c r="J406" i="155"/>
  <c r="J410" i="155"/>
  <c r="J414" i="155"/>
  <c r="J417" i="155"/>
  <c r="J420" i="155"/>
  <c r="J424" i="155"/>
  <c r="J426" i="155"/>
  <c r="J430" i="155"/>
  <c r="J433" i="155"/>
  <c r="J436" i="155"/>
  <c r="J440" i="155"/>
  <c r="J442" i="155"/>
  <c r="J446" i="155"/>
  <c r="J449" i="155"/>
  <c r="J49" i="154"/>
  <c r="J58" i="154"/>
  <c r="J86" i="154"/>
  <c r="J107" i="154"/>
  <c r="J119" i="154"/>
  <c r="J131" i="154"/>
  <c r="J158" i="154"/>
  <c r="J169" i="154"/>
  <c r="J184" i="154"/>
  <c r="J199" i="154"/>
  <c r="J210" i="154"/>
  <c r="BN210" i="154"/>
  <c r="J233" i="154"/>
  <c r="V13" i="154"/>
  <c r="AB13" i="154"/>
  <c r="AJ13" i="154"/>
  <c r="AR13" i="154"/>
  <c r="AZ13" i="154"/>
  <c r="BH13" i="154"/>
  <c r="J20" i="154"/>
  <c r="J36" i="154"/>
  <c r="J44" i="154"/>
  <c r="J50" i="154"/>
  <c r="J52" i="154"/>
  <c r="J59" i="154"/>
  <c r="J62" i="154"/>
  <c r="J65" i="154"/>
  <c r="J68" i="154"/>
  <c r="J75" i="154"/>
  <c r="J80" i="154"/>
  <c r="J87" i="154"/>
  <c r="J91" i="154"/>
  <c r="J94" i="154"/>
  <c r="J97" i="154"/>
  <c r="J100" i="154"/>
  <c r="J104" i="154"/>
  <c r="J108" i="154"/>
  <c r="J112" i="154"/>
  <c r="J116" i="154"/>
  <c r="J120" i="154"/>
  <c r="J124" i="154"/>
  <c r="J128" i="154"/>
  <c r="J132" i="154"/>
  <c r="J136" i="154"/>
  <c r="J140" i="154"/>
  <c r="J144" i="154"/>
  <c r="J147" i="154"/>
  <c r="J151" i="154"/>
  <c r="J155" i="154"/>
  <c r="J159" i="154"/>
  <c r="J166" i="154"/>
  <c r="J170" i="154"/>
  <c r="J174" i="154"/>
  <c r="J178" i="154"/>
  <c r="J181" i="154"/>
  <c r="J185" i="154"/>
  <c r="J189" i="154"/>
  <c r="J193" i="154"/>
  <c r="J196" i="154"/>
  <c r="J200" i="154"/>
  <c r="J204" i="154"/>
  <c r="J207" i="154"/>
  <c r="J211" i="154"/>
  <c r="J215" i="154"/>
  <c r="J219" i="154"/>
  <c r="J222" i="154"/>
  <c r="J226" i="154"/>
  <c r="J230" i="154"/>
  <c r="J234" i="154"/>
  <c r="J55" i="154"/>
  <c r="J74" i="154"/>
  <c r="J83" i="154"/>
  <c r="J93" i="154"/>
  <c r="J103" i="154"/>
  <c r="J115" i="154"/>
  <c r="J127" i="154"/>
  <c r="J139" i="154"/>
  <c r="J154" i="154"/>
  <c r="J165" i="154"/>
  <c r="J173" i="154"/>
  <c r="J180" i="154"/>
  <c r="J192" i="154"/>
  <c r="J203" i="154"/>
  <c r="J214" i="154"/>
  <c r="J225" i="154"/>
  <c r="J237" i="154"/>
  <c r="L13" i="154"/>
  <c r="R13" i="154"/>
  <c r="W13" i="154"/>
  <c r="AD13" i="154"/>
  <c r="AL13" i="154"/>
  <c r="AT13" i="154"/>
  <c r="BB13" i="154"/>
  <c r="J24" i="154"/>
  <c r="J53" i="154"/>
  <c r="J56" i="154"/>
  <c r="J63" i="154"/>
  <c r="J66" i="154"/>
  <c r="J69" i="154"/>
  <c r="J72" i="154"/>
  <c r="J77" i="154"/>
  <c r="J81" i="154"/>
  <c r="J84" i="154"/>
  <c r="J88" i="154"/>
  <c r="J95" i="154"/>
  <c r="J98" i="154"/>
  <c r="J101" i="154"/>
  <c r="J105" i="154"/>
  <c r="J109" i="154"/>
  <c r="J113" i="154"/>
  <c r="J117" i="154"/>
  <c r="J121" i="154"/>
  <c r="J125" i="154"/>
  <c r="J129" i="154"/>
  <c r="J133" i="154"/>
  <c r="J137" i="154"/>
  <c r="J141" i="154"/>
  <c r="J145" i="154"/>
  <c r="J148" i="154"/>
  <c r="J152" i="154"/>
  <c r="J156" i="154"/>
  <c r="J160" i="154"/>
  <c r="J163" i="154"/>
  <c r="J167" i="154"/>
  <c r="J171" i="154"/>
  <c r="J175" i="154"/>
  <c r="J182" i="154"/>
  <c r="J186" i="154"/>
  <c r="J190" i="154"/>
  <c r="J194" i="154"/>
  <c r="J197" i="154"/>
  <c r="J201" i="154"/>
  <c r="J205" i="154"/>
  <c r="J208" i="154"/>
  <c r="J212" i="154"/>
  <c r="J216" i="154"/>
  <c r="J220" i="154"/>
  <c r="J223" i="154"/>
  <c r="J227" i="154"/>
  <c r="J231" i="154"/>
  <c r="J235" i="154"/>
  <c r="J238" i="154"/>
  <c r="J61" i="154"/>
  <c r="J71" i="154"/>
  <c r="J79" i="154"/>
  <c r="J90" i="154"/>
  <c r="J111" i="154"/>
  <c r="J123" i="154"/>
  <c r="J135" i="154"/>
  <c r="J143" i="154"/>
  <c r="J150" i="154"/>
  <c r="J162" i="154"/>
  <c r="J177" i="154"/>
  <c r="J188" i="154"/>
  <c r="J218" i="154"/>
  <c r="J229" i="154"/>
  <c r="J240" i="154"/>
  <c r="N13" i="154"/>
  <c r="S13" i="154"/>
  <c r="X13" i="154"/>
  <c r="AF13" i="154"/>
  <c r="AN13" i="154"/>
  <c r="AV13" i="154"/>
  <c r="BD13" i="154"/>
  <c r="J28" i="154"/>
  <c r="J40" i="154"/>
  <c r="J51" i="154"/>
  <c r="J54" i="154"/>
  <c r="J57" i="154"/>
  <c r="J67" i="154"/>
  <c r="J70" i="154"/>
  <c r="J73" i="154"/>
  <c r="J78" i="154"/>
  <c r="J82" i="154"/>
  <c r="J85" i="154"/>
  <c r="J89" i="154"/>
  <c r="J99" i="154"/>
  <c r="J102" i="154"/>
  <c r="J106" i="154"/>
  <c r="J110" i="154"/>
  <c r="J114" i="154"/>
  <c r="J118" i="154"/>
  <c r="J122" i="154"/>
  <c r="J126" i="154"/>
  <c r="J130" i="154"/>
  <c r="J134" i="154"/>
  <c r="J138" i="154"/>
  <c r="J142" i="154"/>
  <c r="J146" i="154"/>
  <c r="J149" i="154"/>
  <c r="J153" i="154"/>
  <c r="J157" i="154"/>
  <c r="J161" i="154"/>
  <c r="J164" i="154"/>
  <c r="J168" i="154"/>
  <c r="J172" i="154"/>
  <c r="J176" i="154"/>
  <c r="J179" i="154"/>
  <c r="J183" i="154"/>
  <c r="J187" i="154"/>
  <c r="J191" i="154"/>
  <c r="J198" i="154"/>
  <c r="J202" i="154"/>
  <c r="J209" i="154"/>
  <c r="J213" i="154"/>
  <c r="J217" i="154"/>
  <c r="J221" i="154"/>
  <c r="J224" i="154"/>
  <c r="J228" i="154"/>
  <c r="J232" i="154"/>
  <c r="J236" i="154"/>
  <c r="J239" i="154"/>
  <c r="AF13" i="153"/>
  <c r="BH13" i="153"/>
  <c r="J157" i="153"/>
  <c r="J161" i="153"/>
  <c r="J165" i="153"/>
  <c r="J169" i="153"/>
  <c r="J173" i="153"/>
  <c r="J177" i="153"/>
  <c r="J181" i="153"/>
  <c r="J185" i="153"/>
  <c r="J188" i="153"/>
  <c r="J192" i="153"/>
  <c r="J196" i="153"/>
  <c r="J200" i="153"/>
  <c r="J204" i="153"/>
  <c r="BG13" i="153"/>
  <c r="BD13" i="153"/>
  <c r="AT13" i="153"/>
  <c r="AL13" i="153"/>
  <c r="AD13" i="153"/>
  <c r="V13" i="153"/>
  <c r="N13" i="153"/>
  <c r="AZ13" i="153"/>
  <c r="AR13" i="153"/>
  <c r="AJ13" i="153"/>
  <c r="AB13" i="153"/>
  <c r="T13" i="153"/>
  <c r="L13" i="153"/>
  <c r="AP13" i="153"/>
  <c r="AH13" i="153"/>
  <c r="Z13" i="153"/>
  <c r="R13" i="153"/>
  <c r="J13" i="153"/>
  <c r="BL14" i="153"/>
  <c r="P13" i="153"/>
  <c r="AV13" i="153"/>
  <c r="J20" i="153"/>
  <c r="U4" i="153"/>
  <c r="C4" i="153" s="1"/>
  <c r="J24" i="153"/>
  <c r="J28" i="153"/>
  <c r="J32" i="153"/>
  <c r="J36" i="153"/>
  <c r="J40" i="153"/>
  <c r="J44" i="153"/>
  <c r="J48" i="153"/>
  <c r="J52" i="153"/>
  <c r="J56" i="153"/>
  <c r="J60" i="153"/>
  <c r="J64" i="153"/>
  <c r="J68" i="153"/>
  <c r="J72" i="153"/>
  <c r="J76" i="153"/>
  <c r="J78" i="153"/>
  <c r="J82" i="153"/>
  <c r="J86" i="153"/>
  <c r="J90" i="153"/>
  <c r="J94" i="153"/>
  <c r="J98" i="153"/>
  <c r="J102" i="153"/>
  <c r="J106" i="153"/>
  <c r="J110" i="153"/>
  <c r="J114" i="153"/>
  <c r="J118" i="153"/>
  <c r="J122" i="153"/>
  <c r="J126" i="153"/>
  <c r="J130" i="153"/>
  <c r="J134" i="153"/>
  <c r="J138" i="153"/>
  <c r="J142" i="153"/>
  <c r="J146" i="153"/>
  <c r="J150" i="153"/>
  <c r="J154" i="153"/>
  <c r="J69" i="153"/>
  <c r="J73" i="153"/>
  <c r="J79" i="153"/>
  <c r="J83" i="153"/>
  <c r="J87" i="153"/>
  <c r="J91" i="153"/>
  <c r="J95" i="153"/>
  <c r="J99" i="153"/>
  <c r="J103" i="153"/>
  <c r="J107" i="153"/>
  <c r="J111" i="153"/>
  <c r="J115" i="153"/>
  <c r="J119" i="153"/>
  <c r="J123" i="153"/>
  <c r="J127" i="153"/>
  <c r="J131" i="153"/>
  <c r="J135" i="153"/>
  <c r="J139" i="153"/>
  <c r="J143" i="153"/>
  <c r="J147" i="153"/>
  <c r="J151" i="153"/>
  <c r="J155" i="153"/>
  <c r="J158" i="153"/>
  <c r="J162" i="153"/>
  <c r="J166" i="153"/>
  <c r="J170" i="153"/>
  <c r="J174" i="153"/>
  <c r="J178" i="153"/>
  <c r="J182" i="153"/>
  <c r="J189" i="153"/>
  <c r="J193" i="153"/>
  <c r="J197" i="153"/>
  <c r="J201" i="153"/>
  <c r="J205" i="153"/>
  <c r="J14" i="153"/>
  <c r="J70" i="153"/>
  <c r="J74" i="153"/>
  <c r="J80" i="153"/>
  <c r="J84" i="153"/>
  <c r="J88" i="153"/>
  <c r="J92" i="153"/>
  <c r="J96" i="153"/>
  <c r="J100" i="153"/>
  <c r="J104" i="153"/>
  <c r="J108" i="153"/>
  <c r="J112" i="153"/>
  <c r="J116" i="153"/>
  <c r="J120" i="153"/>
  <c r="J124" i="153"/>
  <c r="J128" i="153"/>
  <c r="J132" i="153"/>
  <c r="J136" i="153"/>
  <c r="J140" i="153"/>
  <c r="J144" i="153"/>
  <c r="J148" i="153"/>
  <c r="J152" i="153"/>
  <c r="J156" i="153"/>
  <c r="J159" i="153"/>
  <c r="J163" i="153"/>
  <c r="J167" i="153"/>
  <c r="J171" i="153"/>
  <c r="J175" i="153"/>
  <c r="J179" i="153"/>
  <c r="J183" i="153"/>
  <c r="J190" i="153"/>
  <c r="J194" i="153"/>
  <c r="J198" i="153"/>
  <c r="J202" i="153"/>
  <c r="J67" i="153"/>
  <c r="J71" i="153"/>
  <c r="J75" i="153"/>
  <c r="J77" i="153"/>
  <c r="J81" i="153"/>
  <c r="J85" i="153"/>
  <c r="J89" i="153"/>
  <c r="J93" i="153"/>
  <c r="J97" i="153"/>
  <c r="J101" i="153"/>
  <c r="J105" i="153"/>
  <c r="J109" i="153"/>
  <c r="J113" i="153"/>
  <c r="J117" i="153"/>
  <c r="J121" i="153"/>
  <c r="J125" i="153"/>
  <c r="J129" i="153"/>
  <c r="J133" i="153"/>
  <c r="J137" i="153"/>
  <c r="J141" i="153"/>
  <c r="J145" i="153"/>
  <c r="J149" i="153"/>
  <c r="J153" i="153"/>
  <c r="J160" i="153"/>
  <c r="J164" i="153"/>
  <c r="J168" i="153"/>
  <c r="J172" i="153"/>
  <c r="J176" i="153"/>
  <c r="J180" i="153"/>
  <c r="J184" i="153"/>
  <c r="J187" i="153"/>
  <c r="J191" i="153"/>
  <c r="J195" i="153"/>
  <c r="J199" i="153"/>
  <c r="J203" i="153"/>
  <c r="BN34" i="153"/>
  <c r="BN50" i="153"/>
  <c r="BN58" i="153"/>
  <c r="BN66" i="153"/>
  <c r="J92" i="152"/>
  <c r="J96" i="152"/>
  <c r="J100" i="152"/>
  <c r="J104" i="152"/>
  <c r="J111" i="152"/>
  <c r="J17" i="152"/>
  <c r="J19" i="152"/>
  <c r="J23" i="152"/>
  <c r="J27" i="152"/>
  <c r="J31" i="152"/>
  <c r="J35" i="152"/>
  <c r="J39" i="152"/>
  <c r="J43" i="152"/>
  <c r="J47" i="152"/>
  <c r="J51" i="152"/>
  <c r="J55" i="152"/>
  <c r="J59" i="152"/>
  <c r="J63" i="152"/>
  <c r="J67" i="152"/>
  <c r="J71" i="152"/>
  <c r="J75" i="152"/>
  <c r="J77" i="152"/>
  <c r="J81" i="152"/>
  <c r="J85" i="152"/>
  <c r="J89" i="152"/>
  <c r="J117" i="152"/>
  <c r="J125" i="152"/>
  <c r="J133" i="152"/>
  <c r="J145" i="152"/>
  <c r="J157" i="152"/>
  <c r="J173" i="152"/>
  <c r="J205" i="152"/>
  <c r="J121" i="152"/>
  <c r="J129" i="152"/>
  <c r="J137" i="152"/>
  <c r="J141" i="152"/>
  <c r="J149" i="152"/>
  <c r="J153" i="152"/>
  <c r="J161" i="152"/>
  <c r="J165" i="152"/>
  <c r="J169" i="152"/>
  <c r="J177" i="152"/>
  <c r="J181" i="152"/>
  <c r="J185" i="152"/>
  <c r="J189" i="152"/>
  <c r="J193" i="152"/>
  <c r="J197" i="152"/>
  <c r="J201" i="152"/>
  <c r="J209" i="152"/>
  <c r="J213" i="152"/>
  <c r="J217" i="152"/>
  <c r="J220" i="152"/>
  <c r="J224" i="152"/>
  <c r="J114" i="152"/>
  <c r="J82" i="152"/>
  <c r="J86" i="152"/>
  <c r="J90" i="152"/>
  <c r="J93" i="152"/>
  <c r="J97" i="152"/>
  <c r="J101" i="152"/>
  <c r="J105" i="152"/>
  <c r="J108" i="152"/>
  <c r="J112" i="152"/>
  <c r="J118" i="152"/>
  <c r="J122" i="152"/>
  <c r="J126" i="152"/>
  <c r="J130" i="152"/>
  <c r="J134" i="152"/>
  <c r="J138" i="152"/>
  <c r="J142" i="152"/>
  <c r="J146" i="152"/>
  <c r="J150" i="152"/>
  <c r="J154" i="152"/>
  <c r="J158" i="152"/>
  <c r="J162" i="152"/>
  <c r="J166" i="152"/>
  <c r="J170" i="152"/>
  <c r="J174" i="152"/>
  <c r="J178" i="152"/>
  <c r="J182" i="152"/>
  <c r="J186" i="152"/>
  <c r="J190" i="152"/>
  <c r="J194" i="152"/>
  <c r="J198" i="152"/>
  <c r="J202" i="152"/>
  <c r="J206" i="152"/>
  <c r="J210" i="152"/>
  <c r="J214" i="152"/>
  <c r="J218" i="152"/>
  <c r="J221" i="152"/>
  <c r="J225" i="152"/>
  <c r="U4" i="152"/>
  <c r="B4" i="152" s="1"/>
  <c r="J83" i="152"/>
  <c r="J87" i="152"/>
  <c r="J94" i="152"/>
  <c r="J98" i="152"/>
  <c r="J102" i="152"/>
  <c r="J106" i="152"/>
  <c r="J109" i="152"/>
  <c r="J115" i="152"/>
  <c r="J119" i="152"/>
  <c r="J123" i="152"/>
  <c r="J127" i="152"/>
  <c r="J131" i="152"/>
  <c r="J135" i="152"/>
  <c r="J139" i="152"/>
  <c r="J143" i="152"/>
  <c r="J147" i="152"/>
  <c r="J151" i="152"/>
  <c r="J155" i="152"/>
  <c r="J159" i="152"/>
  <c r="J163" i="152"/>
  <c r="J167" i="152"/>
  <c r="J171" i="152"/>
  <c r="J175" i="152"/>
  <c r="J179" i="152"/>
  <c r="J183" i="152"/>
  <c r="J187" i="152"/>
  <c r="J191" i="152"/>
  <c r="J195" i="152"/>
  <c r="J199" i="152"/>
  <c r="J203" i="152"/>
  <c r="J207" i="152"/>
  <c r="J211" i="152"/>
  <c r="J215" i="152"/>
  <c r="J222" i="152"/>
  <c r="J226" i="152"/>
  <c r="J80" i="152"/>
  <c r="J84" i="152"/>
  <c r="J88" i="152"/>
  <c r="J91" i="152"/>
  <c r="J95" i="152"/>
  <c r="J99" i="152"/>
  <c r="J103" i="152"/>
  <c r="J110" i="152"/>
  <c r="J113" i="152"/>
  <c r="J116" i="152"/>
  <c r="J120" i="152"/>
  <c r="J124" i="152"/>
  <c r="J128" i="152"/>
  <c r="J132" i="152"/>
  <c r="J136" i="152"/>
  <c r="J140" i="152"/>
  <c r="J144" i="152"/>
  <c r="J148" i="152"/>
  <c r="J152" i="152"/>
  <c r="J156" i="152"/>
  <c r="J160" i="152"/>
  <c r="J164" i="152"/>
  <c r="J168" i="152"/>
  <c r="J172" i="152"/>
  <c r="J176" i="152"/>
  <c r="J180" i="152"/>
  <c r="J184" i="152"/>
  <c r="J188" i="152"/>
  <c r="J192" i="152"/>
  <c r="J196" i="152"/>
  <c r="J200" i="152"/>
  <c r="J204" i="152"/>
  <c r="J208" i="152"/>
  <c r="J212" i="152"/>
  <c r="J216" i="152"/>
  <c r="J223" i="152"/>
  <c r="BN15" i="152"/>
  <c r="BN19" i="152"/>
  <c r="BG13" i="155"/>
  <c r="BC13" i="155"/>
  <c r="AY13" i="155"/>
  <c r="AU13" i="155"/>
  <c r="AQ13" i="155"/>
  <c r="AM13" i="155"/>
  <c r="AI13" i="155"/>
  <c r="AE13" i="155"/>
  <c r="AA13" i="155"/>
  <c r="W13" i="155"/>
  <c r="S13" i="155"/>
  <c r="O13" i="155"/>
  <c r="BF13" i="155"/>
  <c r="BB13" i="155"/>
  <c r="AT13" i="155"/>
  <c r="AP13" i="155"/>
  <c r="AL13" i="155"/>
  <c r="AH13" i="155"/>
  <c r="AD13" i="155"/>
  <c r="Z13" i="155"/>
  <c r="V13" i="155"/>
  <c r="R13" i="155"/>
  <c r="N13" i="155"/>
  <c r="J13" i="155"/>
  <c r="BE13" i="155"/>
  <c r="BA13" i="155"/>
  <c r="Q13" i="155"/>
  <c r="Y13" i="155"/>
  <c r="AG13" i="155"/>
  <c r="AO13" i="155"/>
  <c r="AW13" i="155"/>
  <c r="BH13" i="155"/>
  <c r="L13" i="155"/>
  <c r="T13" i="155"/>
  <c r="AB13" i="155"/>
  <c r="AJ13" i="155"/>
  <c r="AR13" i="155"/>
  <c r="M13" i="155"/>
  <c r="U13" i="155"/>
  <c r="AC13" i="155"/>
  <c r="AK13" i="155"/>
  <c r="AS13" i="155"/>
  <c r="AZ13" i="155"/>
  <c r="U4" i="155"/>
  <c r="P13" i="155"/>
  <c r="X13" i="155"/>
  <c r="AF13" i="155"/>
  <c r="AN13" i="155"/>
  <c r="AV13" i="155"/>
  <c r="BD13" i="155"/>
  <c r="U4" i="154"/>
  <c r="C4" i="154" s="1"/>
  <c r="M13" i="154"/>
  <c r="Q13" i="154"/>
  <c r="U13" i="154"/>
  <c r="Y13" i="154"/>
  <c r="AC13" i="154"/>
  <c r="AG13" i="154"/>
  <c r="AK13" i="154"/>
  <c r="AO13" i="154"/>
  <c r="AS13" i="154"/>
  <c r="AW13" i="154"/>
  <c r="BA13" i="154"/>
  <c r="BE13" i="154"/>
  <c r="AA13" i="154"/>
  <c r="AE13" i="154"/>
  <c r="AI13" i="154"/>
  <c r="AM13" i="154"/>
  <c r="AQ13" i="154"/>
  <c r="AU13" i="154"/>
  <c r="AY13" i="154"/>
  <c r="BC13" i="154"/>
  <c r="M13" i="153"/>
  <c r="Q13" i="153"/>
  <c r="U13" i="153"/>
  <c r="Y13" i="153"/>
  <c r="AC13" i="153"/>
  <c r="AG13" i="153"/>
  <c r="AK13" i="153"/>
  <c r="AO13" i="153"/>
  <c r="AS13" i="153"/>
  <c r="AW13" i="153"/>
  <c r="BA13" i="153"/>
  <c r="BE13" i="153"/>
  <c r="BB13" i="153"/>
  <c r="BF13" i="153"/>
  <c r="O13" i="153"/>
  <c r="S13" i="153"/>
  <c r="W13" i="153"/>
  <c r="AA13" i="153"/>
  <c r="AE13" i="153"/>
  <c r="AI13" i="153"/>
  <c r="AM13" i="153"/>
  <c r="AQ13" i="153"/>
  <c r="AU13" i="153"/>
  <c r="AY13" i="153"/>
  <c r="BC13" i="153"/>
  <c r="M13" i="152"/>
  <c r="Y13" i="152"/>
  <c r="AK13" i="152"/>
  <c r="AW13" i="152"/>
  <c r="BE13" i="152"/>
  <c r="J13" i="152"/>
  <c r="R13" i="152"/>
  <c r="Z13" i="152"/>
  <c r="AH13" i="152"/>
  <c r="AL13" i="152"/>
  <c r="AT13" i="152"/>
  <c r="BB13" i="152"/>
  <c r="J14" i="152"/>
  <c r="U13" i="152"/>
  <c r="AC13" i="152"/>
  <c r="AO13" i="152"/>
  <c r="BA13" i="152"/>
  <c r="O13" i="152"/>
  <c r="S13" i="152"/>
  <c r="W13" i="152"/>
  <c r="AA13" i="152"/>
  <c r="AE13" i="152"/>
  <c r="AI13" i="152"/>
  <c r="AM13" i="152"/>
  <c r="AQ13" i="152"/>
  <c r="AU13" i="152"/>
  <c r="AY13" i="152"/>
  <c r="BC13" i="152"/>
  <c r="BG13" i="152"/>
  <c r="Q13" i="152"/>
  <c r="AG13" i="152"/>
  <c r="AS13" i="152"/>
  <c r="N13" i="152"/>
  <c r="V13" i="152"/>
  <c r="AD13" i="152"/>
  <c r="AP13" i="152"/>
  <c r="BF13" i="152"/>
  <c r="L13" i="152"/>
  <c r="P13" i="152"/>
  <c r="T13" i="152"/>
  <c r="X13" i="152"/>
  <c r="AB13" i="152"/>
  <c r="AF13" i="152"/>
  <c r="AJ13" i="152"/>
  <c r="AN13" i="152"/>
  <c r="AR13" i="152"/>
  <c r="AV13" i="152"/>
  <c r="AZ13" i="152"/>
  <c r="BD13" i="152"/>
  <c r="I226" i="151"/>
  <c r="O3" i="151" s="1"/>
  <c r="I225" i="151"/>
  <c r="I224" i="151"/>
  <c r="I223" i="151"/>
  <c r="I222" i="151"/>
  <c r="I221" i="151"/>
  <c r="I220" i="151"/>
  <c r="I219" i="151"/>
  <c r="I218" i="151"/>
  <c r="I217" i="151"/>
  <c r="I216" i="151"/>
  <c r="J215" i="151"/>
  <c r="I215" i="151"/>
  <c r="I214" i="151"/>
  <c r="J214" i="151" s="1"/>
  <c r="I213" i="151"/>
  <c r="I212" i="151"/>
  <c r="I211" i="151"/>
  <c r="I210" i="151"/>
  <c r="I209" i="151"/>
  <c r="I208" i="151"/>
  <c r="I207" i="151"/>
  <c r="I206" i="151"/>
  <c r="I205" i="151"/>
  <c r="I204" i="151"/>
  <c r="I203" i="151"/>
  <c r="J203" i="151" s="1"/>
  <c r="J202" i="151"/>
  <c r="I202" i="151"/>
  <c r="I201" i="151"/>
  <c r="I200" i="151"/>
  <c r="I199" i="151"/>
  <c r="I198" i="151"/>
  <c r="I197" i="151"/>
  <c r="I196" i="151"/>
  <c r="J195" i="151"/>
  <c r="I195" i="151"/>
  <c r="I194" i="151"/>
  <c r="J194" i="151" s="1"/>
  <c r="J193" i="151"/>
  <c r="I193" i="151"/>
  <c r="I192" i="151"/>
  <c r="I191" i="151"/>
  <c r="I190" i="151"/>
  <c r="I189" i="151"/>
  <c r="I188" i="151"/>
  <c r="I187" i="151"/>
  <c r="I186" i="151"/>
  <c r="I185" i="151"/>
  <c r="I184" i="151"/>
  <c r="I183" i="151"/>
  <c r="I182" i="151"/>
  <c r="I181" i="151"/>
  <c r="I180" i="151"/>
  <c r="I179" i="151"/>
  <c r="I178" i="151"/>
  <c r="I177" i="151"/>
  <c r="I176" i="151"/>
  <c r="I175" i="151"/>
  <c r="I174" i="151"/>
  <c r="I173" i="151"/>
  <c r="I172" i="151"/>
  <c r="I171" i="151"/>
  <c r="I170" i="151"/>
  <c r="I169" i="151"/>
  <c r="I168" i="151"/>
  <c r="I167" i="151"/>
  <c r="I166" i="151"/>
  <c r="I165" i="151"/>
  <c r="I164" i="151"/>
  <c r="I163" i="151"/>
  <c r="I162" i="151"/>
  <c r="I161" i="151"/>
  <c r="I160" i="151"/>
  <c r="I159" i="151"/>
  <c r="I158" i="151"/>
  <c r="I157" i="151"/>
  <c r="I156" i="151"/>
  <c r="I155" i="151"/>
  <c r="I154" i="151"/>
  <c r="I153" i="151"/>
  <c r="I152" i="151"/>
  <c r="I151" i="151"/>
  <c r="I150" i="151"/>
  <c r="I149" i="151"/>
  <c r="I148" i="151"/>
  <c r="I147" i="151"/>
  <c r="I146" i="151"/>
  <c r="I145" i="151"/>
  <c r="I144" i="151"/>
  <c r="I143" i="151"/>
  <c r="I142" i="151"/>
  <c r="I141" i="151"/>
  <c r="I140" i="151"/>
  <c r="I139" i="151"/>
  <c r="I138" i="151"/>
  <c r="I137" i="151"/>
  <c r="I136" i="151"/>
  <c r="I135" i="151"/>
  <c r="I134" i="151"/>
  <c r="I133" i="151"/>
  <c r="I132" i="151"/>
  <c r="I131" i="151"/>
  <c r="I130" i="151"/>
  <c r="I129" i="151"/>
  <c r="I128" i="151"/>
  <c r="I127" i="151"/>
  <c r="I126" i="151"/>
  <c r="I125" i="151"/>
  <c r="I124" i="151"/>
  <c r="I123" i="151"/>
  <c r="I122" i="151"/>
  <c r="I121" i="151"/>
  <c r="I120" i="151"/>
  <c r="I119" i="151"/>
  <c r="I118" i="151"/>
  <c r="I117" i="151"/>
  <c r="I116" i="151"/>
  <c r="I115" i="151"/>
  <c r="I114" i="151"/>
  <c r="I113" i="151"/>
  <c r="I112" i="151"/>
  <c r="I111" i="151"/>
  <c r="I110" i="151"/>
  <c r="I109" i="151"/>
  <c r="I108" i="151"/>
  <c r="I107" i="151"/>
  <c r="I106" i="151"/>
  <c r="I105" i="151"/>
  <c r="I104" i="151"/>
  <c r="I103" i="151"/>
  <c r="I102" i="151"/>
  <c r="I101" i="151"/>
  <c r="I100" i="151"/>
  <c r="I99" i="151"/>
  <c r="I98" i="151"/>
  <c r="I97" i="151"/>
  <c r="I96" i="151"/>
  <c r="I95" i="151"/>
  <c r="I94" i="151"/>
  <c r="I93" i="151"/>
  <c r="I92" i="151"/>
  <c r="I91" i="151"/>
  <c r="J91" i="151" s="1"/>
  <c r="I90" i="151"/>
  <c r="J90" i="151" s="1"/>
  <c r="I89" i="151"/>
  <c r="I88" i="151"/>
  <c r="I87" i="151"/>
  <c r="I86" i="151"/>
  <c r="I85" i="151"/>
  <c r="I84" i="151"/>
  <c r="I83" i="151"/>
  <c r="J83" i="151" s="1"/>
  <c r="I82" i="151"/>
  <c r="J82" i="151" s="1"/>
  <c r="I81" i="151"/>
  <c r="I80" i="151"/>
  <c r="I79" i="151"/>
  <c r="I78" i="151"/>
  <c r="I77" i="151"/>
  <c r="CI76" i="151"/>
  <c r="CG76" i="151"/>
  <c r="I76" i="151"/>
  <c r="I75" i="151"/>
  <c r="I74" i="151"/>
  <c r="I73" i="151"/>
  <c r="I72" i="151"/>
  <c r="I71" i="151"/>
  <c r="I70" i="151"/>
  <c r="I69" i="151"/>
  <c r="I68" i="151"/>
  <c r="I67" i="151"/>
  <c r="I66" i="151"/>
  <c r="I65" i="151"/>
  <c r="I64" i="151"/>
  <c r="I63" i="151"/>
  <c r="I62" i="151"/>
  <c r="I61" i="151"/>
  <c r="I60" i="151"/>
  <c r="I59" i="151"/>
  <c r="I58" i="151"/>
  <c r="I57" i="151"/>
  <c r="I56" i="151"/>
  <c r="I55" i="151"/>
  <c r="I54" i="151"/>
  <c r="I53" i="151"/>
  <c r="I52" i="151"/>
  <c r="I51" i="151"/>
  <c r="I50" i="151"/>
  <c r="I49" i="151"/>
  <c r="I48" i="151"/>
  <c r="I47" i="151"/>
  <c r="I46" i="151"/>
  <c r="I45" i="151"/>
  <c r="I44" i="151"/>
  <c r="I43" i="151"/>
  <c r="I42" i="151"/>
  <c r="I41" i="151"/>
  <c r="I40" i="151"/>
  <c r="I39" i="151"/>
  <c r="I38" i="151"/>
  <c r="I37" i="151"/>
  <c r="I36" i="151"/>
  <c r="I35" i="151"/>
  <c r="I34" i="151"/>
  <c r="I33" i="151"/>
  <c r="I32" i="151"/>
  <c r="I31" i="151"/>
  <c r="I30" i="151"/>
  <c r="I29" i="151"/>
  <c r="I28" i="151"/>
  <c r="I27" i="151"/>
  <c r="I26" i="151"/>
  <c r="I25" i="151"/>
  <c r="I24" i="151"/>
  <c r="I23" i="151"/>
  <c r="I22" i="151"/>
  <c r="I21" i="151"/>
  <c r="I20" i="151"/>
  <c r="I19" i="151"/>
  <c r="I18" i="151"/>
  <c r="CG17" i="151"/>
  <c r="BW17" i="151"/>
  <c r="CU17" i="151" s="1"/>
  <c r="I17" i="151"/>
  <c r="DE16" i="151"/>
  <c r="CB16" i="151"/>
  <c r="CZ16" i="151" s="1"/>
  <c r="BW16" i="151"/>
  <c r="CU16" i="151" s="1"/>
  <c r="I16" i="151"/>
  <c r="DE15" i="151"/>
  <c r="CB15" i="151"/>
  <c r="CZ15" i="151" s="1"/>
  <c r="BW15" i="151"/>
  <c r="CU15" i="151" s="1"/>
  <c r="I15" i="151"/>
  <c r="CT14" i="151"/>
  <c r="BW14" i="151"/>
  <c r="CU14" i="151" s="1"/>
  <c r="I14" i="151"/>
  <c r="AX13" i="151"/>
  <c r="AH13" i="151"/>
  <c r="R13" i="151"/>
  <c r="I13" i="151"/>
  <c r="AX12" i="151"/>
  <c r="AX11" i="151"/>
  <c r="AX10" i="151"/>
  <c r="M6" i="151"/>
  <c r="T4" i="151"/>
  <c r="CB17" i="151"/>
  <c r="CZ17" i="151" s="1"/>
  <c r="BE13" i="151" l="1"/>
  <c r="K13" i="151"/>
  <c r="BN41" i="154"/>
  <c r="BN40" i="154"/>
  <c r="BN229" i="154"/>
  <c r="BN218" i="154"/>
  <c r="BN87" i="154"/>
  <c r="BN187" i="154"/>
  <c r="BN183" i="154"/>
  <c r="BN103" i="154"/>
  <c r="BN46" i="154"/>
  <c r="BN49" i="154"/>
  <c r="BN199" i="154"/>
  <c r="BN35" i="154"/>
  <c r="BN33" i="154"/>
  <c r="BN30" i="154"/>
  <c r="BN213" i="154"/>
  <c r="BN130" i="154"/>
  <c r="BN85" i="154"/>
  <c r="BN78" i="154"/>
  <c r="BN60" i="154"/>
  <c r="BN37" i="154"/>
  <c r="BN32" i="154"/>
  <c r="BN27" i="154"/>
  <c r="BN236" i="154"/>
  <c r="BN202" i="154"/>
  <c r="BN161" i="154"/>
  <c r="BN240" i="154"/>
  <c r="BN135" i="154"/>
  <c r="BN123" i="154"/>
  <c r="BN179" i="154"/>
  <c r="BN117" i="154"/>
  <c r="BN237" i="154"/>
  <c r="BN225" i="154"/>
  <c r="BN36" i="154"/>
  <c r="BN106" i="154"/>
  <c r="BN173" i="154"/>
  <c r="BN104" i="154"/>
  <c r="BN169" i="154"/>
  <c r="BN177" i="154"/>
  <c r="BN118" i="154"/>
  <c r="BN28" i="154"/>
  <c r="BN26" i="154"/>
  <c r="BN239" i="154"/>
  <c r="BN153" i="154"/>
  <c r="BN149" i="154"/>
  <c r="BN99" i="154"/>
  <c r="BN54" i="154"/>
  <c r="BN81" i="154"/>
  <c r="BN139" i="154"/>
  <c r="BN127" i="154"/>
  <c r="BN80" i="154"/>
  <c r="BN107" i="154"/>
  <c r="BN101" i="154"/>
  <c r="BN221" i="154"/>
  <c r="BN126" i="154"/>
  <c r="BN90" i="154"/>
  <c r="BN71" i="154"/>
  <c r="BN125" i="154"/>
  <c r="BN205" i="154"/>
  <c r="BN214" i="154"/>
  <c r="BN181" i="154"/>
  <c r="BN43" i="154"/>
  <c r="BN136" i="154"/>
  <c r="BN72" i="154"/>
  <c r="BN79" i="154"/>
  <c r="BN47" i="154"/>
  <c r="BN165" i="154"/>
  <c r="BN222" i="154"/>
  <c r="BN45" i="154"/>
  <c r="BN201" i="154"/>
  <c r="BN24" i="154"/>
  <c r="BN195" i="154"/>
  <c r="BN96" i="154"/>
  <c r="BN51" i="154"/>
  <c r="BN111" i="154"/>
  <c r="BN38" i="154"/>
  <c r="BL15" i="154"/>
  <c r="BN151" i="154"/>
  <c r="BN62" i="154"/>
  <c r="B4" i="153"/>
  <c r="BN164" i="153"/>
  <c r="BN42" i="153"/>
  <c r="BN204" i="153"/>
  <c r="BN76" i="153"/>
  <c r="BN24" i="153"/>
  <c r="BN73" i="153"/>
  <c r="BN84" i="153"/>
  <c r="BN85" i="153"/>
  <c r="BN194" i="153"/>
  <c r="BN80" i="153"/>
  <c r="BN65" i="153"/>
  <c r="BN201" i="153"/>
  <c r="BN192" i="153"/>
  <c r="BN165" i="153"/>
  <c r="BN16" i="153"/>
  <c r="BL16" i="153"/>
  <c r="BN195" i="153"/>
  <c r="BN92" i="153"/>
  <c r="BN95" i="153"/>
  <c r="BN72" i="153"/>
  <c r="BN39" i="153"/>
  <c r="BN37" i="153"/>
  <c r="BN77" i="153"/>
  <c r="BN47" i="153"/>
  <c r="BN30" i="153"/>
  <c r="BN22" i="153"/>
  <c r="BN83" i="153"/>
  <c r="BN57" i="153"/>
  <c r="BN61" i="153"/>
  <c r="BN17" i="153"/>
  <c r="BL15" i="153"/>
  <c r="BN55" i="153"/>
  <c r="BN14" i="153"/>
  <c r="BN70" i="153"/>
  <c r="BN21" i="153"/>
  <c r="BN94" i="153"/>
  <c r="BN86" i="153"/>
  <c r="BN78" i="153"/>
  <c r="BN28" i="153"/>
  <c r="BL17" i="153"/>
  <c r="BN196" i="153"/>
  <c r="BN157" i="153"/>
  <c r="BN74" i="153"/>
  <c r="BN53" i="153"/>
  <c r="BN25" i="153"/>
  <c r="BN93" i="153"/>
  <c r="BN81" i="153"/>
  <c r="BN63" i="153"/>
  <c r="BN31" i="153"/>
  <c r="BN159" i="153"/>
  <c r="BN88" i="153"/>
  <c r="BN41" i="153"/>
  <c r="BN29" i="153"/>
  <c r="BN79" i="153"/>
  <c r="BN90" i="153"/>
  <c r="BN82" i="153"/>
  <c r="BN20" i="153"/>
  <c r="BN67" i="153"/>
  <c r="C4" i="152"/>
  <c r="BN79" i="152"/>
  <c r="BN139" i="152"/>
  <c r="BN175" i="152"/>
  <c r="BN151" i="152"/>
  <c r="BN165" i="152"/>
  <c r="BN152" i="152"/>
  <c r="BN155" i="152"/>
  <c r="BN119" i="152"/>
  <c r="BN158" i="152"/>
  <c r="BN134" i="152"/>
  <c r="BN120" i="152"/>
  <c r="BN159" i="152"/>
  <c r="BN130" i="152"/>
  <c r="BN174" i="152"/>
  <c r="BN144" i="152"/>
  <c r="BN167" i="152"/>
  <c r="BN163" i="152"/>
  <c r="BN131" i="152"/>
  <c r="BN122" i="152"/>
  <c r="BN160" i="152"/>
  <c r="BN148" i="152"/>
  <c r="BN171" i="152"/>
  <c r="BN135" i="152"/>
  <c r="BN123" i="152"/>
  <c r="BN157" i="152"/>
  <c r="BN140" i="152"/>
  <c r="BL15" i="152"/>
  <c r="J19" i="151"/>
  <c r="J27" i="151"/>
  <c r="J43" i="151"/>
  <c r="J59" i="151"/>
  <c r="J75" i="151"/>
  <c r="J93" i="151"/>
  <c r="J101" i="151"/>
  <c r="J113" i="151"/>
  <c r="J117" i="151"/>
  <c r="J148" i="151"/>
  <c r="J154" i="151"/>
  <c r="J166" i="151"/>
  <c r="J178" i="151"/>
  <c r="J190" i="151"/>
  <c r="J199" i="151"/>
  <c r="J209" i="151"/>
  <c r="J219" i="151"/>
  <c r="V13" i="151"/>
  <c r="AL13" i="151"/>
  <c r="BB13" i="151"/>
  <c r="J20" i="151"/>
  <c r="J24" i="151"/>
  <c r="J28" i="151"/>
  <c r="J32" i="151"/>
  <c r="J36" i="151"/>
  <c r="J40" i="151"/>
  <c r="J44" i="151"/>
  <c r="J48" i="151"/>
  <c r="J52" i="151"/>
  <c r="J56" i="151"/>
  <c r="J60" i="151"/>
  <c r="J64" i="151"/>
  <c r="J68" i="151"/>
  <c r="J72" i="151"/>
  <c r="J76" i="151"/>
  <c r="J78" i="151"/>
  <c r="J84" i="151"/>
  <c r="J88" i="151"/>
  <c r="J94" i="151"/>
  <c r="J98" i="151"/>
  <c r="J102" i="151"/>
  <c r="J106" i="151"/>
  <c r="J110" i="151"/>
  <c r="J114" i="151"/>
  <c r="J118" i="151"/>
  <c r="J122" i="151"/>
  <c r="J126" i="151"/>
  <c r="J129" i="151"/>
  <c r="J131" i="151"/>
  <c r="J135" i="151"/>
  <c r="J138" i="151"/>
  <c r="J141" i="151"/>
  <c r="J145" i="151"/>
  <c r="J149" i="151"/>
  <c r="J151" i="151"/>
  <c r="J155" i="151"/>
  <c r="J159" i="151"/>
  <c r="J163" i="151"/>
  <c r="J167" i="151"/>
  <c r="J171" i="151"/>
  <c r="J175" i="151"/>
  <c r="J179" i="151"/>
  <c r="J183" i="151"/>
  <c r="J187" i="151"/>
  <c r="J191" i="151"/>
  <c r="J196" i="151"/>
  <c r="J200" i="151"/>
  <c r="J206" i="151"/>
  <c r="J210" i="151"/>
  <c r="J216" i="151"/>
  <c r="J220" i="151"/>
  <c r="J224" i="151"/>
  <c r="J17" i="151"/>
  <c r="J23" i="151"/>
  <c r="J31" i="151"/>
  <c r="J39" i="151"/>
  <c r="J51" i="151"/>
  <c r="J63" i="151"/>
  <c r="J71" i="151"/>
  <c r="J81" i="151"/>
  <c r="J105" i="151"/>
  <c r="J125" i="151"/>
  <c r="J134" i="151"/>
  <c r="J144" i="151"/>
  <c r="J158" i="151"/>
  <c r="J174" i="151"/>
  <c r="J186" i="151"/>
  <c r="J213" i="151"/>
  <c r="J13" i="151"/>
  <c r="AP13" i="151"/>
  <c r="BF13" i="151"/>
  <c r="J21" i="151"/>
  <c r="J25" i="151"/>
  <c r="J29" i="151"/>
  <c r="J33" i="151"/>
  <c r="J37" i="151"/>
  <c r="J41" i="151"/>
  <c r="J45" i="151"/>
  <c r="J49" i="151"/>
  <c r="J53" i="151"/>
  <c r="J57" i="151"/>
  <c r="J61" i="151"/>
  <c r="J65" i="151"/>
  <c r="J69" i="151"/>
  <c r="J73" i="151"/>
  <c r="J79" i="151"/>
  <c r="J85" i="151"/>
  <c r="J89" i="151"/>
  <c r="J95" i="151"/>
  <c r="J99" i="151"/>
  <c r="J103" i="151"/>
  <c r="J107" i="151"/>
  <c r="J111" i="151"/>
  <c r="J115" i="151"/>
  <c r="J119" i="151"/>
  <c r="J123" i="151"/>
  <c r="J127" i="151"/>
  <c r="J132" i="151"/>
  <c r="J136" i="151"/>
  <c r="J142" i="151"/>
  <c r="J146" i="151"/>
  <c r="J152" i="151"/>
  <c r="J156" i="151"/>
  <c r="J160" i="151"/>
  <c r="J164" i="151"/>
  <c r="J168" i="151"/>
  <c r="J172" i="151"/>
  <c r="J176" i="151"/>
  <c r="J180" i="151"/>
  <c r="J184" i="151"/>
  <c r="J188" i="151"/>
  <c r="J192" i="151"/>
  <c r="J197" i="151"/>
  <c r="J201" i="151"/>
  <c r="J207" i="151"/>
  <c r="J211" i="151"/>
  <c r="J217" i="151"/>
  <c r="J221" i="151"/>
  <c r="J225" i="151"/>
  <c r="J35" i="151"/>
  <c r="J47" i="151"/>
  <c r="J55" i="151"/>
  <c r="J67" i="151"/>
  <c r="J77" i="151"/>
  <c r="J87" i="151"/>
  <c r="J97" i="151"/>
  <c r="J109" i="151"/>
  <c r="J121" i="151"/>
  <c r="J140" i="151"/>
  <c r="J162" i="151"/>
  <c r="J170" i="151"/>
  <c r="J182" i="151"/>
  <c r="J205" i="151"/>
  <c r="J223" i="151"/>
  <c r="Z13" i="151"/>
  <c r="N13" i="151"/>
  <c r="AD13" i="151"/>
  <c r="AT13" i="151"/>
  <c r="J14" i="151"/>
  <c r="J15" i="151"/>
  <c r="J16" i="151"/>
  <c r="J18" i="151"/>
  <c r="J22" i="151"/>
  <c r="J26" i="151"/>
  <c r="J30" i="151"/>
  <c r="J34" i="151"/>
  <c r="J38" i="151"/>
  <c r="J42" i="151"/>
  <c r="J46" i="151"/>
  <c r="J50" i="151"/>
  <c r="J54" i="151"/>
  <c r="J58" i="151"/>
  <c r="J62" i="151"/>
  <c r="J66" i="151"/>
  <c r="J70" i="151"/>
  <c r="J74" i="151"/>
  <c r="J80" i="151"/>
  <c r="J86" i="151"/>
  <c r="J92" i="151"/>
  <c r="J96" i="151"/>
  <c r="J100" i="151"/>
  <c r="J104" i="151"/>
  <c r="J108" i="151"/>
  <c r="J112" i="151"/>
  <c r="J116" i="151"/>
  <c r="J120" i="151"/>
  <c r="J124" i="151"/>
  <c r="J128" i="151"/>
  <c r="J130" i="151"/>
  <c r="J133" i="151"/>
  <c r="J137" i="151"/>
  <c r="J139" i="151"/>
  <c r="J143" i="151"/>
  <c r="J147" i="151"/>
  <c r="J150" i="151"/>
  <c r="J153" i="151"/>
  <c r="J157" i="151"/>
  <c r="J161" i="151"/>
  <c r="J165" i="151"/>
  <c r="J169" i="151"/>
  <c r="J173" i="151"/>
  <c r="J177" i="151"/>
  <c r="J181" i="151"/>
  <c r="J185" i="151"/>
  <c r="J189" i="151"/>
  <c r="J198" i="151"/>
  <c r="J204" i="151"/>
  <c r="J208" i="151"/>
  <c r="J212" i="151"/>
  <c r="J218" i="151"/>
  <c r="J222" i="151"/>
  <c r="J226" i="151"/>
  <c r="C4" i="155"/>
  <c r="B4" i="155"/>
  <c r="B4" i="154"/>
  <c r="U4" i="151"/>
  <c r="C4" i="151" s="1"/>
  <c r="O13" i="151"/>
  <c r="S13" i="151"/>
  <c r="W13" i="151"/>
  <c r="AA13" i="151"/>
  <c r="AE13" i="151"/>
  <c r="AI13" i="151"/>
  <c r="AM13" i="151"/>
  <c r="AQ13" i="151"/>
  <c r="AU13" i="151"/>
  <c r="AY13" i="151"/>
  <c r="BC13" i="151"/>
  <c r="BG13" i="151"/>
  <c r="L13" i="151"/>
  <c r="P13" i="151"/>
  <c r="T13" i="151"/>
  <c r="X13" i="151"/>
  <c r="AB13" i="151"/>
  <c r="AF13" i="151"/>
  <c r="AJ13" i="151"/>
  <c r="AN13" i="151"/>
  <c r="AR13" i="151"/>
  <c r="AV13" i="151"/>
  <c r="AZ13" i="151"/>
  <c r="BD13" i="151"/>
  <c r="BH13" i="151"/>
  <c r="M13" i="151"/>
  <c r="Q13" i="151"/>
  <c r="U13" i="151"/>
  <c r="Y13" i="151"/>
  <c r="AC13" i="151"/>
  <c r="AG13" i="151"/>
  <c r="AK13" i="151"/>
  <c r="AO13" i="151"/>
  <c r="AS13" i="151"/>
  <c r="AW13" i="151"/>
  <c r="BA13" i="151"/>
  <c r="BL14" i="155" l="1"/>
  <c r="BN14" i="155"/>
  <c r="BN119" i="154"/>
  <c r="BN68" i="154"/>
  <c r="BN144" i="154"/>
  <c r="BN163" i="154"/>
  <c r="BN15" i="154"/>
  <c r="BN180" i="154"/>
  <c r="BN88" i="154"/>
  <c r="BN206" i="154"/>
  <c r="BN75" i="154"/>
  <c r="BN200" i="154"/>
  <c r="BN94" i="154"/>
  <c r="BN148" i="154"/>
  <c r="BN158" i="154"/>
  <c r="BN116" i="154"/>
  <c r="BL14" i="154"/>
  <c r="BN182" i="154"/>
  <c r="BN56" i="154"/>
  <c r="BN204" i="154"/>
  <c r="BN228" i="154"/>
  <c r="BN112" i="154"/>
  <c r="BN224" i="154"/>
  <c r="BN53" i="154"/>
  <c r="BN100" i="154"/>
  <c r="BN23" i="154"/>
  <c r="BN50" i="154"/>
  <c r="BN211" i="154"/>
  <c r="BN19" i="154"/>
  <c r="BN164" i="154"/>
  <c r="BN74" i="154"/>
  <c r="BN39" i="154"/>
  <c r="BN142" i="154"/>
  <c r="BN18" i="154"/>
  <c r="BN55" i="154"/>
  <c r="BN162" i="154"/>
  <c r="BN82" i="154"/>
  <c r="BN42" i="154"/>
  <c r="BN203" i="154"/>
  <c r="BN152" i="154"/>
  <c r="BN194" i="154"/>
  <c r="BN89" i="154"/>
  <c r="BN184" i="154"/>
  <c r="BN77" i="154"/>
  <c r="BN114" i="154"/>
  <c r="BN232" i="154"/>
  <c r="BN238" i="154"/>
  <c r="BN160" i="154"/>
  <c r="BN98" i="154"/>
  <c r="BN93" i="154"/>
  <c r="BN59" i="154"/>
  <c r="BN197" i="154"/>
  <c r="BN102" i="154"/>
  <c r="BN208" i="154"/>
  <c r="BN223" i="154"/>
  <c r="BN76" i="154"/>
  <c r="BN220" i="154"/>
  <c r="BN57" i="154"/>
  <c r="BN189" i="154"/>
  <c r="BN166" i="154"/>
  <c r="BN92" i="154"/>
  <c r="BN58" i="154"/>
  <c r="BN159" i="154"/>
  <c r="BN175" i="154"/>
  <c r="BN70" i="154"/>
  <c r="BN22" i="154"/>
  <c r="BN29" i="154"/>
  <c r="BN131" i="154"/>
  <c r="BN196" i="154"/>
  <c r="BN145" i="154"/>
  <c r="BN156" i="154"/>
  <c r="BN157" i="154"/>
  <c r="BN140" i="154"/>
  <c r="BN192" i="154"/>
  <c r="BN212" i="154"/>
  <c r="BN235" i="154"/>
  <c r="BN150" i="154"/>
  <c r="BN108" i="154"/>
  <c r="BN167" i="154"/>
  <c r="BN17" i="154"/>
  <c r="BN146" i="154"/>
  <c r="BL16" i="154"/>
  <c r="BN16" i="154"/>
  <c r="BN110" i="154"/>
  <c r="BN65" i="154"/>
  <c r="BN124" i="154"/>
  <c r="BN67" i="154"/>
  <c r="BN34" i="154"/>
  <c r="BN113" i="154"/>
  <c r="BL17" i="154"/>
  <c r="BN25" i="154"/>
  <c r="BN171" i="154"/>
  <c r="BN21" i="154"/>
  <c r="BN86" i="154"/>
  <c r="BN120" i="154"/>
  <c r="BN191" i="154"/>
  <c r="BN226" i="154"/>
  <c r="BL18" i="154"/>
  <c r="BN103" i="153"/>
  <c r="BN26" i="153"/>
  <c r="BN60" i="153"/>
  <c r="BN107" i="153"/>
  <c r="BN166" i="153"/>
  <c r="BN171" i="153"/>
  <c r="BN182" i="153"/>
  <c r="BN152" i="153"/>
  <c r="BN106" i="153"/>
  <c r="BN167" i="153"/>
  <c r="BN46" i="153"/>
  <c r="BN125" i="153"/>
  <c r="BN64" i="153"/>
  <c r="BN119" i="153"/>
  <c r="BN198" i="153"/>
  <c r="BN188" i="153"/>
  <c r="BN44" i="153"/>
  <c r="BN174" i="153"/>
  <c r="BN96" i="153"/>
  <c r="BN128" i="153"/>
  <c r="BN160" i="153"/>
  <c r="BN89" i="153"/>
  <c r="BN19" i="153"/>
  <c r="BN40" i="153"/>
  <c r="BN87" i="153"/>
  <c r="BN32" i="153"/>
  <c r="BN186" i="153"/>
  <c r="BN23" i="153"/>
  <c r="BN190" i="153"/>
  <c r="BN178" i="153"/>
  <c r="BN173" i="153"/>
  <c r="BN151" i="153"/>
  <c r="BN120" i="153"/>
  <c r="BN109" i="153"/>
  <c r="BN133" i="153"/>
  <c r="BN102" i="153"/>
  <c r="BN127" i="153"/>
  <c r="BN49" i="153"/>
  <c r="BN189" i="153"/>
  <c r="BN62" i="153"/>
  <c r="BN97" i="153"/>
  <c r="BN113" i="153"/>
  <c r="BN129" i="153"/>
  <c r="BN145" i="153"/>
  <c r="BN168" i="153"/>
  <c r="BN169" i="153"/>
  <c r="BN175" i="153"/>
  <c r="BN51" i="153"/>
  <c r="BN33" i="153"/>
  <c r="BN15" i="153"/>
  <c r="BN193" i="153"/>
  <c r="BN205" i="153"/>
  <c r="BN199" i="153"/>
  <c r="BN100" i="153"/>
  <c r="BN177" i="153"/>
  <c r="BN180" i="153"/>
  <c r="BN135" i="153"/>
  <c r="BN203" i="153"/>
  <c r="BN35" i="153"/>
  <c r="BN114" i="153"/>
  <c r="BN155" i="153"/>
  <c r="BN112" i="153"/>
  <c r="BN149" i="153"/>
  <c r="BN45" i="153"/>
  <c r="BN161" i="153"/>
  <c r="BN148" i="153"/>
  <c r="BN181" i="153"/>
  <c r="BN122" i="153"/>
  <c r="BN142" i="153"/>
  <c r="BN91" i="153"/>
  <c r="BN162" i="153"/>
  <c r="BN136" i="153"/>
  <c r="BN185" i="153"/>
  <c r="BN69" i="153"/>
  <c r="BN183" i="153"/>
  <c r="BN118" i="153"/>
  <c r="BN191" i="153"/>
  <c r="BN200" i="153"/>
  <c r="BN123" i="153"/>
  <c r="BN197" i="153"/>
  <c r="BN163" i="153"/>
  <c r="BN108" i="153"/>
  <c r="BN179" i="153"/>
  <c r="BN138" i="153"/>
  <c r="BN170" i="153"/>
  <c r="BN104" i="153"/>
  <c r="BN59" i="153"/>
  <c r="BN111" i="153"/>
  <c r="BN143" i="153"/>
  <c r="BN124" i="153"/>
  <c r="BN156" i="153"/>
  <c r="BN184" i="153"/>
  <c r="BN36" i="153"/>
  <c r="BN130" i="153"/>
  <c r="BN144" i="153"/>
  <c r="BN105" i="153"/>
  <c r="BN121" i="153"/>
  <c r="BN137" i="153"/>
  <c r="BN153" i="153"/>
  <c r="BN18" i="153"/>
  <c r="BN27" i="153"/>
  <c r="BN43" i="153"/>
  <c r="BN71" i="153"/>
  <c r="BN116" i="153"/>
  <c r="BN98" i="153"/>
  <c r="BN54" i="153"/>
  <c r="BN56" i="153"/>
  <c r="BN132" i="153"/>
  <c r="BN176" i="153"/>
  <c r="BL18" i="153"/>
  <c r="BN105" i="152"/>
  <c r="BN127" i="152"/>
  <c r="BN17" i="152"/>
  <c r="BN114" i="152"/>
  <c r="BN49" i="152"/>
  <c r="BN65" i="152"/>
  <c r="BN137" i="152"/>
  <c r="BN141" i="152"/>
  <c r="BN219" i="152"/>
  <c r="BN107" i="152"/>
  <c r="BN225" i="152"/>
  <c r="BN213" i="152"/>
  <c r="BN190" i="152"/>
  <c r="BN31" i="152"/>
  <c r="BN146" i="152"/>
  <c r="BN84" i="152"/>
  <c r="BN109" i="152"/>
  <c r="BN132" i="152"/>
  <c r="BN18" i="152"/>
  <c r="BN67" i="152"/>
  <c r="BN226" i="152"/>
  <c r="BN106" i="152"/>
  <c r="BN43" i="152"/>
  <c r="BN209" i="152"/>
  <c r="BN71" i="152"/>
  <c r="BN197" i="152"/>
  <c r="BN142" i="152"/>
  <c r="BN113" i="152"/>
  <c r="BN207" i="152"/>
  <c r="BN111" i="152"/>
  <c r="BN168" i="152"/>
  <c r="BN48" i="152"/>
  <c r="BN42" i="152"/>
  <c r="BN16" i="152"/>
  <c r="BL16" i="152"/>
  <c r="BN82" i="152"/>
  <c r="BN62" i="152"/>
  <c r="BN56" i="152"/>
  <c r="BN76" i="152"/>
  <c r="BN100" i="152"/>
  <c r="BN75" i="152"/>
  <c r="BN173" i="152"/>
  <c r="BN169" i="152"/>
  <c r="BN193" i="152"/>
  <c r="BN150" i="152"/>
  <c r="BN54" i="152"/>
  <c r="BN147" i="152"/>
  <c r="BN128" i="152"/>
  <c r="BN80" i="152"/>
  <c r="BN96" i="152"/>
  <c r="BN27" i="152"/>
  <c r="BN81" i="152"/>
  <c r="BN189" i="152"/>
  <c r="BN74" i="152"/>
  <c r="BN191" i="152"/>
  <c r="BN215" i="152"/>
  <c r="BN25" i="152"/>
  <c r="BN41" i="152"/>
  <c r="BN57" i="152"/>
  <c r="BN73" i="152"/>
  <c r="BN180" i="152"/>
  <c r="BN68" i="152"/>
  <c r="BN182" i="152"/>
  <c r="BN198" i="152"/>
  <c r="BN30" i="152"/>
  <c r="BN87" i="152"/>
  <c r="BN99" i="152"/>
  <c r="BN200" i="152"/>
  <c r="BN216" i="152"/>
  <c r="BN24" i="152"/>
  <c r="BN125" i="152"/>
  <c r="BN181" i="152"/>
  <c r="BN224" i="152"/>
  <c r="BN44" i="152"/>
  <c r="BN104" i="152"/>
  <c r="BN35" i="152"/>
  <c r="BN39" i="152"/>
  <c r="BN118" i="152"/>
  <c r="BN154" i="152"/>
  <c r="BN136" i="152"/>
  <c r="BN176" i="152"/>
  <c r="BN77" i="152"/>
  <c r="BN34" i="152"/>
  <c r="BN50" i="152"/>
  <c r="BN116" i="152"/>
  <c r="BN153" i="152"/>
  <c r="BN177" i="152"/>
  <c r="BN166" i="152"/>
  <c r="BN206" i="152"/>
  <c r="BN70" i="152"/>
  <c r="BN98" i="152"/>
  <c r="BN64" i="152"/>
  <c r="BN26" i="152"/>
  <c r="BN78" i="152"/>
  <c r="BN115" i="152"/>
  <c r="BN29" i="152"/>
  <c r="BN45" i="152"/>
  <c r="BN95" i="152"/>
  <c r="BN192" i="152"/>
  <c r="BN52" i="152"/>
  <c r="BN185" i="152"/>
  <c r="BN93" i="152"/>
  <c r="BN186" i="152"/>
  <c r="BN202" i="152"/>
  <c r="BN46" i="152"/>
  <c r="BN91" i="152"/>
  <c r="BN222" i="152"/>
  <c r="BN124" i="152"/>
  <c r="BN72" i="152"/>
  <c r="BN108" i="152"/>
  <c r="BN205" i="152"/>
  <c r="BN138" i="152"/>
  <c r="BN170" i="152"/>
  <c r="BN28" i="152"/>
  <c r="BN51" i="152"/>
  <c r="BN121" i="152"/>
  <c r="BN187" i="152"/>
  <c r="BN133" i="152"/>
  <c r="BN103" i="152"/>
  <c r="BN126" i="152"/>
  <c r="BN208" i="152"/>
  <c r="BN164" i="152"/>
  <c r="BN214" i="152"/>
  <c r="BN66" i="152"/>
  <c r="BN161" i="152"/>
  <c r="BN221" i="152"/>
  <c r="BN38" i="152"/>
  <c r="BN88" i="152"/>
  <c r="BN184" i="152"/>
  <c r="BN204" i="152"/>
  <c r="BN32" i="152"/>
  <c r="BN55" i="152"/>
  <c r="BN47" i="152"/>
  <c r="BN218" i="152"/>
  <c r="BN58" i="152"/>
  <c r="BN83" i="152"/>
  <c r="BN203" i="152"/>
  <c r="BN21" i="152"/>
  <c r="BN53" i="152"/>
  <c r="BN69" i="152"/>
  <c r="BN86" i="152"/>
  <c r="BN20" i="152"/>
  <c r="BN92" i="152"/>
  <c r="BN63" i="152"/>
  <c r="BN201" i="152"/>
  <c r="BN220" i="152"/>
  <c r="BN90" i="152"/>
  <c r="BN97" i="152"/>
  <c r="BN102" i="152"/>
  <c r="BN199" i="152"/>
  <c r="BN188" i="152"/>
  <c r="BN40" i="152"/>
  <c r="BN210" i="152"/>
  <c r="BN101" i="152"/>
  <c r="BN89" i="152"/>
  <c r="BN149" i="152"/>
  <c r="BN217" i="152"/>
  <c r="BN162" i="152"/>
  <c r="BN143" i="152"/>
  <c r="BN37" i="152"/>
  <c r="BN60" i="152"/>
  <c r="BN117" i="152"/>
  <c r="BN110" i="152"/>
  <c r="BN156" i="152"/>
  <c r="BN23" i="152"/>
  <c r="BN112" i="152"/>
  <c r="BN172" i="152"/>
  <c r="BN14" i="152"/>
  <c r="BL14" i="152"/>
  <c r="BL17" i="152"/>
  <c r="BN87" i="151"/>
  <c r="BN51" i="151"/>
  <c r="BN124" i="151"/>
  <c r="BN15" i="151"/>
  <c r="BN35" i="151"/>
  <c r="BN85" i="151"/>
  <c r="BN43" i="151"/>
  <c r="BN67" i="151"/>
  <c r="BN184" i="151"/>
  <c r="BN180" i="151"/>
  <c r="BN164" i="151"/>
  <c r="BN154" i="151"/>
  <c r="BN129" i="151"/>
  <c r="BN130" i="151"/>
  <c r="BN53" i="151"/>
  <c r="BN31" i="151"/>
  <c r="BN126" i="151"/>
  <c r="BN73" i="151"/>
  <c r="BN25" i="151"/>
  <c r="BN125" i="151"/>
  <c r="BN63" i="151"/>
  <c r="BN39" i="151"/>
  <c r="BN117" i="151"/>
  <c r="BN19" i="151"/>
  <c r="BN65" i="151"/>
  <c r="BN122" i="151"/>
  <c r="B4" i="151"/>
  <c r="BN64" i="154" l="1"/>
  <c r="BN168" i="154"/>
  <c r="BN105" i="154"/>
  <c r="BN209" i="154"/>
  <c r="BN170" i="154"/>
  <c r="BN134" i="154"/>
  <c r="BN188" i="154"/>
  <c r="BN219" i="154"/>
  <c r="BN176" i="154"/>
  <c r="BN231" i="154"/>
  <c r="BN128" i="154"/>
  <c r="BN109" i="154"/>
  <c r="BN207" i="154"/>
  <c r="BN216" i="154"/>
  <c r="BN227" i="154"/>
  <c r="BN95" i="154"/>
  <c r="BN141" i="154"/>
  <c r="BN52" i="154"/>
  <c r="BN198" i="154"/>
  <c r="BN63" i="154"/>
  <c r="BN147" i="154"/>
  <c r="BN143" i="154"/>
  <c r="BN155" i="154"/>
  <c r="BN31" i="154"/>
  <c r="BN14" i="154"/>
  <c r="BN61" i="154"/>
  <c r="BN174" i="154"/>
  <c r="BN97" i="154"/>
  <c r="BN44" i="154"/>
  <c r="BN137" i="154"/>
  <c r="BN69" i="154"/>
  <c r="BN185" i="154"/>
  <c r="BN73" i="154"/>
  <c r="BN233" i="154"/>
  <c r="BN84" i="154"/>
  <c r="BN115" i="154"/>
  <c r="BN178" i="154"/>
  <c r="BN122" i="154"/>
  <c r="BN129" i="154"/>
  <c r="BN154" i="154"/>
  <c r="BN66" i="154"/>
  <c r="BN217" i="154"/>
  <c r="BN234" i="154"/>
  <c r="BN215" i="154"/>
  <c r="BN133" i="154"/>
  <c r="BN193" i="154"/>
  <c r="BN138" i="154"/>
  <c r="BN186" i="154"/>
  <c r="BN172" i="154"/>
  <c r="BN83" i="154"/>
  <c r="BN20" i="154"/>
  <c r="BN91" i="154"/>
  <c r="BN132" i="154"/>
  <c r="BN48" i="154"/>
  <c r="BN190" i="154"/>
  <c r="BN121" i="154"/>
  <c r="BN230" i="154"/>
  <c r="BL19" i="154"/>
  <c r="BN139" i="153"/>
  <c r="BN38" i="153"/>
  <c r="BN140" i="153"/>
  <c r="BN126" i="153"/>
  <c r="BN172" i="153"/>
  <c r="BN117" i="153"/>
  <c r="BN52" i="153"/>
  <c r="BN146" i="153"/>
  <c r="BN99" i="153"/>
  <c r="BN48" i="153"/>
  <c r="BN202" i="153"/>
  <c r="BN141" i="153"/>
  <c r="BN101" i="153"/>
  <c r="BN158" i="153"/>
  <c r="BN131" i="153"/>
  <c r="BN75" i="153"/>
  <c r="BN68" i="153"/>
  <c r="BN110" i="153"/>
  <c r="BN115" i="153"/>
  <c r="BN187" i="153"/>
  <c r="BN150" i="153"/>
  <c r="BN147" i="153"/>
  <c r="BN154" i="153"/>
  <c r="BN134" i="153"/>
  <c r="BL19" i="153"/>
  <c r="BN212" i="152"/>
  <c r="BN145" i="152"/>
  <c r="BN179" i="152"/>
  <c r="BN59" i="152"/>
  <c r="BN33" i="152"/>
  <c r="BN194" i="152"/>
  <c r="BN223" i="152"/>
  <c r="BN61" i="152"/>
  <c r="BN183" i="152"/>
  <c r="BN195" i="152"/>
  <c r="BN129" i="152"/>
  <c r="BN211" i="152"/>
  <c r="BN36" i="152"/>
  <c r="BN85" i="152"/>
  <c r="BN22" i="152"/>
  <c r="BN178" i="152"/>
  <c r="BN94" i="152"/>
  <c r="BN196" i="152"/>
  <c r="BL18" i="152"/>
  <c r="BN182" i="151"/>
  <c r="BN37" i="151"/>
  <c r="BN95" i="151"/>
  <c r="BN159" i="151"/>
  <c r="BN149" i="151"/>
  <c r="BN57" i="151"/>
  <c r="BN160" i="151"/>
  <c r="BN157" i="151"/>
  <c r="BN77" i="151"/>
  <c r="BN168" i="151"/>
  <c r="BN155" i="151"/>
  <c r="BN103" i="151"/>
  <c r="BN97" i="151"/>
  <c r="BN59" i="151"/>
  <c r="BN139" i="151"/>
  <c r="BN128" i="151"/>
  <c r="BN120" i="151"/>
  <c r="BN175" i="151"/>
  <c r="BN79" i="151"/>
  <c r="BN115" i="151"/>
  <c r="BN93" i="151"/>
  <c r="BN138" i="151"/>
  <c r="BN110" i="151"/>
  <c r="BN194" i="151"/>
  <c r="BN213" i="151"/>
  <c r="BN121" i="151"/>
  <c r="BN83" i="151"/>
  <c r="BN162" i="151"/>
  <c r="BL15" i="151"/>
  <c r="BN170" i="151"/>
  <c r="BN23" i="151"/>
  <c r="BN107" i="151"/>
  <c r="BN190" i="151"/>
  <c r="BN127" i="151"/>
  <c r="BN17" i="151"/>
  <c r="BN75" i="151"/>
  <c r="BN28" i="151"/>
  <c r="BN214" i="151"/>
  <c r="BN81" i="151"/>
  <c r="BN78" i="151"/>
  <c r="BN210" i="151"/>
  <c r="BN89" i="151"/>
  <c r="BN30" i="151"/>
  <c r="BN66" i="151"/>
  <c r="BN131" i="151"/>
  <c r="BN225" i="151"/>
  <c r="BN109" i="151"/>
  <c r="BN80" i="151"/>
  <c r="BN27" i="151"/>
  <c r="BN226" i="151"/>
  <c r="BN20" i="151"/>
  <c r="BN196" i="151"/>
  <c r="BN158" i="151"/>
  <c r="BN45" i="151"/>
  <c r="BN99" i="151"/>
  <c r="BN209" i="151"/>
  <c r="BN64" i="151"/>
  <c r="BN106" i="151"/>
  <c r="BN167" i="151"/>
  <c r="BN199" i="151"/>
  <c r="BN36" i="151"/>
  <c r="BN220" i="151"/>
  <c r="BN41" i="151"/>
  <c r="BN146" i="151"/>
  <c r="BN16" i="151"/>
  <c r="BN26" i="151"/>
  <c r="BN147" i="151"/>
  <c r="BN61" i="151"/>
  <c r="BN189" i="151"/>
  <c r="BN203" i="151"/>
  <c r="BN21" i="151"/>
  <c r="BN104" i="151"/>
  <c r="BN133" i="151"/>
  <c r="BN185" i="151"/>
  <c r="BN90" i="151"/>
  <c r="BN76" i="151"/>
  <c r="BN105" i="151"/>
  <c r="BN84" i="151"/>
  <c r="BN118" i="151"/>
  <c r="BN134" i="151"/>
  <c r="BN54" i="151"/>
  <c r="BN116" i="151"/>
  <c r="BN208" i="151"/>
  <c r="BN218" i="151"/>
  <c r="BN101" i="151"/>
  <c r="BN207" i="151"/>
  <c r="BN169" i="151"/>
  <c r="BN148" i="151"/>
  <c r="BN219" i="151"/>
  <c r="BN32" i="151"/>
  <c r="BN187" i="151"/>
  <c r="BN69" i="151"/>
  <c r="BN82" i="151"/>
  <c r="BN98" i="151"/>
  <c r="BN179" i="151"/>
  <c r="BN71" i="151"/>
  <c r="BN166" i="151"/>
  <c r="BN102" i="151"/>
  <c r="BN191" i="151"/>
  <c r="BN174" i="151"/>
  <c r="BN156" i="151"/>
  <c r="BN176" i="151"/>
  <c r="BN217" i="151"/>
  <c r="BN140" i="151"/>
  <c r="BN42" i="151"/>
  <c r="BN92" i="151"/>
  <c r="BN143" i="151"/>
  <c r="BN177" i="151"/>
  <c r="BN24" i="151"/>
  <c r="BN216" i="151"/>
  <c r="BN49" i="151"/>
  <c r="BN14" i="151"/>
  <c r="BL14" i="151"/>
  <c r="BN86" i="151"/>
  <c r="BN153" i="151"/>
  <c r="BN161" i="151"/>
  <c r="BN200" i="151"/>
  <c r="BN152" i="151"/>
  <c r="BN223" i="151"/>
  <c r="BN181" i="151"/>
  <c r="BN136" i="151"/>
  <c r="BN58" i="151"/>
  <c r="BN119" i="151"/>
  <c r="BN142" i="151"/>
  <c r="BN192" i="151"/>
  <c r="BN204" i="151"/>
  <c r="BN50" i="151"/>
  <c r="BN163" i="151"/>
  <c r="BN188" i="151"/>
  <c r="BN62" i="151"/>
  <c r="BL20" i="154" l="1"/>
  <c r="BL20" i="153"/>
  <c r="BL19" i="152"/>
  <c r="BN108" i="151"/>
  <c r="BN111" i="151"/>
  <c r="BN29" i="151"/>
  <c r="BN205" i="151"/>
  <c r="BN151" i="151"/>
  <c r="BN46" i="151"/>
  <c r="BN211" i="151"/>
  <c r="BN44" i="151"/>
  <c r="BN215" i="151"/>
  <c r="BN144" i="151"/>
  <c r="BN137" i="151"/>
  <c r="BN112" i="151"/>
  <c r="BN193" i="151"/>
  <c r="BN198" i="151"/>
  <c r="BN68" i="151"/>
  <c r="BN141" i="151"/>
  <c r="BN135" i="151"/>
  <c r="BN221" i="151"/>
  <c r="BN222" i="151"/>
  <c r="BN206" i="151"/>
  <c r="BN165" i="151"/>
  <c r="BN38" i="151"/>
  <c r="BN48" i="151"/>
  <c r="BN145" i="151"/>
  <c r="BN195" i="151"/>
  <c r="BN33" i="151"/>
  <c r="BL16" i="151"/>
  <c r="BN52" i="151"/>
  <c r="BN186" i="151"/>
  <c r="BN22" i="151"/>
  <c r="BN183" i="151"/>
  <c r="BN197" i="151"/>
  <c r="BN96" i="151"/>
  <c r="BN100" i="151"/>
  <c r="BN150" i="151"/>
  <c r="BN91" i="151"/>
  <c r="BN55" i="151"/>
  <c r="BN74" i="151"/>
  <c r="BN201" i="151"/>
  <c r="BN132" i="151"/>
  <c r="BN113" i="151"/>
  <c r="BN88" i="151"/>
  <c r="BN202" i="151"/>
  <c r="BN47" i="151"/>
  <c r="BN40" i="151"/>
  <c r="BN224" i="151"/>
  <c r="BN60" i="151"/>
  <c r="BN70" i="151"/>
  <c r="BN178" i="151"/>
  <c r="BN123" i="151"/>
  <c r="BN94" i="151"/>
  <c r="BN212" i="151"/>
  <c r="BN18" i="151"/>
  <c r="BN171" i="151"/>
  <c r="BN72" i="151"/>
  <c r="BN172" i="151"/>
  <c r="BN56" i="151"/>
  <c r="BN114" i="151"/>
  <c r="BN173" i="151"/>
  <c r="BN34" i="151"/>
  <c r="BL21" i="154" l="1"/>
  <c r="BL21" i="153"/>
  <c r="BL20" i="152"/>
  <c r="BL17" i="151"/>
  <c r="BL22" i="154" l="1"/>
  <c r="BL22" i="153"/>
  <c r="BL21" i="152"/>
  <c r="BL18" i="151"/>
  <c r="BL23" i="154" l="1"/>
  <c r="BL23" i="153"/>
  <c r="BL22" i="152"/>
  <c r="BL19" i="151"/>
  <c r="BL24" i="154" l="1"/>
  <c r="BL24" i="153"/>
  <c r="BL23" i="152"/>
  <c r="BL20" i="151"/>
  <c r="BL25" i="154" l="1"/>
  <c r="BL25" i="153"/>
  <c r="BL24" i="152"/>
  <c r="BL21" i="151"/>
  <c r="BL26" i="154" l="1"/>
  <c r="BL26" i="153"/>
  <c r="BL25" i="152"/>
  <c r="BL22" i="151"/>
  <c r="BL27" i="154" l="1"/>
  <c r="BL27" i="153"/>
  <c r="BL26" i="152"/>
  <c r="BL23" i="151"/>
  <c r="BL28" i="154" l="1"/>
  <c r="BL28" i="153"/>
  <c r="BL27" i="152"/>
  <c r="BL24" i="151"/>
  <c r="BL29" i="154" l="1"/>
  <c r="BL29" i="153"/>
  <c r="BL28" i="152"/>
  <c r="BL25" i="151"/>
  <c r="BL30" i="154" l="1"/>
  <c r="BL30" i="153"/>
  <c r="BL29" i="152"/>
  <c r="BL26" i="151"/>
  <c r="BL31" i="154" l="1"/>
  <c r="BL31" i="153"/>
  <c r="BL30" i="152"/>
  <c r="BL27" i="151"/>
  <c r="BL32" i="154" l="1"/>
  <c r="BL32" i="153"/>
  <c r="BL31" i="152"/>
  <c r="BL28" i="151"/>
  <c r="BL33" i="154" l="1"/>
  <c r="BL33" i="153"/>
  <c r="BL32" i="152"/>
  <c r="BL29" i="151"/>
  <c r="BL34" i="154" l="1"/>
  <c r="BL34" i="153"/>
  <c r="BL33" i="152"/>
  <c r="BL30" i="151"/>
  <c r="BL35" i="154" l="1"/>
  <c r="BL35" i="153"/>
  <c r="BL34" i="152"/>
  <c r="BL31" i="151"/>
  <c r="BL36" i="154" l="1"/>
  <c r="BL36" i="153"/>
  <c r="BL35" i="152"/>
  <c r="BL32" i="151"/>
  <c r="BL37" i="154" l="1"/>
  <c r="BL37" i="153"/>
  <c r="BL36" i="152"/>
  <c r="BL33" i="151"/>
  <c r="BL38" i="154" l="1"/>
  <c r="BL38" i="153"/>
  <c r="BL37" i="152"/>
  <c r="BL34" i="151"/>
  <c r="BL39" i="154" l="1"/>
  <c r="BL39" i="153"/>
  <c r="BL38" i="152"/>
  <c r="BL35" i="151"/>
  <c r="BL40" i="154" l="1"/>
  <c r="BL40" i="153"/>
  <c r="BL39" i="152"/>
  <c r="BL36" i="151"/>
  <c r="BL41" i="154" l="1"/>
  <c r="BL41" i="153"/>
  <c r="BL40" i="152"/>
  <c r="BL37" i="151"/>
  <c r="BL42" i="154" l="1"/>
  <c r="BL42" i="153"/>
  <c r="BL41" i="152"/>
  <c r="BL38" i="151"/>
  <c r="BL43" i="154" l="1"/>
  <c r="BL43" i="153"/>
  <c r="BL42" i="152"/>
  <c r="BL39" i="151"/>
  <c r="BL44" i="154" l="1"/>
  <c r="BL44" i="153"/>
  <c r="BL43" i="152"/>
  <c r="BL40" i="151"/>
  <c r="BL45" i="154" l="1"/>
  <c r="BL45" i="153"/>
  <c r="BL44" i="152"/>
  <c r="BL41" i="151"/>
  <c r="BL46" i="154" l="1"/>
  <c r="BL46" i="153"/>
  <c r="BL45" i="152"/>
  <c r="BL42" i="151"/>
  <c r="BL47" i="154" l="1"/>
  <c r="BL47" i="153"/>
  <c r="BL46" i="152"/>
  <c r="BL43" i="151"/>
  <c r="BL48" i="154" l="1"/>
  <c r="BL48" i="153"/>
  <c r="BL47" i="152"/>
  <c r="BL44" i="151"/>
  <c r="BL49" i="154" l="1"/>
  <c r="BL49" i="153"/>
  <c r="BL48" i="152"/>
  <c r="BL45" i="151"/>
  <c r="BL50" i="154" l="1"/>
  <c r="BL50" i="153"/>
  <c r="BL49" i="152"/>
  <c r="BL46" i="151"/>
  <c r="BL51" i="154" l="1"/>
  <c r="BL51" i="153"/>
  <c r="BL50" i="152"/>
  <c r="BL47" i="151"/>
  <c r="BL52" i="154" l="1"/>
  <c r="BL52" i="153"/>
  <c r="BL51" i="152"/>
  <c r="BL48" i="151"/>
  <c r="BL53" i="154" l="1"/>
  <c r="BL53" i="153"/>
  <c r="BL52" i="152"/>
  <c r="BL49" i="151"/>
  <c r="BL54" i="154" l="1"/>
  <c r="BL54" i="153"/>
  <c r="BL53" i="152"/>
  <c r="BL50" i="151"/>
  <c r="BL55" i="154" l="1"/>
  <c r="BL55" i="153"/>
  <c r="BL54" i="152"/>
  <c r="BL51" i="151"/>
  <c r="BL56" i="154" l="1"/>
  <c r="BL56" i="153"/>
  <c r="BL55" i="152"/>
  <c r="BL52" i="151"/>
  <c r="BL57" i="154" l="1"/>
  <c r="BL57" i="153"/>
  <c r="BL56" i="152"/>
  <c r="BL53" i="151"/>
  <c r="BL58" i="154" l="1"/>
  <c r="BL58" i="153"/>
  <c r="BL57" i="152"/>
  <c r="BL54" i="151"/>
  <c r="BL59" i="154" l="1"/>
  <c r="BL59" i="153"/>
  <c r="BL58" i="152"/>
  <c r="BL55" i="151"/>
  <c r="BL60" i="154" l="1"/>
  <c r="BL60" i="153"/>
  <c r="BL59" i="152"/>
  <c r="BL56" i="151"/>
  <c r="BL61" i="154" l="1"/>
  <c r="BL61" i="153"/>
  <c r="BL60" i="152"/>
  <c r="BL57" i="151"/>
  <c r="BL62" i="154" l="1"/>
  <c r="BL62" i="153"/>
  <c r="BL61" i="152"/>
  <c r="BL58" i="151"/>
  <c r="BL63" i="154" l="1"/>
  <c r="BL63" i="153"/>
  <c r="BL62" i="152"/>
  <c r="BL59" i="151"/>
  <c r="BL64" i="154" l="1"/>
  <c r="BL64" i="153"/>
  <c r="BL63" i="152"/>
  <c r="BL60" i="151"/>
  <c r="BL65" i="154" l="1"/>
  <c r="BL65" i="153"/>
  <c r="BL64" i="152"/>
  <c r="BL61" i="151"/>
  <c r="BL66" i="154" l="1"/>
  <c r="BL66" i="153"/>
  <c r="BL65" i="152"/>
  <c r="BL62" i="151"/>
  <c r="BL67" i="154" l="1"/>
  <c r="BL67" i="153"/>
  <c r="BL66" i="152"/>
  <c r="BL63" i="151"/>
  <c r="BL68" i="154" l="1"/>
  <c r="BL68" i="153"/>
  <c r="BL67" i="152"/>
  <c r="BL64" i="151"/>
  <c r="BL69" i="154" l="1"/>
  <c r="BL69" i="153"/>
  <c r="BL68" i="152"/>
  <c r="BL65" i="151"/>
  <c r="BL70" i="154" l="1"/>
  <c r="BL70" i="153"/>
  <c r="BL69" i="152"/>
  <c r="BL66" i="151"/>
  <c r="BL71" i="154" l="1"/>
  <c r="BL71" i="153"/>
  <c r="BL70" i="152"/>
  <c r="BL67" i="151"/>
  <c r="BL72" i="154" l="1"/>
  <c r="BL72" i="153"/>
  <c r="BL71" i="152"/>
  <c r="BL68" i="151"/>
  <c r="BL73" i="154" l="1"/>
  <c r="BL73" i="153"/>
  <c r="BL72" i="152"/>
  <c r="BL69" i="151"/>
  <c r="BL74" i="154" l="1"/>
  <c r="BL74" i="153"/>
  <c r="BL73" i="152"/>
  <c r="BL70" i="151"/>
  <c r="BL75" i="154" l="1"/>
  <c r="BL75" i="153"/>
  <c r="BL74" i="152"/>
  <c r="BL71" i="151"/>
  <c r="BL76" i="154" l="1"/>
  <c r="BL76" i="153"/>
  <c r="BL75" i="152"/>
  <c r="BL72" i="151"/>
  <c r="BL77" i="154" l="1"/>
  <c r="BL77" i="153"/>
  <c r="BL76" i="152"/>
  <c r="BL73" i="151"/>
  <c r="BL78" i="154" l="1"/>
  <c r="BL78" i="153"/>
  <c r="BL77" i="152"/>
  <c r="BL74" i="151"/>
  <c r="BL79" i="154" l="1"/>
  <c r="BL79" i="153"/>
  <c r="BL78" i="152"/>
  <c r="BL75" i="151"/>
  <c r="BL80" i="154" l="1"/>
  <c r="BL80" i="153"/>
  <c r="BL79" i="152"/>
  <c r="BL76" i="151"/>
  <c r="BL81" i="154" l="1"/>
  <c r="BL81" i="153"/>
  <c r="BL80" i="152"/>
  <c r="BL77" i="151"/>
  <c r="BL82" i="154" l="1"/>
  <c r="BL82" i="153"/>
  <c r="BL81" i="152"/>
  <c r="BL78" i="151"/>
  <c r="BL83" i="154" l="1"/>
  <c r="BL83" i="153"/>
  <c r="BL82" i="152"/>
  <c r="BL79" i="151"/>
  <c r="BL84" i="154" l="1"/>
  <c r="BL84" i="153"/>
  <c r="BL83" i="152"/>
  <c r="BL80" i="151"/>
  <c r="BL85" i="154" l="1"/>
  <c r="BL85" i="153"/>
  <c r="BL84" i="152"/>
  <c r="BL81" i="151"/>
  <c r="BL86" i="154" l="1"/>
  <c r="BL86" i="153"/>
  <c r="BL85" i="152"/>
  <c r="BL82" i="151"/>
  <c r="BL87" i="154" l="1"/>
  <c r="BL87" i="153"/>
  <c r="BL86" i="152"/>
  <c r="BL83" i="151"/>
  <c r="BL88" i="154" l="1"/>
  <c r="BL88" i="153"/>
  <c r="BL87" i="152"/>
  <c r="BL84" i="151"/>
  <c r="BL89" i="154" l="1"/>
  <c r="BL89" i="153"/>
  <c r="BL88" i="152"/>
  <c r="BL85" i="151"/>
  <c r="BL90" i="154" l="1"/>
  <c r="BL90" i="153"/>
  <c r="BL89" i="152"/>
  <c r="BL86" i="151"/>
  <c r="BL91" i="154" l="1"/>
  <c r="BL91" i="153"/>
  <c r="BL90" i="152"/>
  <c r="BL87" i="151"/>
  <c r="BL92" i="154" l="1"/>
  <c r="BL92" i="153"/>
  <c r="BL91" i="152"/>
  <c r="BL88" i="151"/>
  <c r="BL93" i="154" l="1"/>
  <c r="BL93" i="153"/>
  <c r="BL92" i="152"/>
  <c r="BL89" i="151"/>
  <c r="BL94" i="154" l="1"/>
  <c r="BL94" i="153"/>
  <c r="BL93" i="152"/>
  <c r="BL90" i="151"/>
  <c r="BL95" i="154" l="1"/>
  <c r="BL95" i="153"/>
  <c r="BL94" i="152"/>
  <c r="BL91" i="151"/>
  <c r="BL96" i="154" l="1"/>
  <c r="BL96" i="153"/>
  <c r="BL95" i="152"/>
  <c r="BL92" i="151"/>
  <c r="BL97" i="154" l="1"/>
  <c r="BL97" i="153"/>
  <c r="BL96" i="152"/>
  <c r="BL93" i="151"/>
  <c r="BL98" i="154" l="1"/>
  <c r="BL98" i="153"/>
  <c r="BL97" i="152"/>
  <c r="BL94" i="151"/>
  <c r="BL99" i="154" l="1"/>
  <c r="BL99" i="153"/>
  <c r="BL98" i="152"/>
  <c r="BL95" i="151"/>
  <c r="BL100" i="154" l="1"/>
  <c r="BL100" i="153"/>
  <c r="BL99" i="152"/>
  <c r="BL96" i="151"/>
  <c r="BL101" i="154" l="1"/>
  <c r="BL101" i="153"/>
  <c r="BL100" i="152"/>
  <c r="BL97" i="151"/>
  <c r="BL102" i="154" l="1"/>
  <c r="BL102" i="153"/>
  <c r="BL101" i="152"/>
  <c r="BL98" i="151"/>
  <c r="BL103" i="154" l="1"/>
  <c r="BL103" i="153"/>
  <c r="BL102" i="152"/>
  <c r="BL99" i="151"/>
  <c r="BL104" i="154" l="1"/>
  <c r="BL104" i="153"/>
  <c r="BL103" i="152"/>
  <c r="BL100" i="151"/>
  <c r="BL105" i="154" l="1"/>
  <c r="BL105" i="153"/>
  <c r="BL104" i="152"/>
  <c r="BL101" i="151"/>
  <c r="BL106" i="154" l="1"/>
  <c r="BL106" i="153"/>
  <c r="BL105" i="152"/>
  <c r="BL102" i="151"/>
  <c r="BL107" i="154" l="1"/>
  <c r="BL107" i="153"/>
  <c r="BL106" i="152"/>
  <c r="BL103" i="151"/>
  <c r="BL108" i="154" l="1"/>
  <c r="BL108" i="153"/>
  <c r="BL107" i="152"/>
  <c r="BL104" i="151"/>
  <c r="BL109" i="154" l="1"/>
  <c r="BL109" i="153"/>
  <c r="BL108" i="152"/>
  <c r="BL105" i="151"/>
  <c r="BL110" i="154" l="1"/>
  <c r="BL110" i="153"/>
  <c r="BL109" i="152"/>
  <c r="BL106" i="151"/>
  <c r="BL111" i="154" l="1"/>
  <c r="BL111" i="153"/>
  <c r="BL110" i="152"/>
  <c r="BL107" i="151"/>
  <c r="BL112" i="154" l="1"/>
  <c r="BL112" i="153"/>
  <c r="BL111" i="152"/>
  <c r="BL108" i="151"/>
  <c r="BL113" i="154" l="1"/>
  <c r="BL113" i="153"/>
  <c r="BL112" i="152"/>
  <c r="BL109" i="151"/>
  <c r="BL114" i="154" l="1"/>
  <c r="BL114" i="153"/>
  <c r="BL113" i="152"/>
  <c r="BL110" i="151"/>
  <c r="BL115" i="154" l="1"/>
  <c r="BL115" i="153"/>
  <c r="BL114" i="152"/>
  <c r="BL111" i="151"/>
  <c r="BL116" i="154" l="1"/>
  <c r="BL116" i="153"/>
  <c r="BL115" i="152"/>
  <c r="BL112" i="151"/>
  <c r="BL117" i="154" l="1"/>
  <c r="BL117" i="153"/>
  <c r="BL116" i="152"/>
  <c r="BL113" i="151"/>
  <c r="BL118" i="154" l="1"/>
  <c r="BL118" i="153"/>
  <c r="BL117" i="152"/>
  <c r="BL114" i="151"/>
  <c r="BL119" i="154" l="1"/>
  <c r="BL119" i="153"/>
  <c r="BL118" i="152"/>
  <c r="BL115" i="151"/>
  <c r="BL120" i="154" l="1"/>
  <c r="BL120" i="153"/>
  <c r="BL119" i="152"/>
  <c r="BL116" i="151"/>
  <c r="BL121" i="154" l="1"/>
  <c r="BL121" i="153"/>
  <c r="BL120" i="152"/>
  <c r="BL117" i="151"/>
  <c r="BL122" i="154" l="1"/>
  <c r="BL122" i="153"/>
  <c r="BL121" i="152"/>
  <c r="BL118" i="151"/>
  <c r="BL123" i="154" l="1"/>
  <c r="BL123" i="153"/>
  <c r="BL122" i="152"/>
  <c r="BL119" i="151"/>
  <c r="BL124" i="154" l="1"/>
  <c r="BL124" i="153"/>
  <c r="BL123" i="152"/>
  <c r="BL120" i="151"/>
  <c r="BL125" i="154" l="1"/>
  <c r="BL125" i="153"/>
  <c r="BL124" i="152"/>
  <c r="BL121" i="151"/>
  <c r="BL126" i="154" l="1"/>
  <c r="BL126" i="153"/>
  <c r="BL125" i="152"/>
  <c r="BL122" i="151"/>
  <c r="BL127" i="154" l="1"/>
  <c r="BL127" i="153"/>
  <c r="BL126" i="152"/>
  <c r="BL123" i="151"/>
  <c r="BL128" i="154" l="1"/>
  <c r="BL128" i="153"/>
  <c r="BL127" i="152"/>
  <c r="BL124" i="151"/>
  <c r="BL129" i="154" l="1"/>
  <c r="BL129" i="153"/>
  <c r="BL128" i="152"/>
  <c r="BL125" i="151"/>
  <c r="BL130" i="154" l="1"/>
  <c r="BL130" i="153"/>
  <c r="BL129" i="152"/>
  <c r="BL126" i="151"/>
  <c r="BL131" i="154" l="1"/>
  <c r="BL131" i="153"/>
  <c r="BL130" i="152"/>
  <c r="BL127" i="151"/>
  <c r="BL132" i="154" l="1"/>
  <c r="BL132" i="153"/>
  <c r="BL131" i="152"/>
  <c r="BL128" i="151"/>
  <c r="BL133" i="154" l="1"/>
  <c r="BL133" i="153"/>
  <c r="BL132" i="152"/>
  <c r="BL129" i="151"/>
  <c r="BL134" i="154" l="1"/>
  <c r="BL134" i="153"/>
  <c r="BL133" i="152"/>
  <c r="BL130" i="151"/>
  <c r="BL135" i="154" l="1"/>
  <c r="BL135" i="153"/>
  <c r="BL134" i="152"/>
  <c r="BL131" i="151"/>
  <c r="BL136" i="154" l="1"/>
  <c r="BL136" i="153"/>
  <c r="BL135" i="152"/>
  <c r="BL132" i="151"/>
  <c r="BL137" i="154" l="1"/>
  <c r="BL137" i="153"/>
  <c r="BL136" i="152"/>
  <c r="BL133" i="151"/>
  <c r="BL138" i="154" l="1"/>
  <c r="BL138" i="153"/>
  <c r="BL137" i="152"/>
  <c r="BL134" i="151"/>
  <c r="BL139" i="154" l="1"/>
  <c r="BL139" i="153"/>
  <c r="BL138" i="152"/>
  <c r="BL135" i="151"/>
  <c r="BL140" i="154" l="1"/>
  <c r="BL140" i="153"/>
  <c r="BL139" i="152"/>
  <c r="BL136" i="151"/>
  <c r="BL141" i="154" l="1"/>
  <c r="BL141" i="153"/>
  <c r="BL140" i="152"/>
  <c r="BL137" i="151"/>
  <c r="BL142" i="154" l="1"/>
  <c r="BL142" i="153"/>
  <c r="BL141" i="152"/>
  <c r="BL138" i="151"/>
  <c r="BL143" i="154" l="1"/>
  <c r="BL143" i="153"/>
  <c r="BL142" i="152"/>
  <c r="BL139" i="151"/>
  <c r="BL144" i="154" l="1"/>
  <c r="BL144" i="153"/>
  <c r="BL143" i="152"/>
  <c r="BL140" i="151"/>
  <c r="BL145" i="154" l="1"/>
  <c r="BL145" i="153"/>
  <c r="BL144" i="152"/>
  <c r="BL141" i="151"/>
  <c r="BL146" i="154" l="1"/>
  <c r="BL146" i="153"/>
  <c r="BL145" i="152"/>
  <c r="BL142" i="151"/>
  <c r="BL147" i="154" l="1"/>
  <c r="BL147" i="153"/>
  <c r="BL146" i="152"/>
  <c r="BL143" i="151"/>
  <c r="BL148" i="154" l="1"/>
  <c r="BL148" i="153"/>
  <c r="BL147" i="152"/>
  <c r="BL144" i="151"/>
  <c r="BL149" i="154" l="1"/>
  <c r="BL149" i="153"/>
  <c r="BL148" i="152"/>
  <c r="BL145" i="151"/>
  <c r="BL150" i="154" l="1"/>
  <c r="BL150" i="153"/>
  <c r="BL149" i="152"/>
  <c r="BL146" i="151"/>
  <c r="BL151" i="154" l="1"/>
  <c r="BL151" i="153"/>
  <c r="BL150" i="152"/>
  <c r="BL147" i="151"/>
  <c r="BL152" i="154" l="1"/>
  <c r="BL152" i="153"/>
  <c r="BL151" i="152"/>
  <c r="BL148" i="151"/>
  <c r="BL153" i="154" l="1"/>
  <c r="BL153" i="153"/>
  <c r="BL152" i="152"/>
  <c r="BL149" i="151"/>
  <c r="BL154" i="154" l="1"/>
  <c r="BL154" i="153"/>
  <c r="BL153" i="152"/>
  <c r="BL150" i="151"/>
  <c r="BL155" i="154" l="1"/>
  <c r="BL155" i="153"/>
  <c r="BL154" i="152"/>
  <c r="BL151" i="151"/>
  <c r="BL156" i="154" l="1"/>
  <c r="BL156" i="153"/>
  <c r="BL155" i="152"/>
  <c r="BL152" i="151"/>
  <c r="BL157" i="154" l="1"/>
  <c r="BL157" i="153"/>
  <c r="BL156" i="152"/>
  <c r="BL153" i="151"/>
  <c r="BL158" i="154" l="1"/>
  <c r="BL158" i="153"/>
  <c r="BL157" i="152"/>
  <c r="BL154" i="151"/>
  <c r="BL159" i="154" l="1"/>
  <c r="BL159" i="153"/>
  <c r="BL158" i="152"/>
  <c r="BL155" i="151"/>
  <c r="BL160" i="154" l="1"/>
  <c r="BL160" i="153"/>
  <c r="BL159" i="152"/>
  <c r="BL156" i="151"/>
  <c r="BL161" i="154" l="1"/>
  <c r="BL161" i="153"/>
  <c r="BL160" i="152"/>
  <c r="BL157" i="151"/>
  <c r="BL162" i="154" l="1"/>
  <c r="BL162" i="153"/>
  <c r="BL161" i="152"/>
  <c r="BL158" i="151"/>
  <c r="BL163" i="154" l="1"/>
  <c r="BL163" i="153"/>
  <c r="BL162" i="152"/>
  <c r="BL159" i="151"/>
  <c r="BL164" i="154" l="1"/>
  <c r="BL164" i="153"/>
  <c r="BL163" i="152"/>
  <c r="BL160" i="151"/>
  <c r="BL165" i="154" l="1"/>
  <c r="BL165" i="153"/>
  <c r="BL164" i="152"/>
  <c r="BL161" i="151"/>
  <c r="BL166" i="154" l="1"/>
  <c r="BL166" i="153"/>
  <c r="BL165" i="152"/>
  <c r="BL162" i="151"/>
  <c r="BL167" i="154" l="1"/>
  <c r="BL167" i="153"/>
  <c r="BL166" i="152"/>
  <c r="BL163" i="151"/>
  <c r="BL168" i="154" l="1"/>
  <c r="BL168" i="153"/>
  <c r="BL167" i="152"/>
  <c r="BL164" i="151"/>
  <c r="BL169" i="154" l="1"/>
  <c r="BL169" i="153"/>
  <c r="BL168" i="152"/>
  <c r="BL165" i="151"/>
  <c r="BL170" i="154" l="1"/>
  <c r="BL170" i="153"/>
  <c r="BL169" i="152"/>
  <c r="BL166" i="151"/>
  <c r="BL171" i="154" l="1"/>
  <c r="BL171" i="153"/>
  <c r="BL170" i="152"/>
  <c r="BL167" i="151"/>
  <c r="BL172" i="154" l="1"/>
  <c r="BL172" i="153"/>
  <c r="BL171" i="152"/>
  <c r="BL168" i="151"/>
  <c r="BL173" i="154" l="1"/>
  <c r="BL173" i="153"/>
  <c r="BL172" i="152"/>
  <c r="BL169" i="151"/>
  <c r="BL174" i="154" l="1"/>
  <c r="BL174" i="153"/>
  <c r="BL173" i="152"/>
  <c r="BL170" i="151"/>
  <c r="BL175" i="154" l="1"/>
  <c r="BL175" i="153"/>
  <c r="BL174" i="152"/>
  <c r="BL171" i="151"/>
  <c r="BL176" i="154" l="1"/>
  <c r="BL176" i="153"/>
  <c r="BL175" i="152"/>
  <c r="BL172" i="151"/>
  <c r="BL177" i="154" l="1"/>
  <c r="BL177" i="153"/>
  <c r="BL176" i="152"/>
  <c r="BL173" i="151"/>
  <c r="BL178" i="154" l="1"/>
  <c r="BL178" i="153"/>
  <c r="BL177" i="152"/>
  <c r="BL174" i="151"/>
  <c r="BL179" i="154" l="1"/>
  <c r="BL179" i="153"/>
  <c r="BL178" i="152"/>
  <c r="BL175" i="151"/>
  <c r="BL180" i="154" l="1"/>
  <c r="BL180" i="153"/>
  <c r="BL179" i="152"/>
  <c r="BL176" i="151"/>
  <c r="BL181" i="154" l="1"/>
  <c r="BL181" i="153"/>
  <c r="BL180" i="152"/>
  <c r="BL177" i="151"/>
  <c r="BL182" i="154" l="1"/>
  <c r="BL182" i="153"/>
  <c r="BL181" i="152"/>
  <c r="BL178" i="151"/>
  <c r="BL183" i="154" l="1"/>
  <c r="BL183" i="153"/>
  <c r="BL182" i="152"/>
  <c r="BL179" i="151"/>
  <c r="BL184" i="154" l="1"/>
  <c r="BL184" i="153"/>
  <c r="BL183" i="152"/>
  <c r="BL180" i="151"/>
  <c r="BL185" i="154" l="1"/>
  <c r="BL185" i="153"/>
  <c r="BL184" i="152"/>
  <c r="BL181" i="151"/>
  <c r="BL186" i="154" l="1"/>
  <c r="BL186" i="153"/>
  <c r="BL185" i="152"/>
  <c r="BL182" i="151"/>
  <c r="BL187" i="154" l="1"/>
  <c r="BL187" i="153"/>
  <c r="BL186" i="152"/>
  <c r="BL183" i="151"/>
  <c r="BL188" i="154" l="1"/>
  <c r="BL188" i="153"/>
  <c r="BL187" i="152"/>
  <c r="BL184" i="151"/>
  <c r="BL189" i="154" l="1"/>
  <c r="BL189" i="153"/>
  <c r="BL188" i="152"/>
  <c r="BL185" i="151"/>
  <c r="BL190" i="154" l="1"/>
  <c r="BL190" i="153"/>
  <c r="BL189" i="152"/>
  <c r="BL186" i="151"/>
  <c r="BL191" i="154" l="1"/>
  <c r="BL191" i="153"/>
  <c r="BL190" i="152"/>
  <c r="BL187" i="151"/>
  <c r="BL192" i="154" l="1"/>
  <c r="BL192" i="153"/>
  <c r="BL191" i="152"/>
  <c r="BL188" i="151"/>
  <c r="BL193" i="154" l="1"/>
  <c r="BL193" i="153"/>
  <c r="BL192" i="152"/>
  <c r="BL189" i="151"/>
  <c r="BL194" i="154" l="1"/>
  <c r="BL194" i="153"/>
  <c r="BL193" i="152"/>
  <c r="BL190" i="151"/>
  <c r="BL195" i="154" l="1"/>
  <c r="BL195" i="153"/>
  <c r="BL194" i="152"/>
  <c r="BL191" i="151"/>
  <c r="BL196" i="154" l="1"/>
  <c r="BL196" i="153"/>
  <c r="BL195" i="152"/>
  <c r="BL192" i="151"/>
  <c r="BL197" i="154" l="1"/>
  <c r="BL197" i="153"/>
  <c r="BL196" i="152"/>
  <c r="BL193" i="151"/>
  <c r="BL198" i="154" l="1"/>
  <c r="BL198" i="153"/>
  <c r="BL197" i="152"/>
  <c r="BL194" i="151"/>
  <c r="BL199" i="154" l="1"/>
  <c r="BL199" i="153"/>
  <c r="BL198" i="152"/>
  <c r="BL195" i="151"/>
  <c r="BL200" i="154" l="1"/>
  <c r="BL200" i="153"/>
  <c r="BL199" i="152"/>
  <c r="BL196" i="151"/>
  <c r="BL201" i="154" l="1"/>
  <c r="BL201" i="153"/>
  <c r="BL200" i="152"/>
  <c r="BL197" i="151"/>
  <c r="BL202" i="154" l="1"/>
  <c r="BL202" i="153"/>
  <c r="BL201" i="152"/>
  <c r="BL198" i="151"/>
  <c r="BL203" i="154" l="1"/>
  <c r="BL203" i="153"/>
  <c r="BL202" i="152"/>
  <c r="BL199" i="151"/>
  <c r="BL204" i="154" l="1"/>
  <c r="BL204" i="153"/>
  <c r="BL203" i="152"/>
  <c r="BL200" i="151"/>
  <c r="BL205" i="154" l="1"/>
  <c r="BL205" i="153"/>
  <c r="BL204" i="152"/>
  <c r="BL201" i="151"/>
  <c r="BL206" i="154" l="1"/>
  <c r="BL205" i="152"/>
  <c r="BL202" i="151"/>
  <c r="BL207" i="154" l="1"/>
  <c r="BL206" i="152"/>
  <c r="BL203" i="151"/>
  <c r="BL208" i="154" l="1"/>
  <c r="BL207" i="152"/>
  <c r="BL204" i="151"/>
  <c r="BL209" i="154" l="1"/>
  <c r="BL208" i="152"/>
  <c r="BL205" i="151"/>
  <c r="BL210" i="154" l="1"/>
  <c r="BL209" i="152"/>
  <c r="BL206" i="151"/>
  <c r="BL211" i="154" l="1"/>
  <c r="BL210" i="152"/>
  <c r="BL207" i="151"/>
  <c r="BL212" i="154" l="1"/>
  <c r="BL211" i="152"/>
  <c r="BL208" i="151"/>
  <c r="BL213" i="154" l="1"/>
  <c r="BL212" i="152"/>
  <c r="BL209" i="151"/>
  <c r="BL214" i="154" l="1"/>
  <c r="BL213" i="152"/>
  <c r="BL210" i="151"/>
  <c r="BL215" i="154" l="1"/>
  <c r="BL214" i="152"/>
  <c r="BL211" i="151"/>
  <c r="BL216" i="154" l="1"/>
  <c r="BL215" i="152"/>
  <c r="BL212" i="151"/>
  <c r="BL217" i="154" l="1"/>
  <c r="BL216" i="152"/>
  <c r="BL213" i="151"/>
  <c r="BL218" i="154" l="1"/>
  <c r="BL217" i="152"/>
  <c r="BL214" i="151"/>
  <c r="BL219" i="154" l="1"/>
  <c r="BL218" i="152"/>
  <c r="BL215" i="151"/>
  <c r="BL220" i="154" l="1"/>
  <c r="BL219" i="152"/>
  <c r="BL216" i="151"/>
  <c r="BL221" i="154" l="1"/>
  <c r="BL220" i="152"/>
  <c r="BL217" i="151"/>
  <c r="BL222" i="154" l="1"/>
  <c r="BL221" i="152"/>
  <c r="BL218" i="151"/>
  <c r="BL223" i="154" l="1"/>
  <c r="BL222" i="152"/>
  <c r="BL219" i="151"/>
  <c r="BL224" i="154" l="1"/>
  <c r="BL223" i="152"/>
  <c r="BL220" i="151"/>
  <c r="BL225" i="154" l="1"/>
  <c r="BL224" i="152"/>
  <c r="BL221" i="151"/>
  <c r="BL226" i="154" l="1"/>
  <c r="BL225" i="152"/>
  <c r="BL222" i="151"/>
  <c r="BL227" i="154" l="1"/>
  <c r="BL226" i="152"/>
  <c r="BL223" i="151"/>
  <c r="BL228" i="154" l="1"/>
  <c r="BL224" i="151"/>
  <c r="BL229" i="154" l="1"/>
  <c r="BL225" i="151"/>
  <c r="BL230" i="154" l="1"/>
  <c r="BL226" i="151"/>
  <c r="BL231" i="154" l="1"/>
  <c r="BL232" i="154" l="1"/>
  <c r="BL233" i="154" l="1"/>
  <c r="BL234" i="154" l="1"/>
  <c r="BL235" i="154" l="1"/>
  <c r="BL236" i="154" l="1"/>
  <c r="BL237" i="154" l="1"/>
  <c r="BL238" i="154" l="1"/>
  <c r="BL239" i="154" l="1"/>
  <c r="BL240" i="154" l="1"/>
  <c r="BJ14" i="151" l="1"/>
  <c r="BK14" i="151"/>
  <c r="BM14" i="151"/>
  <c r="BJ15" i="151"/>
  <c r="BK15" i="151"/>
  <c r="BM15" i="151"/>
  <c r="BJ16" i="151"/>
  <c r="BK16" i="151"/>
  <c r="BM16" i="151"/>
  <c r="BJ17" i="151"/>
  <c r="BK17" i="151"/>
  <c r="BM17" i="151"/>
  <c r="BJ18" i="151"/>
  <c r="BK18" i="151"/>
  <c r="BM18" i="151"/>
  <c r="BJ19" i="151"/>
  <c r="BK19" i="151"/>
  <c r="BM19" i="151"/>
  <c r="BJ20" i="151"/>
  <c r="BK20" i="151"/>
  <c r="BM20" i="151"/>
  <c r="BJ21" i="151"/>
  <c r="BK21" i="151"/>
  <c r="BM21" i="151"/>
  <c r="BJ22" i="151"/>
  <c r="BK22" i="151"/>
  <c r="BM22" i="151"/>
  <c r="BJ23" i="151"/>
  <c r="BK23" i="151"/>
  <c r="BM23" i="151"/>
  <c r="BJ24" i="151"/>
  <c r="BK24" i="151"/>
  <c r="BM24" i="151"/>
  <c r="BJ25" i="151"/>
  <c r="BK25" i="151"/>
  <c r="BM25" i="151"/>
  <c r="BJ26" i="151"/>
  <c r="BK26" i="151"/>
  <c r="BM26" i="151"/>
  <c r="BJ27" i="151"/>
  <c r="BK27" i="151"/>
  <c r="BM27" i="151"/>
  <c r="BJ28" i="151"/>
  <c r="BK28" i="151"/>
  <c r="BM28" i="151"/>
  <c r="BJ29" i="151"/>
  <c r="BK29" i="151"/>
  <c r="BM29" i="151"/>
  <c r="BJ30" i="151"/>
  <c r="BK30" i="151"/>
  <c r="BM30" i="151"/>
  <c r="BJ31" i="151"/>
  <c r="BK31" i="151"/>
  <c r="BM31" i="151"/>
  <c r="BJ32" i="151"/>
  <c r="BK32" i="151"/>
  <c r="BM32" i="151"/>
  <c r="BJ33" i="151"/>
  <c r="BK33" i="151"/>
  <c r="BM33" i="151"/>
  <c r="BJ34" i="151"/>
  <c r="BK34" i="151"/>
  <c r="BM34" i="151"/>
  <c r="BJ35" i="151"/>
  <c r="BK35" i="151"/>
  <c r="BM35" i="151"/>
  <c r="BJ36" i="151"/>
  <c r="BK36" i="151"/>
  <c r="BM36" i="151"/>
  <c r="BJ37" i="151"/>
  <c r="BK37" i="151"/>
  <c r="BM37" i="151"/>
  <c r="BJ38" i="151"/>
  <c r="BK38" i="151"/>
  <c r="BM38" i="151"/>
  <c r="BJ39" i="151"/>
  <c r="BK39" i="151"/>
  <c r="BM39" i="151"/>
  <c r="BJ40" i="151"/>
  <c r="BK40" i="151"/>
  <c r="BM40" i="151"/>
  <c r="BJ41" i="151"/>
  <c r="BK41" i="151"/>
  <c r="BM41" i="151"/>
  <c r="BJ42" i="151"/>
  <c r="BK42" i="151"/>
  <c r="BM42" i="151"/>
  <c r="BJ43" i="151"/>
  <c r="BK43" i="151"/>
  <c r="BM43" i="151"/>
  <c r="BJ44" i="151"/>
  <c r="BK44" i="151"/>
  <c r="BM44" i="151"/>
  <c r="BJ45" i="151"/>
  <c r="BK45" i="151"/>
  <c r="BM45" i="151"/>
  <c r="BJ46" i="151"/>
  <c r="BK46" i="151"/>
  <c r="BM46" i="151"/>
  <c r="BJ47" i="151"/>
  <c r="BK47" i="151"/>
  <c r="BM47" i="151"/>
  <c r="BJ48" i="151"/>
  <c r="BK48" i="151"/>
  <c r="BM48" i="151"/>
  <c r="BJ49" i="151"/>
  <c r="BK49" i="151"/>
  <c r="BM49" i="151"/>
  <c r="BJ50" i="151"/>
  <c r="BK50" i="151"/>
  <c r="BM50" i="151"/>
  <c r="BJ51" i="151"/>
  <c r="BK51" i="151"/>
  <c r="BM51" i="151"/>
  <c r="BJ52" i="151"/>
  <c r="BK52" i="151"/>
  <c r="BM52" i="151"/>
  <c r="BJ53" i="151"/>
  <c r="BK53" i="151"/>
  <c r="BM53" i="151"/>
  <c r="BJ54" i="151"/>
  <c r="BK54" i="151"/>
  <c r="BM54" i="151"/>
  <c r="BJ55" i="151"/>
  <c r="BK55" i="151"/>
  <c r="BM55" i="151"/>
  <c r="BJ56" i="151"/>
  <c r="BK56" i="151"/>
  <c r="BM56" i="151"/>
  <c r="BJ57" i="151"/>
  <c r="BK57" i="151"/>
  <c r="BM57" i="151"/>
  <c r="BJ58" i="151"/>
  <c r="BK58" i="151"/>
  <c r="BM58" i="151"/>
  <c r="BJ59" i="151"/>
  <c r="BK59" i="151"/>
  <c r="BM59" i="151"/>
  <c r="BJ60" i="151"/>
  <c r="BK60" i="151"/>
  <c r="BM60" i="151"/>
  <c r="BJ61" i="151"/>
  <c r="BK61" i="151"/>
  <c r="BM61" i="151"/>
  <c r="BJ62" i="151"/>
  <c r="BK62" i="151"/>
  <c r="BM62" i="151"/>
  <c r="BJ63" i="151"/>
  <c r="BK63" i="151"/>
  <c r="BM63" i="151"/>
  <c r="BJ64" i="151"/>
  <c r="BK64" i="151"/>
  <c r="BM64" i="151"/>
  <c r="BJ65" i="151"/>
  <c r="BK65" i="151"/>
  <c r="BM65" i="151"/>
  <c r="BJ66" i="151"/>
  <c r="BK66" i="151"/>
  <c r="BM66" i="151"/>
  <c r="BJ67" i="151"/>
  <c r="BK67" i="151"/>
  <c r="BM67" i="151"/>
  <c r="BJ68" i="151"/>
  <c r="BK68" i="151"/>
  <c r="BM68" i="151"/>
  <c r="BJ69" i="151"/>
  <c r="BK69" i="151"/>
  <c r="BM69" i="151"/>
  <c r="BJ70" i="151"/>
  <c r="BK70" i="151"/>
  <c r="BM70" i="151"/>
  <c r="BJ71" i="151"/>
  <c r="BK71" i="151"/>
  <c r="BM71" i="151"/>
  <c r="BJ72" i="151"/>
  <c r="BK72" i="151"/>
  <c r="BM72" i="151"/>
  <c r="BJ73" i="151"/>
  <c r="BK73" i="151"/>
  <c r="BM73" i="151"/>
  <c r="BJ74" i="151"/>
  <c r="BK74" i="151"/>
  <c r="BM74" i="151"/>
  <c r="BJ75" i="151"/>
  <c r="BK75" i="151"/>
  <c r="BM75" i="151"/>
  <c r="BJ76" i="151"/>
  <c r="BK76" i="151"/>
  <c r="BM76" i="151"/>
  <c r="BJ77" i="151"/>
  <c r="BK77" i="151"/>
  <c r="BM77" i="151"/>
  <c r="BJ78" i="151"/>
  <c r="BK78" i="151"/>
  <c r="BM78" i="151"/>
  <c r="BJ79" i="151"/>
  <c r="BK79" i="151"/>
  <c r="BM79" i="151"/>
  <c r="BJ80" i="151"/>
  <c r="BK80" i="151"/>
  <c r="BM80" i="151"/>
  <c r="BJ81" i="151"/>
  <c r="BK81" i="151"/>
  <c r="BM81" i="151"/>
  <c r="BJ82" i="151"/>
  <c r="BK82" i="151"/>
  <c r="BM82" i="151"/>
  <c r="BJ83" i="151"/>
  <c r="BK83" i="151"/>
  <c r="BM83" i="151"/>
  <c r="BJ84" i="151"/>
  <c r="BK84" i="151"/>
  <c r="BM84" i="151"/>
  <c r="BJ85" i="151"/>
  <c r="BK85" i="151"/>
  <c r="BM85" i="151"/>
  <c r="BJ86" i="151"/>
  <c r="BK86" i="151"/>
  <c r="BM86" i="151"/>
  <c r="BJ87" i="151"/>
  <c r="BK87" i="151"/>
  <c r="BM87" i="151"/>
  <c r="BJ88" i="151"/>
  <c r="BK88" i="151"/>
  <c r="BM88" i="151"/>
  <c r="BJ89" i="151"/>
  <c r="BK89" i="151"/>
  <c r="BM89" i="151"/>
  <c r="BJ90" i="151"/>
  <c r="BK90" i="151"/>
  <c r="BM90" i="151"/>
  <c r="BJ91" i="151"/>
  <c r="BK91" i="151"/>
  <c r="BM91" i="151"/>
  <c r="BJ92" i="151"/>
  <c r="BK92" i="151"/>
  <c r="BM92" i="151"/>
  <c r="BJ93" i="151"/>
  <c r="BK93" i="151"/>
  <c r="BM93" i="151"/>
  <c r="BJ94" i="151"/>
  <c r="BK94" i="151"/>
  <c r="BM94" i="151"/>
  <c r="BJ95" i="151"/>
  <c r="BK95" i="151"/>
  <c r="BM95" i="151"/>
  <c r="BJ96" i="151"/>
  <c r="BK96" i="151"/>
  <c r="BM96" i="151"/>
  <c r="BJ97" i="151"/>
  <c r="BK97" i="151"/>
  <c r="BM97" i="151"/>
  <c r="BJ98" i="151"/>
  <c r="BK98" i="151"/>
  <c r="BM98" i="151"/>
  <c r="BJ99" i="151"/>
  <c r="BK99" i="151"/>
  <c r="BM99" i="151"/>
  <c r="BJ100" i="151"/>
  <c r="BK100" i="151"/>
  <c r="BM100" i="151"/>
  <c r="BJ101" i="151"/>
  <c r="BK101" i="151"/>
  <c r="BM101" i="151"/>
  <c r="BJ102" i="151"/>
  <c r="BK102" i="151"/>
  <c r="BM102" i="151"/>
  <c r="BJ103" i="151"/>
  <c r="BK103" i="151"/>
  <c r="BM103" i="151"/>
  <c r="BJ104" i="151"/>
  <c r="BK104" i="151"/>
  <c r="BM104" i="151"/>
  <c r="BJ105" i="151"/>
  <c r="BK105" i="151"/>
  <c r="BM105" i="151"/>
  <c r="BJ106" i="151"/>
  <c r="BK106" i="151"/>
  <c r="BM106" i="151"/>
  <c r="BJ107" i="151"/>
  <c r="BK107" i="151"/>
  <c r="BM107" i="151"/>
  <c r="BJ108" i="151"/>
  <c r="BK108" i="151"/>
  <c r="BM108" i="151"/>
  <c r="BJ109" i="151"/>
  <c r="BK109" i="151"/>
  <c r="BM109" i="151"/>
  <c r="BJ110" i="151"/>
  <c r="BK110" i="151"/>
  <c r="BM110" i="151"/>
  <c r="BJ111" i="151"/>
  <c r="BK111" i="151"/>
  <c r="BM111" i="151"/>
  <c r="BJ112" i="151"/>
  <c r="BK112" i="151"/>
  <c r="BM112" i="151"/>
  <c r="BJ113" i="151"/>
  <c r="BK113" i="151"/>
  <c r="BM113" i="151"/>
  <c r="BJ114" i="151"/>
  <c r="BK114" i="151"/>
  <c r="BM114" i="151"/>
  <c r="BJ115" i="151"/>
  <c r="BK115" i="151"/>
  <c r="BM115" i="151"/>
  <c r="BJ116" i="151"/>
  <c r="BK116" i="151"/>
  <c r="BM116" i="151"/>
  <c r="BJ117" i="151"/>
  <c r="BK117" i="151"/>
  <c r="BM117" i="151"/>
  <c r="BJ118" i="151"/>
  <c r="BK118" i="151"/>
  <c r="BM118" i="151"/>
  <c r="BJ119" i="151"/>
  <c r="BK119" i="151"/>
  <c r="BM119" i="151"/>
  <c r="BJ120" i="151"/>
  <c r="BK120" i="151"/>
  <c r="BM120" i="151"/>
  <c r="BJ121" i="151"/>
  <c r="BK121" i="151"/>
  <c r="BM121" i="151"/>
  <c r="BJ122" i="151"/>
  <c r="BK122" i="151"/>
  <c r="BM122" i="151"/>
  <c r="BJ123" i="151"/>
  <c r="BK123" i="151"/>
  <c r="BM123" i="151"/>
  <c r="BJ124" i="151"/>
  <c r="BK124" i="151"/>
  <c r="BM124" i="151"/>
  <c r="BJ125" i="151"/>
  <c r="BK125" i="151"/>
  <c r="BM125" i="151"/>
  <c r="BJ126" i="151"/>
  <c r="BK126" i="151"/>
  <c r="BM126" i="151"/>
  <c r="BJ127" i="151"/>
  <c r="BK127" i="151"/>
  <c r="BM127" i="151"/>
  <c r="BJ128" i="151"/>
  <c r="BK128" i="151"/>
  <c r="BM128" i="151"/>
  <c r="BJ129" i="151"/>
  <c r="BK129" i="151"/>
  <c r="BM129" i="151"/>
  <c r="BJ130" i="151"/>
  <c r="BK130" i="151"/>
  <c r="BM130" i="151"/>
  <c r="BJ131" i="151"/>
  <c r="BK131" i="151"/>
  <c r="BM131" i="151"/>
  <c r="BJ132" i="151"/>
  <c r="BK132" i="151"/>
  <c r="BM132" i="151"/>
  <c r="BJ133" i="151"/>
  <c r="BK133" i="151"/>
  <c r="BM133" i="151"/>
  <c r="BJ134" i="151"/>
  <c r="BK134" i="151"/>
  <c r="BM134" i="151"/>
  <c r="BJ135" i="151"/>
  <c r="BK135" i="151"/>
  <c r="BM135" i="151"/>
  <c r="BJ136" i="151"/>
  <c r="BK136" i="151"/>
  <c r="BM136" i="151"/>
  <c r="BJ137" i="151"/>
  <c r="BK137" i="151"/>
  <c r="BM137" i="151"/>
  <c r="BJ138" i="151"/>
  <c r="BK138" i="151"/>
  <c r="BM138" i="151"/>
  <c r="BJ139" i="151"/>
  <c r="BK139" i="151"/>
  <c r="BM139" i="151"/>
  <c r="BJ140" i="151"/>
  <c r="BK140" i="151"/>
  <c r="BM140" i="151"/>
  <c r="BJ141" i="151"/>
  <c r="BK141" i="151"/>
  <c r="BM141" i="151"/>
  <c r="BJ142" i="151"/>
  <c r="BK142" i="151"/>
  <c r="BM142" i="151"/>
  <c r="BJ143" i="151"/>
  <c r="BK143" i="151"/>
  <c r="BM143" i="151"/>
  <c r="BJ144" i="151"/>
  <c r="BK144" i="151"/>
  <c r="BM144" i="151"/>
  <c r="BJ145" i="151"/>
  <c r="BK145" i="151"/>
  <c r="BM145" i="151"/>
  <c r="BJ146" i="151"/>
  <c r="BK146" i="151"/>
  <c r="BM146" i="151"/>
  <c r="BJ147" i="151"/>
  <c r="BK147" i="151"/>
  <c r="BM147" i="151"/>
  <c r="BJ148" i="151"/>
  <c r="BK148" i="151"/>
  <c r="BM148" i="151"/>
  <c r="BJ149" i="151"/>
  <c r="BK149" i="151"/>
  <c r="BM149" i="151"/>
  <c r="BJ150" i="151"/>
  <c r="BK150" i="151"/>
  <c r="BM150" i="151"/>
  <c r="BJ151" i="151"/>
  <c r="BK151" i="151"/>
  <c r="BM151" i="151"/>
  <c r="BJ152" i="151"/>
  <c r="BK152" i="151"/>
  <c r="BM152" i="151"/>
  <c r="BJ153" i="151"/>
  <c r="BK153" i="151"/>
  <c r="BM153" i="151"/>
  <c r="BJ154" i="151"/>
  <c r="BK154" i="151"/>
  <c r="BM154" i="151"/>
  <c r="BJ155" i="151"/>
  <c r="BK155" i="151"/>
  <c r="BM155" i="151"/>
  <c r="BJ156" i="151"/>
  <c r="BK156" i="151"/>
  <c r="BM156" i="151"/>
  <c r="BJ157" i="151"/>
  <c r="BK157" i="151"/>
  <c r="BM157" i="151"/>
  <c r="BJ158" i="151"/>
  <c r="BK158" i="151"/>
  <c r="BM158" i="151"/>
  <c r="BJ159" i="151"/>
  <c r="BK159" i="151"/>
  <c r="BM159" i="151"/>
  <c r="BJ160" i="151"/>
  <c r="BK160" i="151"/>
  <c r="BM160" i="151"/>
  <c r="BJ161" i="151"/>
  <c r="BK161" i="151"/>
  <c r="BM161" i="151"/>
  <c r="BJ162" i="151"/>
  <c r="BK162" i="151"/>
  <c r="BM162" i="151"/>
  <c r="BJ163" i="151"/>
  <c r="BK163" i="151"/>
  <c r="BM163" i="151"/>
  <c r="BJ164" i="151"/>
  <c r="BK164" i="151"/>
  <c r="BM164" i="151"/>
  <c r="BJ165" i="151"/>
  <c r="BK165" i="151"/>
  <c r="BM165" i="151"/>
  <c r="BJ166" i="151"/>
  <c r="BK166" i="151"/>
  <c r="BM166" i="151"/>
  <c r="BJ167" i="151"/>
  <c r="BK167" i="151"/>
  <c r="BM167" i="151"/>
  <c r="BJ168" i="151"/>
  <c r="BK168" i="151"/>
  <c r="BM168" i="151"/>
  <c r="BJ169" i="151"/>
  <c r="BK169" i="151"/>
  <c r="BM169" i="151"/>
  <c r="BJ170" i="151"/>
  <c r="BK170" i="151"/>
  <c r="BM170" i="151"/>
  <c r="BJ171" i="151"/>
  <c r="BK171" i="151"/>
  <c r="BM171" i="151"/>
  <c r="BJ172" i="151"/>
  <c r="BK172" i="151"/>
  <c r="BM172" i="151"/>
  <c r="BJ173" i="151"/>
  <c r="BK173" i="151"/>
  <c r="BM173" i="151"/>
  <c r="BJ174" i="151"/>
  <c r="BK174" i="151"/>
  <c r="BM174" i="151"/>
  <c r="BJ175" i="151"/>
  <c r="BK175" i="151"/>
  <c r="BM175" i="151"/>
  <c r="BJ176" i="151"/>
  <c r="BK176" i="151"/>
  <c r="BM176" i="151"/>
  <c r="BJ177" i="151"/>
  <c r="BK177" i="151"/>
  <c r="BM177" i="151"/>
  <c r="BJ178" i="151"/>
  <c r="BK178" i="151"/>
  <c r="BM178" i="151"/>
  <c r="BJ179" i="151"/>
  <c r="BK179" i="151"/>
  <c r="BM179" i="151"/>
  <c r="BJ180" i="151"/>
  <c r="BK180" i="151"/>
  <c r="BM180" i="151"/>
  <c r="BJ181" i="151"/>
  <c r="BK181" i="151"/>
  <c r="BM181" i="151"/>
  <c r="BJ182" i="151"/>
  <c r="BK182" i="151"/>
  <c r="BM182" i="151"/>
  <c r="BJ183" i="151"/>
  <c r="BK183" i="151"/>
  <c r="BM183" i="151"/>
  <c r="BJ184" i="151"/>
  <c r="BK184" i="151"/>
  <c r="BM184" i="151"/>
  <c r="BJ185" i="151"/>
  <c r="BK185" i="151"/>
  <c r="BM185" i="151"/>
  <c r="BJ186" i="151"/>
  <c r="BK186" i="151"/>
  <c r="BM186" i="151"/>
  <c r="BJ187" i="151"/>
  <c r="BK187" i="151"/>
  <c r="BM187" i="151"/>
  <c r="BJ188" i="151"/>
  <c r="BK188" i="151"/>
  <c r="BM188" i="151"/>
  <c r="BJ189" i="151"/>
  <c r="BK189" i="151"/>
  <c r="BM189" i="151"/>
  <c r="BJ190" i="151"/>
  <c r="BK190" i="151"/>
  <c r="BM190" i="151"/>
  <c r="BJ191" i="151"/>
  <c r="BK191" i="151"/>
  <c r="BM191" i="151"/>
  <c r="BJ192" i="151"/>
  <c r="BK192" i="151"/>
  <c r="BM192" i="151"/>
  <c r="BJ193" i="151"/>
  <c r="BK193" i="151"/>
  <c r="BM193" i="151"/>
  <c r="BJ194" i="151"/>
  <c r="BK194" i="151"/>
  <c r="BM194" i="151"/>
  <c r="BJ195" i="151"/>
  <c r="BK195" i="151"/>
  <c r="BM195" i="151"/>
  <c r="BJ196" i="151"/>
  <c r="BK196" i="151"/>
  <c r="BM196" i="151"/>
  <c r="BJ197" i="151"/>
  <c r="BK197" i="151"/>
  <c r="BM197" i="151"/>
  <c r="BJ198" i="151"/>
  <c r="BK198" i="151"/>
  <c r="BM198" i="151"/>
  <c r="BJ199" i="151"/>
  <c r="BK199" i="151"/>
  <c r="BM199" i="151"/>
  <c r="BJ200" i="151"/>
  <c r="BK200" i="151"/>
  <c r="BM200" i="151"/>
  <c r="BJ201" i="151"/>
  <c r="BK201" i="151"/>
  <c r="BM201" i="151"/>
  <c r="BJ202" i="151"/>
  <c r="BK202" i="151"/>
  <c r="BM202" i="151"/>
  <c r="BJ203" i="151"/>
  <c r="BK203" i="151"/>
  <c r="BM203" i="151"/>
  <c r="BJ204" i="151"/>
  <c r="BK204" i="151"/>
  <c r="BM204" i="151"/>
  <c r="BJ205" i="151"/>
  <c r="BK205" i="151"/>
  <c r="BM205" i="151"/>
  <c r="BJ206" i="151"/>
  <c r="BK206" i="151"/>
  <c r="BM206" i="151"/>
  <c r="BJ207" i="151"/>
  <c r="BK207" i="151"/>
  <c r="BM207" i="151"/>
  <c r="BJ208" i="151"/>
  <c r="BK208" i="151"/>
  <c r="BM208" i="151"/>
  <c r="BJ209" i="151"/>
  <c r="BK209" i="151"/>
  <c r="BM209" i="151"/>
  <c r="BJ210" i="151"/>
  <c r="BK210" i="151"/>
  <c r="BM210" i="151"/>
  <c r="BJ211" i="151"/>
  <c r="BK211" i="151"/>
  <c r="BM211" i="151"/>
  <c r="BJ212" i="151"/>
  <c r="BK212" i="151"/>
  <c r="BM212" i="151"/>
  <c r="BJ213" i="151"/>
  <c r="BK213" i="151"/>
  <c r="BM213" i="151"/>
  <c r="BJ214" i="151"/>
  <c r="BK214" i="151"/>
  <c r="BM214" i="151"/>
  <c r="BJ215" i="151"/>
  <c r="BK215" i="151"/>
  <c r="BM215" i="151"/>
  <c r="BJ216" i="151"/>
  <c r="BK216" i="151"/>
  <c r="BM216" i="151"/>
  <c r="BJ217" i="151"/>
  <c r="BK217" i="151"/>
  <c r="BM217" i="151"/>
  <c r="BJ218" i="151"/>
  <c r="BK218" i="151"/>
  <c r="BM218" i="151"/>
  <c r="BJ219" i="151"/>
  <c r="BK219" i="151"/>
  <c r="BM219" i="151"/>
  <c r="BJ220" i="151"/>
  <c r="BK220" i="151"/>
  <c r="BM220" i="151"/>
  <c r="BJ221" i="151"/>
  <c r="BK221" i="151"/>
  <c r="BM221" i="151"/>
  <c r="BJ222" i="151"/>
  <c r="BK222" i="151"/>
  <c r="BM222" i="151"/>
  <c r="BJ223" i="151"/>
  <c r="BK223" i="151"/>
  <c r="BM223" i="151"/>
  <c r="BJ224" i="151"/>
  <c r="BK224" i="151"/>
  <c r="BM224" i="151"/>
  <c r="BJ225" i="151"/>
  <c r="BK225" i="151"/>
  <c r="BM225" i="151"/>
  <c r="BJ226" i="151"/>
  <c r="BK226" i="151"/>
  <c r="BM226" i="151"/>
  <c r="BJ14" i="152"/>
  <c r="BK14" i="152"/>
  <c r="BM14" i="152"/>
  <c r="BJ15" i="152"/>
  <c r="BK15" i="152"/>
  <c r="BM15" i="152"/>
  <c r="BJ16" i="152"/>
  <c r="BK16" i="152"/>
  <c r="BM16" i="152"/>
  <c r="BJ17" i="152"/>
  <c r="BK17" i="152"/>
  <c r="BM17" i="152"/>
  <c r="BJ18" i="152"/>
  <c r="BK18" i="152"/>
  <c r="BM18" i="152"/>
  <c r="BJ19" i="152"/>
  <c r="BK19" i="152"/>
  <c r="BM19" i="152"/>
  <c r="BJ20" i="152"/>
  <c r="BK20" i="152"/>
  <c r="BM20" i="152"/>
  <c r="BJ21" i="152"/>
  <c r="BK21" i="152"/>
  <c r="BM21" i="152"/>
  <c r="BJ22" i="152"/>
  <c r="BK22" i="152"/>
  <c r="BM22" i="152"/>
  <c r="BJ23" i="152"/>
  <c r="BK23" i="152"/>
  <c r="BM23" i="152"/>
  <c r="BJ24" i="152"/>
  <c r="BK24" i="152"/>
  <c r="BM24" i="152"/>
  <c r="BJ25" i="152"/>
  <c r="BK25" i="152"/>
  <c r="BM25" i="152"/>
  <c r="BJ26" i="152"/>
  <c r="BK26" i="152"/>
  <c r="BM26" i="152"/>
  <c r="BJ27" i="152"/>
  <c r="BK27" i="152"/>
  <c r="BM27" i="152"/>
  <c r="BJ28" i="152"/>
  <c r="BK28" i="152"/>
  <c r="BM28" i="152"/>
  <c r="BJ29" i="152"/>
  <c r="BK29" i="152"/>
  <c r="BM29" i="152"/>
  <c r="BJ30" i="152"/>
  <c r="BK30" i="152"/>
  <c r="BM30" i="152"/>
  <c r="BJ31" i="152"/>
  <c r="BK31" i="152"/>
  <c r="BM31" i="152"/>
  <c r="BJ32" i="152"/>
  <c r="BK32" i="152"/>
  <c r="BM32" i="152"/>
  <c r="BJ33" i="152"/>
  <c r="BK33" i="152"/>
  <c r="BM33" i="152"/>
  <c r="BJ34" i="152"/>
  <c r="BK34" i="152"/>
  <c r="BM34" i="152"/>
  <c r="BJ35" i="152"/>
  <c r="BK35" i="152"/>
  <c r="BM35" i="152"/>
  <c r="BJ36" i="152"/>
  <c r="BK36" i="152"/>
  <c r="BM36" i="152"/>
  <c r="BJ37" i="152"/>
  <c r="BK37" i="152"/>
  <c r="BM37" i="152"/>
  <c r="BJ38" i="152"/>
  <c r="BK38" i="152"/>
  <c r="BM38" i="152"/>
  <c r="BJ39" i="152"/>
  <c r="BK39" i="152"/>
  <c r="BM39" i="152"/>
  <c r="BJ40" i="152"/>
  <c r="BK40" i="152"/>
  <c r="BM40" i="152"/>
  <c r="BJ41" i="152"/>
  <c r="BK41" i="152"/>
  <c r="BM41" i="152"/>
  <c r="BJ42" i="152"/>
  <c r="BK42" i="152"/>
  <c r="BM42" i="152"/>
  <c r="BJ43" i="152"/>
  <c r="BK43" i="152"/>
  <c r="BM43" i="152"/>
  <c r="BJ44" i="152"/>
  <c r="BK44" i="152"/>
  <c r="BM44" i="152"/>
  <c r="BJ45" i="152"/>
  <c r="BK45" i="152"/>
  <c r="BM45" i="152"/>
  <c r="BJ46" i="152"/>
  <c r="BK46" i="152"/>
  <c r="BM46" i="152"/>
  <c r="BJ47" i="152"/>
  <c r="BK47" i="152"/>
  <c r="BM47" i="152"/>
  <c r="BJ48" i="152"/>
  <c r="BK48" i="152"/>
  <c r="BM48" i="152"/>
  <c r="BJ49" i="152"/>
  <c r="BK49" i="152"/>
  <c r="BM49" i="152"/>
  <c r="BJ50" i="152"/>
  <c r="BK50" i="152"/>
  <c r="BM50" i="152"/>
  <c r="BJ51" i="152"/>
  <c r="BK51" i="152"/>
  <c r="BM51" i="152"/>
  <c r="BJ52" i="152"/>
  <c r="BK52" i="152"/>
  <c r="BM52" i="152"/>
  <c r="BJ53" i="152"/>
  <c r="BK53" i="152"/>
  <c r="BM53" i="152"/>
  <c r="BJ54" i="152"/>
  <c r="BK54" i="152"/>
  <c r="BM54" i="152"/>
  <c r="BJ55" i="152"/>
  <c r="BK55" i="152"/>
  <c r="BM55" i="152"/>
  <c r="BJ56" i="152"/>
  <c r="BK56" i="152"/>
  <c r="BM56" i="152"/>
  <c r="BJ57" i="152"/>
  <c r="BK57" i="152"/>
  <c r="BM57" i="152"/>
  <c r="BJ58" i="152"/>
  <c r="BK58" i="152"/>
  <c r="BM58" i="152"/>
  <c r="BJ59" i="152"/>
  <c r="BK59" i="152"/>
  <c r="BM59" i="152"/>
  <c r="BJ60" i="152"/>
  <c r="BK60" i="152"/>
  <c r="BM60" i="152"/>
  <c r="BJ61" i="152"/>
  <c r="BK61" i="152"/>
  <c r="BM61" i="152"/>
  <c r="BJ62" i="152"/>
  <c r="BK62" i="152"/>
  <c r="BM62" i="152"/>
  <c r="BJ63" i="152"/>
  <c r="BK63" i="152"/>
  <c r="BM63" i="152"/>
  <c r="BJ64" i="152"/>
  <c r="BK64" i="152"/>
  <c r="BM64" i="152"/>
  <c r="BJ65" i="152"/>
  <c r="BK65" i="152"/>
  <c r="BM65" i="152"/>
  <c r="BJ66" i="152"/>
  <c r="BK66" i="152"/>
  <c r="BM66" i="152"/>
  <c r="BJ67" i="152"/>
  <c r="BK67" i="152"/>
  <c r="BM67" i="152"/>
  <c r="BJ68" i="152"/>
  <c r="BK68" i="152"/>
  <c r="BM68" i="152"/>
  <c r="BJ69" i="152"/>
  <c r="BK69" i="152"/>
  <c r="BM69" i="152"/>
  <c r="BJ70" i="152"/>
  <c r="BK70" i="152"/>
  <c r="BM70" i="152"/>
  <c r="BJ71" i="152"/>
  <c r="BK71" i="152"/>
  <c r="BM71" i="152"/>
  <c r="BJ72" i="152"/>
  <c r="BK72" i="152"/>
  <c r="BM72" i="152"/>
  <c r="BJ73" i="152"/>
  <c r="BK73" i="152"/>
  <c r="BM73" i="152"/>
  <c r="BJ74" i="152"/>
  <c r="BK74" i="152"/>
  <c r="BM74" i="152"/>
  <c r="BJ75" i="152"/>
  <c r="BK75" i="152"/>
  <c r="BM75" i="152"/>
  <c r="BJ76" i="152"/>
  <c r="BK76" i="152"/>
  <c r="BM76" i="152"/>
  <c r="BJ77" i="152"/>
  <c r="BK77" i="152"/>
  <c r="BM77" i="152"/>
  <c r="BJ78" i="152"/>
  <c r="BK78" i="152"/>
  <c r="BM78" i="152"/>
  <c r="BJ79" i="152"/>
  <c r="BK79" i="152"/>
  <c r="BM79" i="152"/>
  <c r="BJ80" i="152"/>
  <c r="BK80" i="152"/>
  <c r="BM80" i="152"/>
  <c r="BJ81" i="152"/>
  <c r="BK81" i="152"/>
  <c r="BM81" i="152"/>
  <c r="BJ82" i="152"/>
  <c r="BK82" i="152"/>
  <c r="BM82" i="152"/>
  <c r="BJ83" i="152"/>
  <c r="BK83" i="152"/>
  <c r="BM83" i="152"/>
  <c r="BJ84" i="152"/>
  <c r="BK84" i="152"/>
  <c r="BM84" i="152"/>
  <c r="BJ85" i="152"/>
  <c r="BK85" i="152"/>
  <c r="BM85" i="152"/>
  <c r="BJ86" i="152"/>
  <c r="BK86" i="152"/>
  <c r="BM86" i="152"/>
  <c r="BJ87" i="152"/>
  <c r="BK87" i="152"/>
  <c r="BM87" i="152"/>
  <c r="BJ88" i="152"/>
  <c r="BK88" i="152"/>
  <c r="BM88" i="152"/>
  <c r="BJ89" i="152"/>
  <c r="BK89" i="152"/>
  <c r="BM89" i="152"/>
  <c r="BJ90" i="152"/>
  <c r="BK90" i="152"/>
  <c r="BM90" i="152"/>
  <c r="BJ91" i="152"/>
  <c r="BK91" i="152"/>
  <c r="BM91" i="152"/>
  <c r="BJ92" i="152"/>
  <c r="BK92" i="152"/>
  <c r="BM92" i="152"/>
  <c r="BJ93" i="152"/>
  <c r="BK93" i="152"/>
  <c r="BM93" i="152"/>
  <c r="BJ94" i="152"/>
  <c r="BK94" i="152"/>
  <c r="BM94" i="152"/>
  <c r="BJ95" i="152"/>
  <c r="BK95" i="152"/>
  <c r="BM95" i="152"/>
  <c r="BJ96" i="152"/>
  <c r="BK96" i="152"/>
  <c r="BM96" i="152"/>
  <c r="BJ97" i="152"/>
  <c r="BK97" i="152"/>
  <c r="BM97" i="152"/>
  <c r="BJ98" i="152"/>
  <c r="BK98" i="152"/>
  <c r="BM98" i="152"/>
  <c r="BJ99" i="152"/>
  <c r="BK99" i="152"/>
  <c r="BM99" i="152"/>
  <c r="BJ100" i="152"/>
  <c r="BK100" i="152"/>
  <c r="BM100" i="152"/>
  <c r="BJ101" i="152"/>
  <c r="BK101" i="152"/>
  <c r="BM101" i="152"/>
  <c r="BJ102" i="152"/>
  <c r="BK102" i="152"/>
  <c r="BM102" i="152"/>
  <c r="BJ103" i="152"/>
  <c r="BK103" i="152"/>
  <c r="BM103" i="152"/>
  <c r="BJ104" i="152"/>
  <c r="BK104" i="152"/>
  <c r="BM104" i="152"/>
  <c r="BJ105" i="152"/>
  <c r="BK105" i="152"/>
  <c r="BM105" i="152"/>
  <c r="BJ106" i="152"/>
  <c r="BK106" i="152"/>
  <c r="BM106" i="152"/>
  <c r="BJ107" i="152"/>
  <c r="BK107" i="152"/>
  <c r="BM107" i="152"/>
  <c r="BJ108" i="152"/>
  <c r="BK108" i="152"/>
  <c r="BM108" i="152"/>
  <c r="BJ109" i="152"/>
  <c r="BK109" i="152"/>
  <c r="BM109" i="152"/>
  <c r="BJ110" i="152"/>
  <c r="BK110" i="152"/>
  <c r="BM110" i="152"/>
  <c r="BJ111" i="152"/>
  <c r="BK111" i="152"/>
  <c r="BM111" i="152"/>
  <c r="BJ112" i="152"/>
  <c r="BK112" i="152"/>
  <c r="BM112" i="152"/>
  <c r="BJ113" i="152"/>
  <c r="BK113" i="152"/>
  <c r="BM113" i="152"/>
  <c r="BJ114" i="152"/>
  <c r="BK114" i="152"/>
  <c r="BM114" i="152"/>
  <c r="BJ115" i="152"/>
  <c r="BK115" i="152"/>
  <c r="BM115" i="152"/>
  <c r="BJ116" i="152"/>
  <c r="BK116" i="152"/>
  <c r="BM116" i="152"/>
  <c r="BJ117" i="152"/>
  <c r="BK117" i="152"/>
  <c r="BM117" i="152"/>
  <c r="BJ118" i="152"/>
  <c r="BK118" i="152"/>
  <c r="BM118" i="152"/>
  <c r="BJ119" i="152"/>
  <c r="BK119" i="152"/>
  <c r="BM119" i="152"/>
  <c r="BJ120" i="152"/>
  <c r="BK120" i="152"/>
  <c r="BM120" i="152"/>
  <c r="BJ121" i="152"/>
  <c r="BK121" i="152"/>
  <c r="BM121" i="152"/>
  <c r="BJ122" i="152"/>
  <c r="BK122" i="152"/>
  <c r="BM122" i="152"/>
  <c r="BJ123" i="152"/>
  <c r="BK123" i="152"/>
  <c r="BM123" i="152"/>
  <c r="BJ124" i="152"/>
  <c r="BK124" i="152"/>
  <c r="BM124" i="152"/>
  <c r="BJ125" i="152"/>
  <c r="BK125" i="152"/>
  <c r="BM125" i="152"/>
  <c r="BJ126" i="152"/>
  <c r="BK126" i="152"/>
  <c r="BM126" i="152"/>
  <c r="BJ127" i="152"/>
  <c r="BK127" i="152"/>
  <c r="BM127" i="152"/>
  <c r="BJ128" i="152"/>
  <c r="BK128" i="152"/>
  <c r="BM128" i="152"/>
  <c r="BJ129" i="152"/>
  <c r="BK129" i="152"/>
  <c r="BM129" i="152"/>
  <c r="BJ130" i="152"/>
  <c r="BK130" i="152"/>
  <c r="BM130" i="152"/>
  <c r="BJ131" i="152"/>
  <c r="BK131" i="152"/>
  <c r="BM131" i="152"/>
  <c r="BJ132" i="152"/>
  <c r="BK132" i="152"/>
  <c r="BM132" i="152"/>
  <c r="BJ133" i="152"/>
  <c r="BK133" i="152"/>
  <c r="BM133" i="152"/>
  <c r="BJ134" i="152"/>
  <c r="BK134" i="152"/>
  <c r="BM134" i="152"/>
  <c r="BJ135" i="152"/>
  <c r="BK135" i="152"/>
  <c r="BM135" i="152"/>
  <c r="BJ136" i="152"/>
  <c r="BK136" i="152"/>
  <c r="BM136" i="152"/>
  <c r="BJ137" i="152"/>
  <c r="BK137" i="152"/>
  <c r="BM137" i="152"/>
  <c r="BJ138" i="152"/>
  <c r="BK138" i="152"/>
  <c r="BM138" i="152"/>
  <c r="BJ139" i="152"/>
  <c r="BK139" i="152"/>
  <c r="BM139" i="152"/>
  <c r="BJ140" i="152"/>
  <c r="BK140" i="152"/>
  <c r="BM140" i="152"/>
  <c r="BJ141" i="152"/>
  <c r="BK141" i="152"/>
  <c r="BM141" i="152"/>
  <c r="BJ142" i="152"/>
  <c r="BK142" i="152"/>
  <c r="BM142" i="152"/>
  <c r="BJ143" i="152"/>
  <c r="BK143" i="152"/>
  <c r="BM143" i="152"/>
  <c r="BJ144" i="152"/>
  <c r="BK144" i="152"/>
  <c r="BM144" i="152"/>
  <c r="BJ145" i="152"/>
  <c r="BK145" i="152"/>
  <c r="BM145" i="152"/>
  <c r="BJ146" i="152"/>
  <c r="BK146" i="152"/>
  <c r="BM146" i="152"/>
  <c r="BJ147" i="152"/>
  <c r="BK147" i="152"/>
  <c r="BM147" i="152"/>
  <c r="BJ148" i="152"/>
  <c r="BK148" i="152"/>
  <c r="BM148" i="152"/>
  <c r="BJ149" i="152"/>
  <c r="BK149" i="152"/>
  <c r="BM149" i="152"/>
  <c r="BJ150" i="152"/>
  <c r="BK150" i="152"/>
  <c r="BM150" i="152"/>
  <c r="BJ151" i="152"/>
  <c r="BK151" i="152"/>
  <c r="BM151" i="152"/>
  <c r="BJ152" i="152"/>
  <c r="BK152" i="152"/>
  <c r="BM152" i="152"/>
  <c r="BJ153" i="152"/>
  <c r="BK153" i="152"/>
  <c r="BM153" i="152"/>
  <c r="BJ154" i="152"/>
  <c r="BK154" i="152"/>
  <c r="BM154" i="152"/>
  <c r="BJ155" i="152"/>
  <c r="BK155" i="152"/>
  <c r="BM155" i="152"/>
  <c r="BJ156" i="152"/>
  <c r="BK156" i="152"/>
  <c r="BM156" i="152"/>
  <c r="BJ157" i="152"/>
  <c r="BK157" i="152"/>
  <c r="BM157" i="152"/>
  <c r="BJ158" i="152"/>
  <c r="BK158" i="152"/>
  <c r="BM158" i="152"/>
  <c r="BJ159" i="152"/>
  <c r="BK159" i="152"/>
  <c r="BM159" i="152"/>
  <c r="BJ160" i="152"/>
  <c r="BK160" i="152"/>
  <c r="BM160" i="152"/>
  <c r="BJ161" i="152"/>
  <c r="BK161" i="152"/>
  <c r="BM161" i="152"/>
  <c r="BJ162" i="152"/>
  <c r="BK162" i="152"/>
  <c r="BM162" i="152"/>
  <c r="BJ163" i="152"/>
  <c r="BK163" i="152"/>
  <c r="BM163" i="152"/>
  <c r="BJ164" i="152"/>
  <c r="BK164" i="152"/>
  <c r="BM164" i="152"/>
  <c r="BJ165" i="152"/>
  <c r="BK165" i="152"/>
  <c r="BM165" i="152"/>
  <c r="BJ166" i="152"/>
  <c r="BK166" i="152"/>
  <c r="BM166" i="152"/>
  <c r="BJ167" i="152"/>
  <c r="BK167" i="152"/>
  <c r="BM167" i="152"/>
  <c r="BJ168" i="152"/>
  <c r="BK168" i="152"/>
  <c r="BM168" i="152"/>
  <c r="BJ169" i="152"/>
  <c r="BK169" i="152"/>
  <c r="BM169" i="152"/>
  <c r="BJ170" i="152"/>
  <c r="BK170" i="152"/>
  <c r="BM170" i="152"/>
  <c r="BJ171" i="152"/>
  <c r="BK171" i="152"/>
  <c r="BM171" i="152"/>
  <c r="BJ172" i="152"/>
  <c r="BK172" i="152"/>
  <c r="BM172" i="152"/>
  <c r="BJ173" i="152"/>
  <c r="BK173" i="152"/>
  <c r="BM173" i="152"/>
  <c r="BJ174" i="152"/>
  <c r="BK174" i="152"/>
  <c r="BM174" i="152"/>
  <c r="BJ175" i="152"/>
  <c r="BK175" i="152"/>
  <c r="BM175" i="152"/>
  <c r="BJ176" i="152"/>
  <c r="BK176" i="152"/>
  <c r="BM176" i="152"/>
  <c r="BJ177" i="152"/>
  <c r="BK177" i="152"/>
  <c r="BM177" i="152"/>
  <c r="BJ178" i="152"/>
  <c r="BK178" i="152"/>
  <c r="BM178" i="152"/>
  <c r="BJ179" i="152"/>
  <c r="BK179" i="152"/>
  <c r="BM179" i="152"/>
  <c r="BJ180" i="152"/>
  <c r="BK180" i="152"/>
  <c r="BM180" i="152"/>
  <c r="BJ181" i="152"/>
  <c r="BK181" i="152"/>
  <c r="BM181" i="152"/>
  <c r="BJ182" i="152"/>
  <c r="BK182" i="152"/>
  <c r="BM182" i="152"/>
  <c r="BJ183" i="152"/>
  <c r="BK183" i="152"/>
  <c r="BM183" i="152"/>
  <c r="BJ184" i="152"/>
  <c r="BK184" i="152"/>
  <c r="BM184" i="152"/>
  <c r="BJ185" i="152"/>
  <c r="BK185" i="152"/>
  <c r="BM185" i="152"/>
  <c r="BJ186" i="152"/>
  <c r="BK186" i="152"/>
  <c r="BM186" i="152"/>
  <c r="BJ187" i="152"/>
  <c r="BK187" i="152"/>
  <c r="BM187" i="152"/>
  <c r="BJ188" i="152"/>
  <c r="BK188" i="152"/>
  <c r="BM188" i="152"/>
  <c r="BJ189" i="152"/>
  <c r="BK189" i="152"/>
  <c r="BM189" i="152"/>
  <c r="BJ190" i="152"/>
  <c r="BK190" i="152"/>
  <c r="BM190" i="152"/>
  <c r="BJ191" i="152"/>
  <c r="BK191" i="152"/>
  <c r="BM191" i="152"/>
  <c r="BJ192" i="152"/>
  <c r="BK192" i="152"/>
  <c r="BM192" i="152"/>
  <c r="BJ193" i="152"/>
  <c r="BK193" i="152"/>
  <c r="BM193" i="152"/>
  <c r="BJ194" i="152"/>
  <c r="BK194" i="152"/>
  <c r="BM194" i="152"/>
  <c r="BJ195" i="152"/>
  <c r="BK195" i="152"/>
  <c r="BM195" i="152"/>
  <c r="BJ196" i="152"/>
  <c r="BK196" i="152"/>
  <c r="BM196" i="152"/>
  <c r="BJ197" i="152"/>
  <c r="BK197" i="152"/>
  <c r="BM197" i="152"/>
  <c r="BJ198" i="152"/>
  <c r="BK198" i="152"/>
  <c r="BM198" i="152"/>
  <c r="BJ199" i="152"/>
  <c r="BK199" i="152"/>
  <c r="BM199" i="152"/>
  <c r="BJ200" i="152"/>
  <c r="BK200" i="152"/>
  <c r="BM200" i="152"/>
  <c r="BJ201" i="152"/>
  <c r="BK201" i="152"/>
  <c r="BM201" i="152"/>
  <c r="BJ202" i="152"/>
  <c r="BK202" i="152"/>
  <c r="BM202" i="152"/>
  <c r="BJ203" i="152"/>
  <c r="BK203" i="152"/>
  <c r="BM203" i="152"/>
  <c r="BJ204" i="152"/>
  <c r="BK204" i="152"/>
  <c r="BM204" i="152"/>
  <c r="BJ205" i="152"/>
  <c r="BK205" i="152"/>
  <c r="BM205" i="152"/>
  <c r="BJ206" i="152"/>
  <c r="BK206" i="152"/>
  <c r="BM206" i="152"/>
  <c r="BJ207" i="152"/>
  <c r="BK207" i="152"/>
  <c r="BM207" i="152"/>
  <c r="BJ208" i="152"/>
  <c r="BK208" i="152"/>
  <c r="BM208" i="152"/>
  <c r="BJ209" i="152"/>
  <c r="BK209" i="152"/>
  <c r="BM209" i="152"/>
  <c r="BJ210" i="152"/>
  <c r="BK210" i="152"/>
  <c r="BM210" i="152"/>
  <c r="BJ211" i="152"/>
  <c r="BK211" i="152"/>
  <c r="BM211" i="152"/>
  <c r="BJ212" i="152"/>
  <c r="BK212" i="152"/>
  <c r="BM212" i="152"/>
  <c r="BJ213" i="152"/>
  <c r="BK213" i="152"/>
  <c r="BM213" i="152"/>
  <c r="BJ214" i="152"/>
  <c r="BK214" i="152"/>
  <c r="BM214" i="152"/>
  <c r="BJ215" i="152"/>
  <c r="BK215" i="152"/>
  <c r="BM215" i="152"/>
  <c r="BJ216" i="152"/>
  <c r="BK216" i="152"/>
  <c r="BM216" i="152"/>
  <c r="BJ217" i="152"/>
  <c r="BK217" i="152"/>
  <c r="BM217" i="152"/>
  <c r="BJ218" i="152"/>
  <c r="BK218" i="152"/>
  <c r="BM218" i="152"/>
  <c r="BJ219" i="152"/>
  <c r="BK219" i="152"/>
  <c r="BM219" i="152"/>
  <c r="BJ220" i="152"/>
  <c r="BK220" i="152"/>
  <c r="BM220" i="152"/>
  <c r="BJ221" i="152"/>
  <c r="BK221" i="152"/>
  <c r="BM221" i="152"/>
  <c r="BJ222" i="152"/>
  <c r="BK222" i="152"/>
  <c r="BM222" i="152"/>
  <c r="BJ223" i="152"/>
  <c r="BK223" i="152"/>
  <c r="BM223" i="152"/>
  <c r="BJ224" i="152"/>
  <c r="BK224" i="152"/>
  <c r="BM224" i="152"/>
  <c r="BJ225" i="152"/>
  <c r="BK225" i="152"/>
  <c r="BM225" i="152"/>
  <c r="BJ226" i="152"/>
  <c r="BK226" i="152"/>
  <c r="BM226" i="152"/>
  <c r="BJ14" i="153"/>
  <c r="BK14" i="153"/>
  <c r="BM14" i="153"/>
  <c r="BJ15" i="153"/>
  <c r="BK15" i="153"/>
  <c r="BM15" i="153"/>
  <c r="BJ16" i="153"/>
  <c r="BK16" i="153"/>
  <c r="BM16" i="153"/>
  <c r="BJ17" i="153"/>
  <c r="BK17" i="153"/>
  <c r="BM17" i="153"/>
  <c r="BJ18" i="153"/>
  <c r="BK18" i="153"/>
  <c r="BM18" i="153"/>
  <c r="BJ19" i="153"/>
  <c r="BK19" i="153"/>
  <c r="BM19" i="153"/>
  <c r="BJ20" i="153"/>
  <c r="BK20" i="153"/>
  <c r="BM20" i="153"/>
  <c r="BJ21" i="153"/>
  <c r="BK21" i="153"/>
  <c r="BM21" i="153"/>
  <c r="BJ22" i="153"/>
  <c r="BK22" i="153"/>
  <c r="BM22" i="153"/>
  <c r="BJ23" i="153"/>
  <c r="BK23" i="153"/>
  <c r="BM23" i="153"/>
  <c r="BJ24" i="153"/>
  <c r="BK24" i="153"/>
  <c r="BM24" i="153"/>
  <c r="BJ25" i="153"/>
  <c r="BK25" i="153"/>
  <c r="BM25" i="153"/>
  <c r="BJ26" i="153"/>
  <c r="BK26" i="153"/>
  <c r="BM26" i="153"/>
  <c r="BJ27" i="153"/>
  <c r="BK27" i="153"/>
  <c r="BM27" i="153"/>
  <c r="BJ28" i="153"/>
  <c r="BK28" i="153"/>
  <c r="BM28" i="153"/>
  <c r="BJ29" i="153"/>
  <c r="BK29" i="153"/>
  <c r="BM29" i="153"/>
  <c r="BJ30" i="153"/>
  <c r="BK30" i="153"/>
  <c r="BM30" i="153"/>
  <c r="BJ31" i="153"/>
  <c r="BK31" i="153"/>
  <c r="BM31" i="153"/>
  <c r="BJ32" i="153"/>
  <c r="BK32" i="153"/>
  <c r="BM32" i="153"/>
  <c r="BJ33" i="153"/>
  <c r="BK33" i="153"/>
  <c r="BM33" i="153"/>
  <c r="BJ34" i="153"/>
  <c r="BK34" i="153"/>
  <c r="BM34" i="153"/>
  <c r="BJ35" i="153"/>
  <c r="BK35" i="153"/>
  <c r="BM35" i="153"/>
  <c r="BJ36" i="153"/>
  <c r="BK36" i="153"/>
  <c r="BM36" i="153"/>
  <c r="BJ37" i="153"/>
  <c r="BK37" i="153"/>
  <c r="BM37" i="153"/>
  <c r="BJ38" i="153"/>
  <c r="BK38" i="153"/>
  <c r="BM38" i="153"/>
  <c r="BJ39" i="153"/>
  <c r="BK39" i="153"/>
  <c r="BM39" i="153"/>
  <c r="BJ40" i="153"/>
  <c r="BK40" i="153"/>
  <c r="BM40" i="153"/>
  <c r="BJ41" i="153"/>
  <c r="BK41" i="153"/>
  <c r="BM41" i="153"/>
  <c r="BJ42" i="153"/>
  <c r="BK42" i="153"/>
  <c r="BM42" i="153"/>
  <c r="BJ43" i="153"/>
  <c r="BK43" i="153"/>
  <c r="BM43" i="153"/>
  <c r="BJ44" i="153"/>
  <c r="BK44" i="153"/>
  <c r="BM44" i="153"/>
  <c r="BJ45" i="153"/>
  <c r="BK45" i="153"/>
  <c r="BM45" i="153"/>
  <c r="BJ46" i="153"/>
  <c r="BK46" i="153"/>
  <c r="BM46" i="153"/>
  <c r="BJ47" i="153"/>
  <c r="BK47" i="153"/>
  <c r="BM47" i="153"/>
  <c r="BJ48" i="153"/>
  <c r="BK48" i="153"/>
  <c r="BM48" i="153"/>
  <c r="BJ49" i="153"/>
  <c r="BK49" i="153"/>
  <c r="BM49" i="153"/>
  <c r="BJ50" i="153"/>
  <c r="BK50" i="153"/>
  <c r="BM50" i="153"/>
  <c r="BJ51" i="153"/>
  <c r="BK51" i="153"/>
  <c r="BM51" i="153"/>
  <c r="BJ52" i="153"/>
  <c r="BK52" i="153"/>
  <c r="BM52" i="153"/>
  <c r="BJ53" i="153"/>
  <c r="BK53" i="153"/>
  <c r="BM53" i="153"/>
  <c r="BJ54" i="153"/>
  <c r="BK54" i="153"/>
  <c r="BM54" i="153"/>
  <c r="BJ55" i="153"/>
  <c r="BK55" i="153"/>
  <c r="BM55" i="153"/>
  <c r="BJ56" i="153"/>
  <c r="BK56" i="153"/>
  <c r="BM56" i="153"/>
  <c r="BJ57" i="153"/>
  <c r="BK57" i="153"/>
  <c r="BM57" i="153"/>
  <c r="BJ58" i="153"/>
  <c r="BK58" i="153"/>
  <c r="BM58" i="153"/>
  <c r="BJ59" i="153"/>
  <c r="BK59" i="153"/>
  <c r="BM59" i="153"/>
  <c r="BJ60" i="153"/>
  <c r="BK60" i="153"/>
  <c r="BM60" i="153"/>
  <c r="BJ61" i="153"/>
  <c r="BK61" i="153"/>
  <c r="BM61" i="153"/>
  <c r="BJ62" i="153"/>
  <c r="BK62" i="153"/>
  <c r="BM62" i="153"/>
  <c r="BJ63" i="153"/>
  <c r="BK63" i="153"/>
  <c r="BM63" i="153"/>
  <c r="BJ64" i="153"/>
  <c r="BK64" i="153"/>
  <c r="BM64" i="153"/>
  <c r="BJ65" i="153"/>
  <c r="BK65" i="153"/>
  <c r="BM65" i="153"/>
  <c r="BJ66" i="153"/>
  <c r="BK66" i="153"/>
  <c r="BM66" i="153"/>
  <c r="BJ67" i="153"/>
  <c r="BK67" i="153"/>
  <c r="BM67" i="153"/>
  <c r="BJ68" i="153"/>
  <c r="BK68" i="153"/>
  <c r="BM68" i="153"/>
  <c r="BJ69" i="153"/>
  <c r="BK69" i="153"/>
  <c r="BM69" i="153"/>
  <c r="BJ70" i="153"/>
  <c r="BK70" i="153"/>
  <c r="BM70" i="153"/>
  <c r="BJ71" i="153"/>
  <c r="BK71" i="153"/>
  <c r="BM71" i="153"/>
  <c r="BJ72" i="153"/>
  <c r="BK72" i="153"/>
  <c r="BM72" i="153"/>
  <c r="BJ73" i="153"/>
  <c r="BK73" i="153"/>
  <c r="BM73" i="153"/>
  <c r="BJ74" i="153"/>
  <c r="BK74" i="153"/>
  <c r="BM74" i="153"/>
  <c r="BJ75" i="153"/>
  <c r="BK75" i="153"/>
  <c r="BM75" i="153"/>
  <c r="BJ76" i="153"/>
  <c r="BK76" i="153"/>
  <c r="BM76" i="153"/>
  <c r="BJ77" i="153"/>
  <c r="BK77" i="153"/>
  <c r="BM77" i="153"/>
  <c r="BJ78" i="153"/>
  <c r="BK78" i="153"/>
  <c r="BM78" i="153"/>
  <c r="BJ79" i="153"/>
  <c r="BK79" i="153"/>
  <c r="BM79" i="153"/>
  <c r="BJ80" i="153"/>
  <c r="BK80" i="153"/>
  <c r="BM80" i="153"/>
  <c r="BJ81" i="153"/>
  <c r="BK81" i="153"/>
  <c r="BM81" i="153"/>
  <c r="BJ82" i="153"/>
  <c r="BK82" i="153"/>
  <c r="BM82" i="153"/>
  <c r="BJ83" i="153"/>
  <c r="BK83" i="153"/>
  <c r="BM83" i="153"/>
  <c r="BJ84" i="153"/>
  <c r="BK84" i="153"/>
  <c r="BM84" i="153"/>
  <c r="BJ85" i="153"/>
  <c r="BK85" i="153"/>
  <c r="BM85" i="153"/>
  <c r="BJ86" i="153"/>
  <c r="BK86" i="153"/>
  <c r="BM86" i="153"/>
  <c r="BJ87" i="153"/>
  <c r="BK87" i="153"/>
  <c r="BM87" i="153"/>
  <c r="BJ88" i="153"/>
  <c r="BK88" i="153"/>
  <c r="BM88" i="153"/>
  <c r="BJ89" i="153"/>
  <c r="BK89" i="153"/>
  <c r="BM89" i="153"/>
  <c r="BJ90" i="153"/>
  <c r="BK90" i="153"/>
  <c r="BM90" i="153"/>
  <c r="BJ91" i="153"/>
  <c r="BK91" i="153"/>
  <c r="BM91" i="153"/>
  <c r="BJ92" i="153"/>
  <c r="BK92" i="153"/>
  <c r="BM92" i="153"/>
  <c r="BJ93" i="153"/>
  <c r="BK93" i="153"/>
  <c r="BM93" i="153"/>
  <c r="BJ94" i="153"/>
  <c r="BK94" i="153"/>
  <c r="BM94" i="153"/>
  <c r="BJ95" i="153"/>
  <c r="BK95" i="153"/>
  <c r="BM95" i="153"/>
  <c r="BJ96" i="153"/>
  <c r="BK96" i="153"/>
  <c r="BM96" i="153"/>
  <c r="BJ97" i="153"/>
  <c r="BK97" i="153"/>
  <c r="BM97" i="153"/>
  <c r="BJ98" i="153"/>
  <c r="BK98" i="153"/>
  <c r="BM98" i="153"/>
  <c r="BJ99" i="153"/>
  <c r="BK99" i="153"/>
  <c r="BM99" i="153"/>
  <c r="BJ100" i="153"/>
  <c r="BK100" i="153"/>
  <c r="BM100" i="153"/>
  <c r="BJ101" i="153"/>
  <c r="BK101" i="153"/>
  <c r="BM101" i="153"/>
  <c r="BJ102" i="153"/>
  <c r="BK102" i="153"/>
  <c r="BM102" i="153"/>
  <c r="BJ103" i="153"/>
  <c r="BK103" i="153"/>
  <c r="BM103" i="153"/>
  <c r="BJ104" i="153"/>
  <c r="BK104" i="153"/>
  <c r="BM104" i="153"/>
  <c r="BJ105" i="153"/>
  <c r="BK105" i="153"/>
  <c r="BM105" i="153"/>
  <c r="BJ106" i="153"/>
  <c r="BK106" i="153"/>
  <c r="BM106" i="153"/>
  <c r="BJ107" i="153"/>
  <c r="BK107" i="153"/>
  <c r="BM107" i="153"/>
  <c r="BJ108" i="153"/>
  <c r="BK108" i="153"/>
  <c r="BM108" i="153"/>
  <c r="BJ109" i="153"/>
  <c r="BK109" i="153"/>
  <c r="BM109" i="153"/>
  <c r="BJ110" i="153"/>
  <c r="BK110" i="153"/>
  <c r="BM110" i="153"/>
  <c r="BJ111" i="153"/>
  <c r="BK111" i="153"/>
  <c r="BM111" i="153"/>
  <c r="BJ112" i="153"/>
  <c r="BK112" i="153"/>
  <c r="BM112" i="153"/>
  <c r="BJ113" i="153"/>
  <c r="BK113" i="153"/>
  <c r="BM113" i="153"/>
  <c r="BJ114" i="153"/>
  <c r="BK114" i="153"/>
  <c r="BM114" i="153"/>
  <c r="BJ115" i="153"/>
  <c r="BK115" i="153"/>
  <c r="BM115" i="153"/>
  <c r="BJ116" i="153"/>
  <c r="BK116" i="153"/>
  <c r="BM116" i="153"/>
  <c r="BJ117" i="153"/>
  <c r="BK117" i="153"/>
  <c r="BM117" i="153"/>
  <c r="BJ118" i="153"/>
  <c r="BK118" i="153"/>
  <c r="BM118" i="153"/>
  <c r="BJ119" i="153"/>
  <c r="BK119" i="153"/>
  <c r="BM119" i="153"/>
  <c r="BJ120" i="153"/>
  <c r="BK120" i="153"/>
  <c r="BM120" i="153"/>
  <c r="BJ121" i="153"/>
  <c r="BK121" i="153"/>
  <c r="BM121" i="153"/>
  <c r="BJ122" i="153"/>
  <c r="BK122" i="153"/>
  <c r="BM122" i="153"/>
  <c r="BJ123" i="153"/>
  <c r="BK123" i="153"/>
  <c r="BM123" i="153"/>
  <c r="BJ124" i="153"/>
  <c r="BK124" i="153"/>
  <c r="BM124" i="153"/>
  <c r="BJ125" i="153"/>
  <c r="BK125" i="153"/>
  <c r="BM125" i="153"/>
  <c r="BJ126" i="153"/>
  <c r="BK126" i="153"/>
  <c r="BM126" i="153"/>
  <c r="BJ127" i="153"/>
  <c r="BK127" i="153"/>
  <c r="BM127" i="153"/>
  <c r="BJ128" i="153"/>
  <c r="BK128" i="153"/>
  <c r="BM128" i="153"/>
  <c r="BJ129" i="153"/>
  <c r="BK129" i="153"/>
  <c r="BM129" i="153"/>
  <c r="BJ130" i="153"/>
  <c r="BK130" i="153"/>
  <c r="BM130" i="153"/>
  <c r="BJ131" i="153"/>
  <c r="BK131" i="153"/>
  <c r="BM131" i="153"/>
  <c r="BJ132" i="153"/>
  <c r="BK132" i="153"/>
  <c r="BM132" i="153"/>
  <c r="BJ133" i="153"/>
  <c r="BK133" i="153"/>
  <c r="BM133" i="153"/>
  <c r="BJ134" i="153"/>
  <c r="BK134" i="153"/>
  <c r="BM134" i="153"/>
  <c r="BJ135" i="153"/>
  <c r="BK135" i="153"/>
  <c r="BM135" i="153"/>
  <c r="BJ136" i="153"/>
  <c r="BK136" i="153"/>
  <c r="BM136" i="153"/>
  <c r="BJ137" i="153"/>
  <c r="BK137" i="153"/>
  <c r="BM137" i="153"/>
  <c r="BJ138" i="153"/>
  <c r="BK138" i="153"/>
  <c r="BM138" i="153"/>
  <c r="BJ139" i="153"/>
  <c r="BK139" i="153"/>
  <c r="BM139" i="153"/>
  <c r="BJ140" i="153"/>
  <c r="BK140" i="153"/>
  <c r="BM140" i="153"/>
  <c r="BJ141" i="153"/>
  <c r="BK141" i="153"/>
  <c r="BM141" i="153"/>
  <c r="BJ142" i="153"/>
  <c r="BK142" i="153"/>
  <c r="BM142" i="153"/>
  <c r="BJ143" i="153"/>
  <c r="BK143" i="153"/>
  <c r="BM143" i="153"/>
  <c r="BJ144" i="153"/>
  <c r="BK144" i="153"/>
  <c r="BM144" i="153"/>
  <c r="BJ145" i="153"/>
  <c r="BK145" i="153"/>
  <c r="BM145" i="153"/>
  <c r="BJ146" i="153"/>
  <c r="BK146" i="153"/>
  <c r="BM146" i="153"/>
  <c r="BJ147" i="153"/>
  <c r="BK147" i="153"/>
  <c r="BM147" i="153"/>
  <c r="BJ148" i="153"/>
  <c r="BK148" i="153"/>
  <c r="BM148" i="153"/>
  <c r="BJ149" i="153"/>
  <c r="BK149" i="153"/>
  <c r="BM149" i="153"/>
  <c r="BJ150" i="153"/>
  <c r="BK150" i="153"/>
  <c r="BM150" i="153"/>
  <c r="BJ151" i="153"/>
  <c r="BK151" i="153"/>
  <c r="BM151" i="153"/>
  <c r="BJ152" i="153"/>
  <c r="BK152" i="153"/>
  <c r="BM152" i="153"/>
  <c r="BJ153" i="153"/>
  <c r="BK153" i="153"/>
  <c r="BM153" i="153"/>
  <c r="BJ154" i="153"/>
  <c r="BK154" i="153"/>
  <c r="BM154" i="153"/>
  <c r="BJ155" i="153"/>
  <c r="BK155" i="153"/>
  <c r="BM155" i="153"/>
  <c r="BJ156" i="153"/>
  <c r="BK156" i="153"/>
  <c r="BM156" i="153"/>
  <c r="BJ157" i="153"/>
  <c r="BK157" i="153"/>
  <c r="BM157" i="153"/>
  <c r="BJ158" i="153"/>
  <c r="BK158" i="153"/>
  <c r="BM158" i="153"/>
  <c r="BJ159" i="153"/>
  <c r="BK159" i="153"/>
  <c r="BM159" i="153"/>
  <c r="BJ160" i="153"/>
  <c r="BK160" i="153"/>
  <c r="BM160" i="153"/>
  <c r="BJ161" i="153"/>
  <c r="BK161" i="153"/>
  <c r="BM161" i="153"/>
  <c r="BJ162" i="153"/>
  <c r="BK162" i="153"/>
  <c r="BM162" i="153"/>
  <c r="BJ163" i="153"/>
  <c r="BK163" i="153"/>
  <c r="BM163" i="153"/>
  <c r="BJ164" i="153"/>
  <c r="BK164" i="153"/>
  <c r="BM164" i="153"/>
  <c r="BJ165" i="153"/>
  <c r="BK165" i="153"/>
  <c r="BM165" i="153"/>
  <c r="BJ166" i="153"/>
  <c r="BK166" i="153"/>
  <c r="BM166" i="153"/>
  <c r="BJ167" i="153"/>
  <c r="BK167" i="153"/>
  <c r="BM167" i="153"/>
  <c r="BJ168" i="153"/>
  <c r="BK168" i="153"/>
  <c r="BM168" i="153"/>
  <c r="BJ169" i="153"/>
  <c r="BK169" i="153"/>
  <c r="BM169" i="153"/>
  <c r="BJ170" i="153"/>
  <c r="BK170" i="153"/>
  <c r="BM170" i="153"/>
  <c r="BJ171" i="153"/>
  <c r="BK171" i="153"/>
  <c r="BM171" i="153"/>
  <c r="BJ172" i="153"/>
  <c r="BK172" i="153"/>
  <c r="BM172" i="153"/>
  <c r="BJ173" i="153"/>
  <c r="BK173" i="153"/>
  <c r="BM173" i="153"/>
  <c r="BJ174" i="153"/>
  <c r="BK174" i="153"/>
  <c r="BM174" i="153"/>
  <c r="BJ175" i="153"/>
  <c r="BK175" i="153"/>
  <c r="BM175" i="153"/>
  <c r="BJ176" i="153"/>
  <c r="BK176" i="153"/>
  <c r="BM176" i="153"/>
  <c r="BJ177" i="153"/>
  <c r="BK177" i="153"/>
  <c r="BM177" i="153"/>
  <c r="BJ178" i="153"/>
  <c r="BK178" i="153"/>
  <c r="BM178" i="153"/>
  <c r="BJ179" i="153"/>
  <c r="BK179" i="153"/>
  <c r="BM179" i="153"/>
  <c r="BJ180" i="153"/>
  <c r="BK180" i="153"/>
  <c r="BM180" i="153"/>
  <c r="BJ181" i="153"/>
  <c r="BK181" i="153"/>
  <c r="BM181" i="153"/>
  <c r="BJ182" i="153"/>
  <c r="BK182" i="153"/>
  <c r="BM182" i="153"/>
  <c r="BJ183" i="153"/>
  <c r="BK183" i="153"/>
  <c r="BM183" i="153"/>
  <c r="BJ184" i="153"/>
  <c r="BK184" i="153"/>
  <c r="BM184" i="153"/>
  <c r="BJ185" i="153"/>
  <c r="BK185" i="153"/>
  <c r="BM185" i="153"/>
  <c r="BJ186" i="153"/>
  <c r="BK186" i="153"/>
  <c r="BM186" i="153"/>
  <c r="BJ187" i="153"/>
  <c r="BK187" i="153"/>
  <c r="BM187" i="153"/>
  <c r="BJ188" i="153"/>
  <c r="BK188" i="153"/>
  <c r="BM188" i="153"/>
  <c r="BJ189" i="153"/>
  <c r="BK189" i="153"/>
  <c r="BM189" i="153"/>
  <c r="BJ190" i="153"/>
  <c r="BK190" i="153"/>
  <c r="BM190" i="153"/>
  <c r="BJ191" i="153"/>
  <c r="BK191" i="153"/>
  <c r="BM191" i="153"/>
  <c r="BJ192" i="153"/>
  <c r="BK192" i="153"/>
  <c r="BM192" i="153"/>
  <c r="BJ193" i="153"/>
  <c r="BK193" i="153"/>
  <c r="BM193" i="153"/>
  <c r="BJ194" i="153"/>
  <c r="BK194" i="153"/>
  <c r="BM194" i="153"/>
  <c r="BJ195" i="153"/>
  <c r="BK195" i="153"/>
  <c r="BM195" i="153"/>
  <c r="BJ196" i="153"/>
  <c r="BK196" i="153"/>
  <c r="BM196" i="153"/>
  <c r="BJ197" i="153"/>
  <c r="BK197" i="153"/>
  <c r="BM197" i="153"/>
  <c r="BJ198" i="153"/>
  <c r="BK198" i="153"/>
  <c r="BM198" i="153"/>
  <c r="BJ199" i="153"/>
  <c r="BK199" i="153"/>
  <c r="BM199" i="153"/>
  <c r="BJ200" i="153"/>
  <c r="BK200" i="153"/>
  <c r="BM200" i="153"/>
  <c r="BJ201" i="153"/>
  <c r="BK201" i="153"/>
  <c r="BM201" i="153"/>
  <c r="BJ202" i="153"/>
  <c r="BK202" i="153"/>
  <c r="BM202" i="153"/>
  <c r="BJ203" i="153"/>
  <c r="BK203" i="153"/>
  <c r="BM203" i="153"/>
  <c r="BJ204" i="153"/>
  <c r="BK204" i="153"/>
  <c r="BM204" i="153"/>
  <c r="BJ205" i="153"/>
  <c r="BK205" i="153"/>
  <c r="BM205" i="153"/>
  <c r="BJ14" i="154"/>
  <c r="BK14" i="154"/>
  <c r="BM14" i="154"/>
  <c r="BJ15" i="154"/>
  <c r="BK15" i="154"/>
  <c r="BM15" i="154"/>
  <c r="BJ16" i="154"/>
  <c r="BK16" i="154"/>
  <c r="BM16" i="154"/>
  <c r="BJ17" i="154"/>
  <c r="BK17" i="154"/>
  <c r="BM17" i="154"/>
  <c r="BJ18" i="154"/>
  <c r="BK18" i="154"/>
  <c r="BM18" i="154"/>
  <c r="BJ19" i="154"/>
  <c r="BK19" i="154"/>
  <c r="BM19" i="154"/>
  <c r="BJ20" i="154"/>
  <c r="BK20" i="154"/>
  <c r="BM20" i="154"/>
  <c r="BJ21" i="154"/>
  <c r="BK21" i="154"/>
  <c r="BM21" i="154"/>
  <c r="BJ22" i="154"/>
  <c r="BK22" i="154"/>
  <c r="BM22" i="154"/>
  <c r="BJ23" i="154"/>
  <c r="BK23" i="154"/>
  <c r="BM23" i="154"/>
  <c r="BJ24" i="154"/>
  <c r="BK24" i="154"/>
  <c r="BM24" i="154"/>
  <c r="BJ25" i="154"/>
  <c r="BK25" i="154"/>
  <c r="BM25" i="154"/>
  <c r="BJ26" i="154"/>
  <c r="BK26" i="154"/>
  <c r="BM26" i="154"/>
  <c r="BJ27" i="154"/>
  <c r="BK27" i="154"/>
  <c r="BM27" i="154"/>
  <c r="BJ28" i="154"/>
  <c r="BK28" i="154"/>
  <c r="BM28" i="154"/>
  <c r="BJ29" i="154"/>
  <c r="BK29" i="154"/>
  <c r="BM29" i="154"/>
  <c r="BJ30" i="154"/>
  <c r="BK30" i="154"/>
  <c r="BM30" i="154"/>
  <c r="BJ31" i="154"/>
  <c r="BK31" i="154"/>
  <c r="BM31" i="154"/>
  <c r="BJ32" i="154"/>
  <c r="BK32" i="154"/>
  <c r="BM32" i="154"/>
  <c r="BJ33" i="154"/>
  <c r="BK33" i="154"/>
  <c r="BM33" i="154"/>
  <c r="BJ34" i="154"/>
  <c r="BK34" i="154"/>
  <c r="BM34" i="154"/>
  <c r="BJ35" i="154"/>
  <c r="BK35" i="154"/>
  <c r="BM35" i="154"/>
  <c r="BJ36" i="154"/>
  <c r="BK36" i="154"/>
  <c r="BM36" i="154"/>
  <c r="BJ37" i="154"/>
  <c r="BK37" i="154"/>
  <c r="BM37" i="154"/>
  <c r="BJ38" i="154"/>
  <c r="BK38" i="154"/>
  <c r="BM38" i="154"/>
  <c r="BJ39" i="154"/>
  <c r="BK39" i="154"/>
  <c r="BM39" i="154"/>
  <c r="BJ40" i="154"/>
  <c r="BK40" i="154"/>
  <c r="BM40" i="154"/>
  <c r="BJ41" i="154"/>
  <c r="BK41" i="154"/>
  <c r="BM41" i="154"/>
  <c r="BJ42" i="154"/>
  <c r="BK42" i="154"/>
  <c r="BM42" i="154"/>
  <c r="BJ43" i="154"/>
  <c r="BK43" i="154"/>
  <c r="BM43" i="154"/>
  <c r="BJ44" i="154"/>
  <c r="BK44" i="154"/>
  <c r="BM44" i="154"/>
  <c r="BJ45" i="154"/>
  <c r="BK45" i="154"/>
  <c r="BM45" i="154"/>
  <c r="BJ46" i="154"/>
  <c r="BK46" i="154"/>
  <c r="BM46" i="154"/>
  <c r="BJ47" i="154"/>
  <c r="BK47" i="154"/>
  <c r="BM47" i="154"/>
  <c r="BJ48" i="154"/>
  <c r="BK48" i="154"/>
  <c r="BM48" i="154"/>
  <c r="BJ49" i="154"/>
  <c r="BK49" i="154"/>
  <c r="BM49" i="154"/>
  <c r="BJ50" i="154"/>
  <c r="BK50" i="154"/>
  <c r="BM50" i="154"/>
  <c r="BJ51" i="154"/>
  <c r="BK51" i="154"/>
  <c r="BM51" i="154"/>
  <c r="BJ52" i="154"/>
  <c r="BK52" i="154"/>
  <c r="BM52" i="154"/>
  <c r="BJ53" i="154"/>
  <c r="BK53" i="154"/>
  <c r="BM53" i="154"/>
  <c r="BJ54" i="154"/>
  <c r="BK54" i="154"/>
  <c r="BM54" i="154"/>
  <c r="BJ55" i="154"/>
  <c r="BK55" i="154"/>
  <c r="BM55" i="154"/>
  <c r="BJ56" i="154"/>
  <c r="BK56" i="154"/>
  <c r="BM56" i="154"/>
  <c r="BJ57" i="154"/>
  <c r="BK57" i="154"/>
  <c r="BM57" i="154"/>
  <c r="BJ58" i="154"/>
  <c r="BK58" i="154"/>
  <c r="BM58" i="154"/>
  <c r="BJ59" i="154"/>
  <c r="BK59" i="154"/>
  <c r="BM59" i="154"/>
  <c r="BJ60" i="154"/>
  <c r="BK60" i="154"/>
  <c r="BM60" i="154"/>
  <c r="BJ61" i="154"/>
  <c r="BK61" i="154"/>
  <c r="BM61" i="154"/>
  <c r="BJ62" i="154"/>
  <c r="BK62" i="154"/>
  <c r="BM62" i="154"/>
  <c r="BJ63" i="154"/>
  <c r="BK63" i="154"/>
  <c r="BM63" i="154"/>
  <c r="BJ64" i="154"/>
  <c r="BK64" i="154"/>
  <c r="BM64" i="154"/>
  <c r="BJ65" i="154"/>
  <c r="BK65" i="154"/>
  <c r="BM65" i="154"/>
  <c r="BJ66" i="154"/>
  <c r="BK66" i="154"/>
  <c r="BM66" i="154"/>
  <c r="BJ67" i="154"/>
  <c r="BK67" i="154"/>
  <c r="BM67" i="154"/>
  <c r="BJ68" i="154"/>
  <c r="BK68" i="154"/>
  <c r="BM68" i="154"/>
  <c r="BJ69" i="154"/>
  <c r="BK69" i="154"/>
  <c r="BM69" i="154"/>
  <c r="BJ70" i="154"/>
  <c r="BK70" i="154"/>
  <c r="BM70" i="154"/>
  <c r="BJ71" i="154"/>
  <c r="BK71" i="154"/>
  <c r="BM71" i="154"/>
  <c r="BJ72" i="154"/>
  <c r="BK72" i="154"/>
  <c r="BM72" i="154"/>
  <c r="BJ73" i="154"/>
  <c r="BK73" i="154"/>
  <c r="BM73" i="154"/>
  <c r="BJ74" i="154"/>
  <c r="BK74" i="154"/>
  <c r="BM74" i="154"/>
  <c r="BJ75" i="154"/>
  <c r="BK75" i="154"/>
  <c r="BM75" i="154"/>
  <c r="BJ76" i="154"/>
  <c r="BK76" i="154"/>
  <c r="BM76" i="154"/>
  <c r="BJ77" i="154"/>
  <c r="BK77" i="154"/>
  <c r="BM77" i="154"/>
  <c r="BJ78" i="154"/>
  <c r="BK78" i="154"/>
  <c r="BM78" i="154"/>
  <c r="BJ79" i="154"/>
  <c r="BK79" i="154"/>
  <c r="BM79" i="154"/>
  <c r="BJ80" i="154"/>
  <c r="BK80" i="154"/>
  <c r="BM80" i="154"/>
  <c r="BJ81" i="154"/>
  <c r="BK81" i="154"/>
  <c r="BM81" i="154"/>
  <c r="BJ82" i="154"/>
  <c r="BK82" i="154"/>
  <c r="BM82" i="154"/>
  <c r="BJ83" i="154"/>
  <c r="BK83" i="154"/>
  <c r="BM83" i="154"/>
  <c r="BJ84" i="154"/>
  <c r="BK84" i="154"/>
  <c r="BM84" i="154"/>
  <c r="BJ85" i="154"/>
  <c r="BK85" i="154"/>
  <c r="BM85" i="154"/>
  <c r="BJ86" i="154"/>
  <c r="BK86" i="154"/>
  <c r="BM86" i="154"/>
  <c r="BJ87" i="154"/>
  <c r="BK87" i="154"/>
  <c r="BM87" i="154"/>
  <c r="BJ88" i="154"/>
  <c r="BK88" i="154"/>
  <c r="BM88" i="154"/>
  <c r="BJ89" i="154"/>
  <c r="BK89" i="154"/>
  <c r="BM89" i="154"/>
  <c r="BJ90" i="154"/>
  <c r="BK90" i="154"/>
  <c r="BM90" i="154"/>
  <c r="BJ91" i="154"/>
  <c r="BK91" i="154"/>
  <c r="BM91" i="154"/>
  <c r="BJ92" i="154"/>
  <c r="BK92" i="154"/>
  <c r="BM92" i="154"/>
  <c r="BJ93" i="154"/>
  <c r="BK93" i="154"/>
  <c r="BM93" i="154"/>
  <c r="BJ94" i="154"/>
  <c r="BK94" i="154"/>
  <c r="BM94" i="154"/>
  <c r="BJ95" i="154"/>
  <c r="BK95" i="154"/>
  <c r="BM95" i="154"/>
  <c r="BJ96" i="154"/>
  <c r="BK96" i="154"/>
  <c r="BM96" i="154"/>
  <c r="BJ97" i="154"/>
  <c r="BK97" i="154"/>
  <c r="BM97" i="154"/>
  <c r="BJ98" i="154"/>
  <c r="BK98" i="154"/>
  <c r="BM98" i="154"/>
  <c r="BJ99" i="154"/>
  <c r="BK99" i="154"/>
  <c r="BM99" i="154"/>
  <c r="BJ100" i="154"/>
  <c r="BK100" i="154"/>
  <c r="BM100" i="154"/>
  <c r="BJ101" i="154"/>
  <c r="BK101" i="154"/>
  <c r="BM101" i="154"/>
  <c r="BJ102" i="154"/>
  <c r="BK102" i="154"/>
  <c r="BM102" i="154"/>
  <c r="BJ103" i="154"/>
  <c r="BK103" i="154"/>
  <c r="BM103" i="154"/>
  <c r="BJ104" i="154"/>
  <c r="BK104" i="154"/>
  <c r="BM104" i="154"/>
  <c r="BJ105" i="154"/>
  <c r="BK105" i="154"/>
  <c r="BM105" i="154"/>
  <c r="BJ106" i="154"/>
  <c r="BK106" i="154"/>
  <c r="BM106" i="154"/>
  <c r="BJ107" i="154"/>
  <c r="BK107" i="154"/>
  <c r="BM107" i="154"/>
  <c r="BJ108" i="154"/>
  <c r="BK108" i="154"/>
  <c r="BM108" i="154"/>
  <c r="BJ109" i="154"/>
  <c r="BK109" i="154"/>
  <c r="BM109" i="154"/>
  <c r="BJ110" i="154"/>
  <c r="BK110" i="154"/>
  <c r="BM110" i="154"/>
  <c r="BJ111" i="154"/>
  <c r="BK111" i="154"/>
  <c r="BM111" i="154"/>
  <c r="BJ112" i="154"/>
  <c r="BK112" i="154"/>
  <c r="BM112" i="154"/>
  <c r="BJ113" i="154"/>
  <c r="BK113" i="154"/>
  <c r="BM113" i="154"/>
  <c r="BJ114" i="154"/>
  <c r="BK114" i="154"/>
  <c r="BM114" i="154"/>
  <c r="BJ115" i="154"/>
  <c r="BK115" i="154"/>
  <c r="BM115" i="154"/>
  <c r="BJ116" i="154"/>
  <c r="BK116" i="154"/>
  <c r="BM116" i="154"/>
  <c r="BJ117" i="154"/>
  <c r="BK117" i="154"/>
  <c r="BM117" i="154"/>
  <c r="BJ118" i="154"/>
  <c r="BK118" i="154"/>
  <c r="BM118" i="154"/>
  <c r="BJ119" i="154"/>
  <c r="BK119" i="154"/>
  <c r="BM119" i="154"/>
  <c r="BJ120" i="154"/>
  <c r="BK120" i="154"/>
  <c r="BM120" i="154"/>
  <c r="BJ121" i="154"/>
  <c r="BK121" i="154"/>
  <c r="BM121" i="154"/>
  <c r="BJ122" i="154"/>
  <c r="BK122" i="154"/>
  <c r="BM122" i="154"/>
  <c r="BJ123" i="154"/>
  <c r="BK123" i="154"/>
  <c r="BM123" i="154"/>
  <c r="BJ124" i="154"/>
  <c r="BK124" i="154"/>
  <c r="BM124" i="154"/>
  <c r="BJ125" i="154"/>
  <c r="BK125" i="154"/>
  <c r="BM125" i="154"/>
  <c r="BJ126" i="154"/>
  <c r="BK126" i="154"/>
  <c r="BM126" i="154"/>
  <c r="BJ127" i="154"/>
  <c r="BK127" i="154"/>
  <c r="BM127" i="154"/>
  <c r="BJ128" i="154"/>
  <c r="BK128" i="154"/>
  <c r="BM128" i="154"/>
  <c r="BJ129" i="154"/>
  <c r="BK129" i="154"/>
  <c r="BM129" i="154"/>
  <c r="BJ130" i="154"/>
  <c r="BK130" i="154"/>
  <c r="BM130" i="154"/>
  <c r="BJ131" i="154"/>
  <c r="BK131" i="154"/>
  <c r="BM131" i="154"/>
  <c r="BJ132" i="154"/>
  <c r="BK132" i="154"/>
  <c r="BM132" i="154"/>
  <c r="BJ133" i="154"/>
  <c r="BK133" i="154"/>
  <c r="BM133" i="154"/>
  <c r="BJ134" i="154"/>
  <c r="BK134" i="154"/>
  <c r="BM134" i="154"/>
  <c r="BJ135" i="154"/>
  <c r="BK135" i="154"/>
  <c r="BM135" i="154"/>
  <c r="BJ136" i="154"/>
  <c r="BK136" i="154"/>
  <c r="BM136" i="154"/>
  <c r="BJ137" i="154"/>
  <c r="BK137" i="154"/>
  <c r="BM137" i="154"/>
  <c r="BJ138" i="154"/>
  <c r="BK138" i="154"/>
  <c r="BM138" i="154"/>
  <c r="BJ139" i="154"/>
  <c r="BK139" i="154"/>
  <c r="BM139" i="154"/>
  <c r="BJ140" i="154"/>
  <c r="BK140" i="154"/>
  <c r="BM140" i="154"/>
  <c r="BJ141" i="154"/>
  <c r="BK141" i="154"/>
  <c r="BM141" i="154"/>
  <c r="BJ142" i="154"/>
  <c r="BK142" i="154"/>
  <c r="BM142" i="154"/>
  <c r="BJ143" i="154"/>
  <c r="BK143" i="154"/>
  <c r="BM143" i="154"/>
  <c r="BJ144" i="154"/>
  <c r="BK144" i="154"/>
  <c r="BM144" i="154"/>
  <c r="BJ145" i="154"/>
  <c r="BK145" i="154"/>
  <c r="BM145" i="154"/>
  <c r="BJ146" i="154"/>
  <c r="BK146" i="154"/>
  <c r="BM146" i="154"/>
  <c r="BJ147" i="154"/>
  <c r="BK147" i="154"/>
  <c r="BM147" i="154"/>
  <c r="BJ148" i="154"/>
  <c r="BK148" i="154"/>
  <c r="BM148" i="154"/>
  <c r="BJ149" i="154"/>
  <c r="BK149" i="154"/>
  <c r="BM149" i="154"/>
  <c r="BJ150" i="154"/>
  <c r="BK150" i="154"/>
  <c r="BM150" i="154"/>
  <c r="BJ151" i="154"/>
  <c r="BK151" i="154"/>
  <c r="BM151" i="154"/>
  <c r="BJ152" i="154"/>
  <c r="BK152" i="154"/>
  <c r="BM152" i="154"/>
  <c r="BJ153" i="154"/>
  <c r="BK153" i="154"/>
  <c r="BM153" i="154"/>
  <c r="BJ154" i="154"/>
  <c r="BK154" i="154"/>
  <c r="BM154" i="154"/>
  <c r="BJ155" i="154"/>
  <c r="BK155" i="154"/>
  <c r="BM155" i="154"/>
  <c r="BJ156" i="154"/>
  <c r="BK156" i="154"/>
  <c r="BM156" i="154"/>
  <c r="BJ157" i="154"/>
  <c r="BK157" i="154"/>
  <c r="BM157" i="154"/>
  <c r="BJ158" i="154"/>
  <c r="BK158" i="154"/>
  <c r="BM158" i="154"/>
  <c r="BJ159" i="154"/>
  <c r="BK159" i="154"/>
  <c r="BM159" i="154"/>
  <c r="BJ160" i="154"/>
  <c r="BK160" i="154"/>
  <c r="BM160" i="154"/>
  <c r="BJ161" i="154"/>
  <c r="BK161" i="154"/>
  <c r="BM161" i="154"/>
  <c r="BJ162" i="154"/>
  <c r="BK162" i="154"/>
  <c r="BM162" i="154"/>
  <c r="BJ163" i="154"/>
  <c r="BK163" i="154"/>
  <c r="BM163" i="154"/>
  <c r="BJ164" i="154"/>
  <c r="BK164" i="154"/>
  <c r="BM164" i="154"/>
  <c r="BJ165" i="154"/>
  <c r="BK165" i="154"/>
  <c r="BM165" i="154"/>
  <c r="BJ166" i="154"/>
  <c r="BK166" i="154"/>
  <c r="BM166" i="154"/>
  <c r="BJ167" i="154"/>
  <c r="BK167" i="154"/>
  <c r="BM167" i="154"/>
  <c r="BJ168" i="154"/>
  <c r="BK168" i="154"/>
  <c r="BM168" i="154"/>
  <c r="BJ169" i="154"/>
  <c r="BK169" i="154"/>
  <c r="BM169" i="154"/>
  <c r="BJ170" i="154"/>
  <c r="BK170" i="154"/>
  <c r="BM170" i="154"/>
  <c r="BJ171" i="154"/>
  <c r="BK171" i="154"/>
  <c r="BM171" i="154"/>
  <c r="BJ172" i="154"/>
  <c r="BK172" i="154"/>
  <c r="BM172" i="154"/>
  <c r="BJ173" i="154"/>
  <c r="BK173" i="154"/>
  <c r="BM173" i="154"/>
  <c r="BJ174" i="154"/>
  <c r="BK174" i="154"/>
  <c r="BM174" i="154"/>
  <c r="BJ175" i="154"/>
  <c r="BK175" i="154"/>
  <c r="BM175" i="154"/>
  <c r="BJ176" i="154"/>
  <c r="BK176" i="154"/>
  <c r="BM176" i="154"/>
  <c r="BJ177" i="154"/>
  <c r="BK177" i="154"/>
  <c r="BM177" i="154"/>
  <c r="BJ178" i="154"/>
  <c r="BK178" i="154"/>
  <c r="BM178" i="154"/>
  <c r="BJ179" i="154"/>
  <c r="BK179" i="154"/>
  <c r="BM179" i="154"/>
  <c r="BJ180" i="154"/>
  <c r="BK180" i="154"/>
  <c r="BM180" i="154"/>
  <c r="BJ181" i="154"/>
  <c r="BK181" i="154"/>
  <c r="BM181" i="154"/>
  <c r="BJ182" i="154"/>
  <c r="BK182" i="154"/>
  <c r="BM182" i="154"/>
  <c r="BJ183" i="154"/>
  <c r="BK183" i="154"/>
  <c r="BM183" i="154"/>
  <c r="BJ184" i="154"/>
  <c r="BK184" i="154"/>
  <c r="BM184" i="154"/>
  <c r="BJ185" i="154"/>
  <c r="BK185" i="154"/>
  <c r="BM185" i="154"/>
  <c r="BJ186" i="154"/>
  <c r="BK186" i="154"/>
  <c r="BM186" i="154"/>
  <c r="BJ187" i="154"/>
  <c r="BK187" i="154"/>
  <c r="BM187" i="154"/>
  <c r="BJ188" i="154"/>
  <c r="BK188" i="154"/>
  <c r="BM188" i="154"/>
  <c r="BJ189" i="154"/>
  <c r="BK189" i="154"/>
  <c r="BM189" i="154"/>
  <c r="BJ190" i="154"/>
  <c r="BK190" i="154"/>
  <c r="BM190" i="154"/>
  <c r="BJ191" i="154"/>
  <c r="BK191" i="154"/>
  <c r="BM191" i="154"/>
  <c r="BJ192" i="154"/>
  <c r="BK192" i="154"/>
  <c r="BM192" i="154"/>
  <c r="BJ193" i="154"/>
  <c r="BK193" i="154"/>
  <c r="BM193" i="154"/>
  <c r="BJ194" i="154"/>
  <c r="BK194" i="154"/>
  <c r="BM194" i="154"/>
  <c r="BJ195" i="154"/>
  <c r="BK195" i="154"/>
  <c r="BM195" i="154"/>
  <c r="BJ196" i="154"/>
  <c r="BK196" i="154"/>
  <c r="BM196" i="154"/>
  <c r="BJ197" i="154"/>
  <c r="BK197" i="154"/>
  <c r="BM197" i="154"/>
  <c r="BJ198" i="154"/>
  <c r="BK198" i="154"/>
  <c r="BM198" i="154"/>
  <c r="BJ199" i="154"/>
  <c r="BK199" i="154"/>
  <c r="BM199" i="154"/>
  <c r="BJ200" i="154"/>
  <c r="BK200" i="154"/>
  <c r="BM200" i="154"/>
  <c r="BJ201" i="154"/>
  <c r="BK201" i="154"/>
  <c r="BM201" i="154"/>
  <c r="BJ202" i="154"/>
  <c r="BK202" i="154"/>
  <c r="BM202" i="154"/>
  <c r="BJ203" i="154"/>
  <c r="BK203" i="154"/>
  <c r="BM203" i="154"/>
  <c r="BJ204" i="154"/>
  <c r="BK204" i="154"/>
  <c r="BM204" i="154"/>
  <c r="BJ205" i="154"/>
  <c r="BK205" i="154"/>
  <c r="BM205" i="154"/>
  <c r="BJ206" i="154"/>
  <c r="BK206" i="154"/>
  <c r="BM206" i="154"/>
  <c r="BJ207" i="154"/>
  <c r="BK207" i="154"/>
  <c r="BM207" i="154"/>
  <c r="BJ208" i="154"/>
  <c r="BK208" i="154"/>
  <c r="BM208" i="154"/>
  <c r="BJ209" i="154"/>
  <c r="BK209" i="154"/>
  <c r="BM209" i="154"/>
  <c r="BJ210" i="154"/>
  <c r="BK210" i="154"/>
  <c r="BM210" i="154"/>
  <c r="BJ211" i="154"/>
  <c r="BK211" i="154"/>
  <c r="BM211" i="154"/>
  <c r="BJ212" i="154"/>
  <c r="BK212" i="154"/>
  <c r="BM212" i="154"/>
  <c r="BJ213" i="154"/>
  <c r="BK213" i="154"/>
  <c r="BM213" i="154"/>
  <c r="BJ214" i="154"/>
  <c r="BK214" i="154"/>
  <c r="BM214" i="154"/>
  <c r="BJ215" i="154"/>
  <c r="BK215" i="154"/>
  <c r="BM215" i="154"/>
  <c r="BJ216" i="154"/>
  <c r="BK216" i="154"/>
  <c r="BM216" i="154"/>
  <c r="BJ217" i="154"/>
  <c r="BK217" i="154"/>
  <c r="BM217" i="154"/>
  <c r="BJ218" i="154"/>
  <c r="BK218" i="154"/>
  <c r="BM218" i="154"/>
  <c r="BJ219" i="154"/>
  <c r="BK219" i="154"/>
  <c r="BM219" i="154"/>
  <c r="BJ220" i="154"/>
  <c r="BK220" i="154"/>
  <c r="BM220" i="154"/>
  <c r="BJ221" i="154"/>
  <c r="BK221" i="154"/>
  <c r="BM221" i="154"/>
  <c r="BJ222" i="154"/>
  <c r="BK222" i="154"/>
  <c r="BM222" i="154"/>
  <c r="BJ223" i="154"/>
  <c r="BK223" i="154"/>
  <c r="BM223" i="154"/>
  <c r="BJ224" i="154"/>
  <c r="BK224" i="154"/>
  <c r="BM224" i="154"/>
  <c r="BJ225" i="154"/>
  <c r="BK225" i="154"/>
  <c r="BM225" i="154"/>
  <c r="BJ226" i="154"/>
  <c r="BK226" i="154"/>
  <c r="BM226" i="154"/>
  <c r="BJ227" i="154"/>
  <c r="BK227" i="154"/>
  <c r="BM227" i="154"/>
  <c r="BJ228" i="154"/>
  <c r="BK228" i="154"/>
  <c r="BM228" i="154"/>
  <c r="BJ229" i="154"/>
  <c r="BK229" i="154"/>
  <c r="BM229" i="154"/>
  <c r="BJ230" i="154"/>
  <c r="BK230" i="154"/>
  <c r="BM230" i="154"/>
  <c r="BJ231" i="154"/>
  <c r="BK231" i="154"/>
  <c r="BM231" i="154"/>
  <c r="BJ232" i="154"/>
  <c r="BK232" i="154"/>
  <c r="BM232" i="154"/>
  <c r="BJ233" i="154"/>
  <c r="BK233" i="154"/>
  <c r="BM233" i="154"/>
  <c r="BJ234" i="154"/>
  <c r="BK234" i="154"/>
  <c r="BM234" i="154"/>
  <c r="BJ235" i="154"/>
  <c r="BK235" i="154"/>
  <c r="BM235" i="154"/>
  <c r="BJ236" i="154"/>
  <c r="BK236" i="154"/>
  <c r="BM236" i="154"/>
  <c r="BJ237" i="154"/>
  <c r="BK237" i="154"/>
  <c r="BM237" i="154"/>
  <c r="BJ238" i="154"/>
  <c r="BK238" i="154"/>
  <c r="BM238" i="154"/>
  <c r="BJ239" i="154"/>
  <c r="BK239" i="154"/>
  <c r="BM239" i="154"/>
  <c r="BJ240" i="154"/>
  <c r="BK240" i="154"/>
  <c r="BM240" i="154"/>
  <c r="BJ14" i="155"/>
  <c r="BK14" i="155"/>
  <c r="BM14" i="155"/>
  <c r="BJ15" i="155"/>
  <c r="BK15" i="155"/>
  <c r="BM15" i="155"/>
  <c r="BJ16" i="155"/>
  <c r="BK16" i="155"/>
  <c r="BM16" i="155"/>
  <c r="BJ17" i="155"/>
  <c r="BK17" i="155"/>
  <c r="BM17" i="155"/>
  <c r="BJ18" i="155"/>
  <c r="BK18" i="155"/>
  <c r="BM18" i="155"/>
  <c r="BJ19" i="155"/>
  <c r="BK19" i="155"/>
  <c r="BM19" i="155"/>
  <c r="BJ20" i="155"/>
  <c r="BK20" i="155"/>
  <c r="BM20" i="155"/>
  <c r="BJ21" i="155"/>
  <c r="BK21" i="155"/>
  <c r="BM21" i="155"/>
  <c r="BJ22" i="155"/>
  <c r="BK22" i="155"/>
  <c r="BM22" i="155"/>
  <c r="BJ23" i="155"/>
  <c r="BK23" i="155"/>
  <c r="BM23" i="155"/>
  <c r="BJ24" i="155"/>
  <c r="BK24" i="155"/>
  <c r="BM24" i="155"/>
  <c r="BJ25" i="155"/>
  <c r="BK25" i="155"/>
  <c r="BM25" i="155"/>
  <c r="BJ26" i="155"/>
  <c r="BK26" i="155"/>
  <c r="BM26" i="155"/>
  <c r="BJ27" i="155"/>
  <c r="BK27" i="155"/>
  <c r="BM27" i="155"/>
  <c r="BJ28" i="155"/>
  <c r="BK28" i="155"/>
  <c r="BM28" i="155"/>
  <c r="BJ29" i="155"/>
  <c r="BK29" i="155"/>
  <c r="BM29" i="155"/>
  <c r="BJ30" i="155"/>
  <c r="BK30" i="155"/>
  <c r="BM30" i="155"/>
  <c r="BJ31" i="155"/>
  <c r="BK31" i="155"/>
  <c r="BM31" i="155"/>
  <c r="BJ32" i="155"/>
  <c r="BK32" i="155"/>
  <c r="BM32" i="155"/>
  <c r="BJ33" i="155"/>
  <c r="BK33" i="155"/>
  <c r="BM33" i="155"/>
  <c r="BJ34" i="155"/>
  <c r="BK34" i="155"/>
  <c r="BM34" i="155"/>
  <c r="BJ35" i="155"/>
  <c r="BK35" i="155"/>
  <c r="BM35" i="155"/>
  <c r="BJ36" i="155"/>
  <c r="BK36" i="155"/>
  <c r="BM36" i="155"/>
  <c r="BJ37" i="155"/>
  <c r="BK37" i="155"/>
  <c r="BM37" i="155"/>
  <c r="BJ38" i="155"/>
  <c r="BK38" i="155"/>
  <c r="BM38" i="155"/>
  <c r="BJ39" i="155"/>
  <c r="BK39" i="155"/>
  <c r="BM39" i="155"/>
  <c r="BJ40" i="155"/>
  <c r="BK40" i="155"/>
  <c r="BM40" i="155"/>
  <c r="BJ41" i="155"/>
  <c r="BK41" i="155"/>
  <c r="BM41" i="155"/>
  <c r="BJ42" i="155"/>
  <c r="BK42" i="155"/>
  <c r="BM42" i="155"/>
  <c r="BJ43" i="155"/>
  <c r="BK43" i="155"/>
  <c r="BM43" i="155"/>
  <c r="BJ44" i="155"/>
  <c r="BK44" i="155"/>
  <c r="BM44" i="155"/>
  <c r="BJ45" i="155"/>
  <c r="BK45" i="155"/>
  <c r="BM45" i="155"/>
  <c r="BJ46" i="155"/>
  <c r="BK46" i="155"/>
  <c r="BM46" i="155"/>
  <c r="BJ47" i="155"/>
  <c r="BK47" i="155"/>
  <c r="BM47" i="155"/>
  <c r="BJ48" i="155"/>
  <c r="BK48" i="155"/>
  <c r="BM48" i="155"/>
  <c r="BJ49" i="155"/>
  <c r="BK49" i="155"/>
  <c r="BM49" i="155"/>
  <c r="BJ50" i="155"/>
  <c r="BK50" i="155"/>
  <c r="BM50" i="155"/>
  <c r="BJ51" i="155"/>
  <c r="BK51" i="155"/>
  <c r="BM51" i="155"/>
  <c r="BJ52" i="155"/>
  <c r="BK52" i="155"/>
  <c r="BM52" i="155"/>
  <c r="BJ53" i="155"/>
  <c r="BK53" i="155"/>
  <c r="BM53" i="155"/>
  <c r="BJ54" i="155"/>
  <c r="BK54" i="155"/>
  <c r="BM54" i="155"/>
  <c r="BJ55" i="155"/>
  <c r="BK55" i="155"/>
  <c r="BM55" i="155"/>
  <c r="BJ56" i="155"/>
  <c r="BK56" i="155"/>
  <c r="BM56" i="155"/>
  <c r="BJ57" i="155"/>
  <c r="BK57" i="155"/>
  <c r="BM57" i="155"/>
  <c r="BJ58" i="155"/>
  <c r="BK58" i="155"/>
  <c r="BM58" i="155"/>
  <c r="BJ59" i="155"/>
  <c r="BK59" i="155"/>
  <c r="BM59" i="155"/>
  <c r="BJ60" i="155"/>
  <c r="BK60" i="155"/>
  <c r="BM60" i="155"/>
  <c r="BJ61" i="155"/>
  <c r="BK61" i="155"/>
  <c r="BM61" i="155"/>
  <c r="BJ62" i="155"/>
  <c r="BK62" i="155"/>
  <c r="BM62" i="155"/>
  <c r="BJ63" i="155"/>
  <c r="BK63" i="155"/>
  <c r="BM63" i="155"/>
  <c r="BJ64" i="155"/>
  <c r="BK64" i="155"/>
  <c r="BM64" i="155"/>
  <c r="BJ65" i="155"/>
  <c r="BK65" i="155"/>
  <c r="BM65" i="155"/>
  <c r="BJ66" i="155"/>
  <c r="BK66" i="155"/>
  <c r="BM66" i="155"/>
  <c r="BJ67" i="155"/>
  <c r="BK67" i="155"/>
  <c r="BM67" i="155"/>
  <c r="BJ68" i="155"/>
  <c r="BK68" i="155"/>
  <c r="BM68" i="155"/>
  <c r="BJ69" i="155"/>
  <c r="BK69" i="155"/>
  <c r="BM69" i="155"/>
  <c r="BJ70" i="155"/>
  <c r="BK70" i="155"/>
  <c r="BM70" i="155"/>
  <c r="BJ71" i="155"/>
  <c r="BK71" i="155"/>
  <c r="BM71" i="155"/>
  <c r="BJ72" i="155"/>
  <c r="BK72" i="155"/>
  <c r="BM72" i="155"/>
  <c r="BJ73" i="155"/>
  <c r="BK73" i="155"/>
  <c r="BM73" i="155"/>
  <c r="BJ74" i="155"/>
  <c r="BK74" i="155"/>
  <c r="BM74" i="155"/>
  <c r="BJ75" i="155"/>
  <c r="BK75" i="155"/>
  <c r="BM75" i="155"/>
  <c r="BJ76" i="155"/>
  <c r="BK76" i="155"/>
  <c r="BM76" i="155"/>
  <c r="BJ77" i="155"/>
  <c r="BK77" i="155"/>
  <c r="BM77" i="155"/>
  <c r="BJ78" i="155"/>
  <c r="BK78" i="155"/>
  <c r="BM78" i="155"/>
  <c r="BJ79" i="155"/>
  <c r="BK79" i="155"/>
  <c r="BM79" i="155"/>
  <c r="BJ80" i="155"/>
  <c r="BK80" i="155"/>
  <c r="BM80" i="155"/>
  <c r="BJ81" i="155"/>
  <c r="BK81" i="155"/>
  <c r="BM81" i="155"/>
  <c r="BJ82" i="155"/>
  <c r="BK82" i="155"/>
  <c r="BM82" i="155"/>
  <c r="BJ83" i="155"/>
  <c r="BK83" i="155"/>
  <c r="BM83" i="155"/>
  <c r="BJ84" i="155"/>
  <c r="BK84" i="155"/>
  <c r="BM84" i="155"/>
  <c r="BJ85" i="155"/>
  <c r="BK85" i="155"/>
  <c r="BM85" i="155"/>
  <c r="BJ86" i="155"/>
  <c r="BK86" i="155"/>
  <c r="BM86" i="155"/>
  <c r="BJ87" i="155"/>
  <c r="BK87" i="155"/>
  <c r="BM87" i="155"/>
  <c r="BJ88" i="155"/>
  <c r="BK88" i="155"/>
  <c r="BM88" i="155"/>
  <c r="BJ89" i="155"/>
  <c r="BK89" i="155"/>
  <c r="BM89" i="155"/>
  <c r="BJ90" i="155"/>
  <c r="BK90" i="155"/>
  <c r="BM90" i="155"/>
  <c r="BJ91" i="155"/>
  <c r="BK91" i="155"/>
  <c r="BM91" i="155"/>
  <c r="BJ92" i="155"/>
  <c r="BK92" i="155"/>
  <c r="BM92" i="155"/>
  <c r="BJ93" i="155"/>
  <c r="BK93" i="155"/>
  <c r="BM93" i="155"/>
  <c r="BJ94" i="155"/>
  <c r="BK94" i="155"/>
  <c r="BM94" i="155"/>
  <c r="BJ95" i="155"/>
  <c r="BK95" i="155"/>
  <c r="BM95" i="155"/>
  <c r="BJ96" i="155"/>
  <c r="BK96" i="155"/>
  <c r="BM96" i="155"/>
  <c r="BJ97" i="155"/>
  <c r="BK97" i="155"/>
  <c r="BM97" i="155"/>
  <c r="BJ98" i="155"/>
  <c r="BK98" i="155"/>
  <c r="BM98" i="155"/>
  <c r="BJ99" i="155"/>
  <c r="BK99" i="155"/>
  <c r="BM99" i="155"/>
  <c r="BJ100" i="155"/>
  <c r="BK100" i="155"/>
  <c r="BM100" i="155"/>
  <c r="BJ101" i="155"/>
  <c r="BK101" i="155"/>
  <c r="BM101" i="155"/>
  <c r="BJ102" i="155"/>
  <c r="BK102" i="155"/>
  <c r="BM102" i="155"/>
  <c r="BJ103" i="155"/>
  <c r="BK103" i="155"/>
  <c r="BM103" i="155"/>
  <c r="BJ104" i="155"/>
  <c r="BK104" i="155"/>
  <c r="BM104" i="155"/>
  <c r="BJ105" i="155"/>
  <c r="BK105" i="155"/>
  <c r="BM105" i="155"/>
  <c r="BJ106" i="155"/>
  <c r="BK106" i="155"/>
  <c r="BM106" i="155"/>
  <c r="BJ107" i="155"/>
  <c r="BK107" i="155"/>
  <c r="BM107" i="155"/>
  <c r="BJ108" i="155"/>
  <c r="BK108" i="155"/>
  <c r="BM108" i="155"/>
  <c r="BJ109" i="155"/>
  <c r="BK109" i="155"/>
  <c r="BM109" i="155"/>
  <c r="BJ110" i="155"/>
  <c r="BK110" i="155"/>
  <c r="BM110" i="155"/>
  <c r="BJ111" i="155"/>
  <c r="BK111" i="155"/>
  <c r="BM111" i="155"/>
  <c r="BJ112" i="155"/>
  <c r="BK112" i="155"/>
  <c r="BM112" i="155"/>
  <c r="BJ113" i="155"/>
  <c r="BK113" i="155"/>
  <c r="BM113" i="155"/>
  <c r="BJ114" i="155"/>
  <c r="BK114" i="155"/>
  <c r="BM114" i="155"/>
  <c r="BJ115" i="155"/>
  <c r="BK115" i="155"/>
  <c r="BM115" i="155"/>
  <c r="BJ116" i="155"/>
  <c r="BK116" i="155"/>
  <c r="BM116" i="155"/>
  <c r="BJ117" i="155"/>
  <c r="BK117" i="155"/>
  <c r="BM117" i="155"/>
  <c r="BJ118" i="155"/>
  <c r="BK118" i="155"/>
  <c r="BM118" i="155"/>
  <c r="BJ119" i="155"/>
  <c r="BK119" i="155"/>
  <c r="BM119" i="155"/>
  <c r="BJ120" i="155"/>
  <c r="BK120" i="155"/>
  <c r="BM120" i="155"/>
  <c r="BJ121" i="155"/>
  <c r="BK121" i="155"/>
  <c r="BM121" i="155"/>
  <c r="BJ122" i="155"/>
  <c r="BK122" i="155"/>
  <c r="BM122" i="155"/>
  <c r="BJ123" i="155"/>
  <c r="BK123" i="155"/>
  <c r="BM123" i="155"/>
  <c r="BJ124" i="155"/>
  <c r="BK124" i="155"/>
  <c r="BM124" i="155"/>
  <c r="BJ125" i="155"/>
  <c r="BK125" i="155"/>
  <c r="BM125" i="155"/>
  <c r="BJ126" i="155"/>
  <c r="BK126" i="155"/>
  <c r="BM126" i="155"/>
  <c r="BJ127" i="155"/>
  <c r="BK127" i="155"/>
  <c r="BM127" i="155"/>
  <c r="BJ128" i="155"/>
  <c r="BK128" i="155"/>
  <c r="BM128" i="155"/>
  <c r="BJ129" i="155"/>
  <c r="BK129" i="155"/>
  <c r="BM129" i="155"/>
  <c r="BJ130" i="155"/>
  <c r="BK130" i="155"/>
  <c r="BM130" i="155"/>
  <c r="BJ131" i="155"/>
  <c r="BK131" i="155"/>
  <c r="BM131" i="155"/>
  <c r="BJ132" i="155"/>
  <c r="BK132" i="155"/>
  <c r="BM132" i="155"/>
  <c r="BJ133" i="155"/>
  <c r="BK133" i="155"/>
  <c r="BM133" i="155"/>
  <c r="BJ134" i="155"/>
  <c r="BK134" i="155"/>
  <c r="BM134" i="155"/>
  <c r="BJ135" i="155"/>
  <c r="BK135" i="155"/>
  <c r="BM135" i="155"/>
  <c r="BJ136" i="155"/>
  <c r="BK136" i="155"/>
  <c r="BM136" i="155"/>
  <c r="BJ137" i="155"/>
  <c r="BK137" i="155"/>
  <c r="BM137" i="155"/>
  <c r="BJ138" i="155"/>
  <c r="BK138" i="155"/>
  <c r="BM138" i="155"/>
  <c r="BJ139" i="155"/>
  <c r="BK139" i="155"/>
  <c r="BM139" i="155"/>
  <c r="BJ140" i="155"/>
  <c r="BK140" i="155"/>
  <c r="BM140" i="155"/>
  <c r="BJ141" i="155"/>
  <c r="BK141" i="155"/>
  <c r="BM141" i="155"/>
  <c r="BJ142" i="155"/>
  <c r="BK142" i="155"/>
  <c r="BM142" i="155"/>
  <c r="BJ143" i="155"/>
  <c r="BK143" i="155"/>
  <c r="BM143" i="155"/>
  <c r="BJ144" i="155"/>
  <c r="BK144" i="155"/>
  <c r="BM144" i="155"/>
  <c r="BJ145" i="155"/>
  <c r="BK145" i="155"/>
  <c r="BM145" i="155"/>
  <c r="BJ146" i="155"/>
  <c r="BK146" i="155"/>
  <c r="BM146" i="155"/>
  <c r="BJ147" i="155"/>
  <c r="BK147" i="155"/>
  <c r="BM147" i="155"/>
  <c r="BJ148" i="155"/>
  <c r="BK148" i="155"/>
  <c r="BM148" i="155"/>
  <c r="BJ149" i="155"/>
  <c r="BK149" i="155"/>
  <c r="BM149" i="155"/>
  <c r="BJ150" i="155"/>
  <c r="BK150" i="155"/>
  <c r="BM150" i="155"/>
  <c r="BJ151" i="155"/>
  <c r="BK151" i="155"/>
  <c r="BM151" i="155"/>
  <c r="BJ152" i="155"/>
  <c r="BK152" i="155"/>
  <c r="BM152" i="155"/>
  <c r="BJ153" i="155"/>
  <c r="BK153" i="155"/>
  <c r="BM153" i="155"/>
  <c r="BJ154" i="155"/>
  <c r="BK154" i="155"/>
  <c r="BM154" i="155"/>
  <c r="BJ155" i="155"/>
  <c r="BK155" i="155"/>
  <c r="BM155" i="155"/>
  <c r="BJ156" i="155"/>
  <c r="BK156" i="155"/>
  <c r="BM156" i="155"/>
  <c r="BJ157" i="155"/>
  <c r="BK157" i="155"/>
  <c r="BM157" i="155"/>
  <c r="BJ158" i="155"/>
  <c r="BK158" i="155"/>
  <c r="BM158" i="155"/>
  <c r="BJ159" i="155"/>
  <c r="BK159" i="155"/>
  <c r="BM159" i="155"/>
  <c r="BJ160" i="155"/>
  <c r="BK160" i="155"/>
  <c r="BM160" i="155"/>
  <c r="BJ161" i="155"/>
  <c r="BK161" i="155"/>
  <c r="BM161" i="155"/>
  <c r="BJ162" i="155"/>
  <c r="BK162" i="155"/>
  <c r="BM162" i="155"/>
  <c r="BJ163" i="155"/>
  <c r="BK163" i="155"/>
  <c r="BM163" i="155"/>
  <c r="BJ164" i="155"/>
  <c r="BK164" i="155"/>
  <c r="BM164" i="155"/>
  <c r="BJ165" i="155"/>
  <c r="BK165" i="155"/>
  <c r="BM165" i="155"/>
  <c r="BJ166" i="155"/>
  <c r="BK166" i="155"/>
  <c r="BM166" i="155"/>
  <c r="BJ167" i="155"/>
  <c r="BK167" i="155"/>
  <c r="BM167" i="155"/>
  <c r="BJ168" i="155"/>
  <c r="BK168" i="155"/>
  <c r="BM168" i="155"/>
  <c r="BJ169" i="155"/>
  <c r="BK169" i="155"/>
  <c r="BM169" i="155"/>
  <c r="BJ170" i="155"/>
  <c r="BK170" i="155"/>
  <c r="BM170" i="155"/>
  <c r="BJ171" i="155"/>
  <c r="BK171" i="155"/>
  <c r="BM171" i="155"/>
  <c r="BJ172" i="155"/>
  <c r="BK172" i="155"/>
  <c r="BM172" i="155"/>
  <c r="BJ173" i="155"/>
  <c r="BK173" i="155"/>
  <c r="BM173" i="155"/>
  <c r="BJ174" i="155"/>
  <c r="BK174" i="155"/>
  <c r="BM174" i="155"/>
  <c r="BJ175" i="155"/>
  <c r="BK175" i="155"/>
  <c r="BM175" i="155"/>
  <c r="BJ176" i="155"/>
  <c r="BK176" i="155"/>
  <c r="BM176" i="155"/>
  <c r="BJ177" i="155"/>
  <c r="BK177" i="155"/>
  <c r="BM177" i="155"/>
  <c r="BJ178" i="155"/>
  <c r="BK178" i="155"/>
  <c r="BM178" i="155"/>
  <c r="BJ179" i="155"/>
  <c r="BK179" i="155"/>
  <c r="BM179" i="155"/>
  <c r="BJ180" i="155"/>
  <c r="BK180" i="155"/>
  <c r="BM180" i="155"/>
  <c r="BJ181" i="155"/>
  <c r="BK181" i="155"/>
  <c r="BM181" i="155"/>
  <c r="BJ182" i="155"/>
  <c r="BK182" i="155"/>
  <c r="BM182" i="155"/>
  <c r="BJ183" i="155"/>
  <c r="BK183" i="155"/>
  <c r="BM183" i="155"/>
  <c r="BJ184" i="155"/>
  <c r="BK184" i="155"/>
  <c r="BM184" i="155"/>
  <c r="BJ185" i="155"/>
  <c r="BK185" i="155"/>
  <c r="BM185" i="155"/>
  <c r="BJ186" i="155"/>
  <c r="BK186" i="155"/>
  <c r="BM186" i="155"/>
  <c r="BJ187" i="155"/>
  <c r="BK187" i="155"/>
  <c r="BM187" i="155"/>
  <c r="BJ188" i="155"/>
  <c r="BK188" i="155"/>
  <c r="BM188" i="155"/>
  <c r="BJ189" i="155"/>
  <c r="BK189" i="155"/>
  <c r="BM189" i="155"/>
  <c r="BJ190" i="155"/>
  <c r="BK190" i="155"/>
  <c r="BM190" i="155"/>
  <c r="BJ191" i="155"/>
  <c r="BK191" i="155"/>
  <c r="BM191" i="155"/>
  <c r="BJ192" i="155"/>
  <c r="BK192" i="155"/>
  <c r="BM192" i="155"/>
  <c r="BJ193" i="155"/>
  <c r="BK193" i="155"/>
  <c r="BM193" i="155"/>
  <c r="BJ194" i="155"/>
  <c r="BK194" i="155"/>
  <c r="BM194" i="155"/>
  <c r="BJ195" i="155"/>
  <c r="BK195" i="155"/>
  <c r="BM195" i="155"/>
  <c r="BJ196" i="155"/>
  <c r="BK196" i="155"/>
  <c r="BM196" i="155"/>
  <c r="BJ197" i="155"/>
  <c r="BK197" i="155"/>
  <c r="BM197" i="155"/>
  <c r="BJ198" i="155"/>
  <c r="BK198" i="155"/>
  <c r="BM198" i="155"/>
  <c r="BJ199" i="155"/>
  <c r="BK199" i="155"/>
  <c r="BM199" i="155"/>
  <c r="BJ200" i="155"/>
  <c r="BK200" i="155"/>
  <c r="BM200" i="155"/>
  <c r="BJ201" i="155"/>
  <c r="BK201" i="155"/>
  <c r="BM201" i="155"/>
  <c r="BJ202" i="155"/>
  <c r="BK202" i="155"/>
  <c r="BM202" i="155"/>
  <c r="BJ203" i="155"/>
  <c r="BK203" i="155"/>
  <c r="BM203" i="155"/>
  <c r="BJ204" i="155"/>
  <c r="BK204" i="155"/>
  <c r="BM204" i="155"/>
  <c r="BJ205" i="155"/>
  <c r="BK205" i="155"/>
  <c r="BM205" i="155"/>
  <c r="BJ206" i="155"/>
  <c r="BK206" i="155"/>
  <c r="BM206" i="155"/>
  <c r="BJ207" i="155"/>
  <c r="BK207" i="155"/>
  <c r="BM207" i="155"/>
  <c r="BJ208" i="155"/>
  <c r="BK208" i="155"/>
  <c r="BM208" i="155"/>
  <c r="BJ209" i="155"/>
  <c r="BK209" i="155"/>
  <c r="BM209" i="155"/>
  <c r="BJ210" i="155"/>
  <c r="BK210" i="155"/>
  <c r="BM210" i="155"/>
  <c r="BJ211" i="155"/>
  <c r="BK211" i="155"/>
  <c r="BM211" i="155"/>
  <c r="BJ212" i="155"/>
  <c r="BK212" i="155"/>
  <c r="BM212" i="155"/>
  <c r="BJ213" i="155"/>
  <c r="BK213" i="155"/>
  <c r="BM213" i="155"/>
  <c r="BJ214" i="155"/>
  <c r="BK214" i="155"/>
  <c r="BM214" i="155"/>
  <c r="BJ215" i="155"/>
  <c r="BK215" i="155"/>
  <c r="BM215" i="155"/>
  <c r="BJ216" i="155"/>
  <c r="BK216" i="155"/>
  <c r="BM216" i="155"/>
  <c r="BJ217" i="155"/>
  <c r="BK217" i="155"/>
  <c r="BM217" i="155"/>
  <c r="BJ218" i="155"/>
  <c r="BK218" i="155"/>
  <c r="BM218" i="155"/>
  <c r="BJ219" i="155"/>
  <c r="BK219" i="155"/>
  <c r="BM219" i="155"/>
  <c r="BJ220" i="155"/>
  <c r="BK220" i="155"/>
  <c r="BM220" i="155"/>
  <c r="BJ221" i="155"/>
  <c r="BK221" i="155"/>
  <c r="BM221" i="155"/>
  <c r="BJ222" i="155"/>
  <c r="BK222" i="155"/>
  <c r="BM222" i="155"/>
  <c r="BJ223" i="155"/>
  <c r="BK223" i="155"/>
  <c r="BM223" i="155"/>
  <c r="BJ224" i="155"/>
  <c r="BK224" i="155"/>
  <c r="BM224" i="155"/>
  <c r="BJ225" i="155"/>
  <c r="BK225" i="155"/>
  <c r="BM225" i="155"/>
  <c r="BJ226" i="155"/>
  <c r="BK226" i="155"/>
  <c r="BM226" i="155"/>
  <c r="BJ227" i="155"/>
  <c r="BK227" i="155"/>
  <c r="BM227" i="155"/>
  <c r="BJ228" i="155"/>
  <c r="BK228" i="155"/>
  <c r="BM228" i="155"/>
  <c r="BJ229" i="155"/>
  <c r="BK229" i="155"/>
  <c r="BM229" i="155"/>
  <c r="BJ230" i="155"/>
  <c r="BK230" i="155"/>
  <c r="BM230" i="155"/>
  <c r="BJ231" i="155"/>
  <c r="BK231" i="155"/>
  <c r="BM231" i="155"/>
  <c r="BJ232" i="155"/>
  <c r="BK232" i="155"/>
  <c r="BM232" i="155"/>
  <c r="BJ233" i="155"/>
  <c r="BK233" i="155"/>
  <c r="BM233" i="155"/>
  <c r="BJ234" i="155"/>
  <c r="BK234" i="155"/>
  <c r="BM234" i="155"/>
  <c r="BJ235" i="155"/>
  <c r="BK235" i="155"/>
  <c r="BM235" i="155"/>
  <c r="BJ236" i="155"/>
  <c r="BK236" i="155"/>
  <c r="BM236" i="155"/>
  <c r="BJ237" i="155"/>
  <c r="BK237" i="155"/>
  <c r="BM237" i="155"/>
  <c r="BJ238" i="155"/>
  <c r="BK238" i="155"/>
  <c r="BM238" i="155"/>
  <c r="BJ239" i="155"/>
  <c r="BK239" i="155"/>
  <c r="BM239" i="155"/>
  <c r="BJ240" i="155"/>
  <c r="BK240" i="155"/>
  <c r="BM240" i="155"/>
  <c r="BJ241" i="155"/>
  <c r="BK241" i="155"/>
  <c r="BM241" i="155"/>
  <c r="BJ242" i="155"/>
  <c r="BK242" i="155"/>
  <c r="BM242" i="155"/>
  <c r="BJ243" i="155"/>
  <c r="BK243" i="155"/>
  <c r="BM243" i="155"/>
  <c r="BJ244" i="155"/>
  <c r="BK244" i="155"/>
  <c r="BM244" i="155"/>
  <c r="BJ245" i="155"/>
  <c r="BK245" i="155"/>
  <c r="BM245" i="155"/>
  <c r="BJ246" i="155"/>
  <c r="BK246" i="155"/>
  <c r="BM246" i="155"/>
  <c r="BJ247" i="155"/>
  <c r="BK247" i="155"/>
  <c r="BM247" i="155"/>
  <c r="BJ248" i="155"/>
  <c r="BK248" i="155"/>
  <c r="BM248" i="155"/>
  <c r="BJ249" i="155"/>
  <c r="BK249" i="155"/>
  <c r="BM249" i="155"/>
  <c r="BJ250" i="155"/>
  <c r="BK250" i="155"/>
  <c r="BM250" i="155"/>
  <c r="BJ251" i="155"/>
  <c r="BK251" i="155"/>
  <c r="BM251" i="155"/>
  <c r="BJ252" i="155"/>
  <c r="BK252" i="155"/>
  <c r="BM252" i="155"/>
  <c r="BJ253" i="155"/>
  <c r="BK253" i="155"/>
  <c r="BM253" i="155"/>
  <c r="BJ254" i="155"/>
  <c r="BK254" i="155"/>
  <c r="BM254" i="155"/>
  <c r="BJ255" i="155"/>
  <c r="BK255" i="155"/>
  <c r="BM255" i="155"/>
  <c r="BJ256" i="155"/>
  <c r="BK256" i="155"/>
  <c r="BM256" i="155"/>
  <c r="BJ257" i="155"/>
  <c r="BK257" i="155"/>
  <c r="BM257" i="155"/>
  <c r="BJ258" i="155"/>
  <c r="BK258" i="155"/>
  <c r="BM258" i="155"/>
  <c r="BJ259" i="155"/>
  <c r="BK259" i="155"/>
  <c r="BM259" i="155"/>
  <c r="BJ260" i="155"/>
  <c r="BK260" i="155"/>
  <c r="BM260" i="155"/>
  <c r="BJ261" i="155"/>
  <c r="BK261" i="155"/>
  <c r="BM261" i="155"/>
  <c r="BJ262" i="155"/>
  <c r="BK262" i="155"/>
  <c r="BM262" i="155"/>
  <c r="BJ263" i="155"/>
  <c r="BK263" i="155"/>
  <c r="BM263" i="155"/>
  <c r="BJ264" i="155"/>
  <c r="BK264" i="155"/>
  <c r="BM264" i="155"/>
  <c r="BJ265" i="155"/>
  <c r="BK265" i="155"/>
  <c r="BM265" i="155"/>
  <c r="BJ266" i="155"/>
  <c r="BK266" i="155"/>
  <c r="BM266" i="155"/>
  <c r="BJ267" i="155"/>
  <c r="BK267" i="155"/>
  <c r="BM267" i="155"/>
  <c r="BJ268" i="155"/>
  <c r="BK268" i="155"/>
  <c r="BM268" i="155"/>
  <c r="BJ269" i="155"/>
  <c r="BK269" i="155"/>
  <c r="BM269" i="155"/>
  <c r="BJ270" i="155"/>
  <c r="BK270" i="155"/>
  <c r="BM270" i="155"/>
  <c r="BJ271" i="155"/>
  <c r="BK271" i="155"/>
  <c r="BM271" i="155"/>
  <c r="BJ272" i="155"/>
  <c r="BK272" i="155"/>
  <c r="BM272" i="155"/>
  <c r="BJ273" i="155"/>
  <c r="BK273" i="155"/>
  <c r="BM273" i="155"/>
  <c r="BJ274" i="155"/>
  <c r="BK274" i="155"/>
  <c r="BM274" i="155"/>
  <c r="BJ275" i="155"/>
  <c r="BK275" i="155"/>
  <c r="BM275" i="155"/>
  <c r="BJ276" i="155"/>
  <c r="BK276" i="155"/>
  <c r="BM276" i="155"/>
  <c r="BJ277" i="155"/>
  <c r="BK277" i="155"/>
  <c r="BM277" i="155"/>
  <c r="BJ278" i="155"/>
  <c r="BK278" i="155"/>
  <c r="BM278" i="155"/>
  <c r="BJ279" i="155"/>
  <c r="BK279" i="155"/>
  <c r="BM279" i="155"/>
  <c r="BJ280" i="155"/>
  <c r="BK280" i="155"/>
  <c r="BM280" i="155"/>
  <c r="BJ281" i="155"/>
  <c r="BK281" i="155"/>
  <c r="BM281" i="155"/>
  <c r="BJ282" i="155"/>
  <c r="BK282" i="155"/>
  <c r="BM282" i="155"/>
  <c r="BJ283" i="155"/>
  <c r="BK283" i="155"/>
  <c r="BM283" i="155"/>
  <c r="BJ284" i="155"/>
  <c r="BK284" i="155"/>
  <c r="BM284" i="155"/>
  <c r="BJ285" i="155"/>
  <c r="BK285" i="155"/>
  <c r="BM285" i="155"/>
  <c r="BJ286" i="155"/>
  <c r="BK286" i="155"/>
  <c r="BM286" i="155"/>
  <c r="BJ287" i="155"/>
  <c r="BK287" i="155"/>
  <c r="BM287" i="155"/>
  <c r="BJ288" i="155"/>
  <c r="BK288" i="155"/>
  <c r="BM288" i="155"/>
  <c r="BJ289" i="155"/>
  <c r="BK289" i="155"/>
  <c r="BM289" i="155"/>
  <c r="BJ290" i="155"/>
  <c r="BK290" i="155"/>
  <c r="BM290" i="155"/>
  <c r="BJ291" i="155"/>
  <c r="BK291" i="155"/>
  <c r="BM291" i="155"/>
  <c r="BJ292" i="155"/>
  <c r="BK292" i="155"/>
  <c r="BM292" i="155"/>
  <c r="BJ293" i="155"/>
  <c r="BK293" i="155"/>
  <c r="BM293" i="155"/>
  <c r="BJ294" i="155"/>
  <c r="BK294" i="155"/>
  <c r="BM294" i="155"/>
  <c r="BJ295" i="155"/>
  <c r="BK295" i="155"/>
  <c r="BM295" i="155"/>
  <c r="BJ296" i="155"/>
  <c r="BK296" i="155"/>
  <c r="BM296" i="155"/>
  <c r="BJ297" i="155"/>
  <c r="BK297" i="155"/>
  <c r="BM297" i="155"/>
  <c r="BJ298" i="155"/>
  <c r="BK298" i="155"/>
  <c r="BM298" i="155"/>
  <c r="BJ299" i="155"/>
  <c r="BK299" i="155"/>
  <c r="BM299" i="155"/>
  <c r="BJ300" i="155"/>
  <c r="BK300" i="155"/>
  <c r="BM300" i="155"/>
  <c r="BJ301" i="155"/>
  <c r="BK301" i="155"/>
  <c r="BM301" i="155"/>
  <c r="BJ302" i="155"/>
  <c r="BK302" i="155"/>
  <c r="BM302" i="155"/>
  <c r="BJ303" i="155"/>
  <c r="BK303" i="155"/>
  <c r="BM303" i="155"/>
  <c r="BJ304" i="155"/>
  <c r="BK304" i="155"/>
  <c r="BM304" i="155"/>
  <c r="BJ305" i="155"/>
  <c r="BK305" i="155"/>
  <c r="BM305" i="155"/>
  <c r="BJ306" i="155"/>
  <c r="BK306" i="155"/>
  <c r="BM306" i="155"/>
  <c r="BJ307" i="155"/>
  <c r="BK307" i="155"/>
  <c r="BM307" i="155"/>
  <c r="BJ308" i="155"/>
  <c r="BK308" i="155"/>
  <c r="BM308" i="155"/>
  <c r="BJ309" i="155"/>
  <c r="BK309" i="155"/>
  <c r="BM309" i="155"/>
  <c r="BJ310" i="155"/>
  <c r="BK310" i="155"/>
  <c r="BM310" i="155"/>
  <c r="BJ311" i="155"/>
  <c r="BK311" i="155"/>
  <c r="BM311" i="155"/>
  <c r="BJ312" i="155"/>
  <c r="BK312" i="155"/>
  <c r="BM312" i="155"/>
  <c r="BJ313" i="155"/>
  <c r="BK313" i="155"/>
  <c r="BM313" i="155"/>
  <c r="BJ314" i="155"/>
  <c r="BK314" i="155"/>
  <c r="BM314" i="155"/>
  <c r="BJ315" i="155"/>
  <c r="BK315" i="155"/>
  <c r="BM315" i="155"/>
  <c r="BJ316" i="155"/>
  <c r="BK316" i="155"/>
  <c r="BM316" i="155"/>
  <c r="BJ317" i="155"/>
  <c r="BK317" i="155"/>
  <c r="BM317" i="155"/>
  <c r="BJ318" i="155"/>
  <c r="BK318" i="155"/>
  <c r="BM318" i="155"/>
  <c r="BJ319" i="155"/>
  <c r="BK319" i="155"/>
  <c r="BM319" i="155"/>
  <c r="BJ320" i="155"/>
  <c r="BK320" i="155"/>
  <c r="BM320" i="155"/>
  <c r="BJ321" i="155"/>
  <c r="BK321" i="155"/>
  <c r="BM321" i="155"/>
  <c r="BJ322" i="155"/>
  <c r="BK322" i="155"/>
  <c r="BM322" i="155"/>
  <c r="BJ323" i="155"/>
  <c r="BK323" i="155"/>
  <c r="BM323" i="155"/>
  <c r="BJ324" i="155"/>
  <c r="BK324" i="155"/>
  <c r="BM324" i="155"/>
  <c r="BJ325" i="155"/>
  <c r="BK325" i="155"/>
  <c r="BM325" i="155"/>
  <c r="BJ326" i="155"/>
  <c r="BK326" i="155"/>
  <c r="BM326" i="155"/>
  <c r="BJ327" i="155"/>
  <c r="BK327" i="155"/>
  <c r="BM327" i="155"/>
  <c r="BJ328" i="155"/>
  <c r="BK328" i="155"/>
  <c r="BM328" i="155"/>
  <c r="BJ329" i="155"/>
  <c r="BK329" i="155"/>
  <c r="BM329" i="155"/>
  <c r="BJ330" i="155"/>
  <c r="BK330" i="155"/>
  <c r="BM330" i="155"/>
  <c r="BJ331" i="155"/>
  <c r="BK331" i="155"/>
  <c r="BM331" i="155"/>
  <c r="BJ332" i="155"/>
  <c r="BK332" i="155"/>
  <c r="BM332" i="155"/>
  <c r="BJ333" i="155"/>
  <c r="BK333" i="155"/>
  <c r="BM333" i="155"/>
  <c r="BJ334" i="155"/>
  <c r="BK334" i="155"/>
  <c r="BM334" i="155"/>
  <c r="BJ335" i="155"/>
  <c r="BK335" i="155"/>
  <c r="BM335" i="155"/>
  <c r="BJ336" i="155"/>
  <c r="BK336" i="155"/>
  <c r="BM336" i="155"/>
  <c r="BJ337" i="155"/>
  <c r="BK337" i="155"/>
  <c r="BM337" i="155"/>
  <c r="BJ338" i="155"/>
  <c r="BK338" i="155"/>
  <c r="BM338" i="155"/>
  <c r="BJ339" i="155"/>
  <c r="BK339" i="155"/>
  <c r="BM339" i="155"/>
  <c r="BJ340" i="155"/>
  <c r="BK340" i="155"/>
  <c r="BM340" i="155"/>
  <c r="BJ341" i="155"/>
  <c r="BK341" i="155"/>
  <c r="BM341" i="155"/>
  <c r="BJ342" i="155"/>
  <c r="BK342" i="155"/>
  <c r="BM342" i="155"/>
  <c r="BJ343" i="155"/>
  <c r="BK343" i="155"/>
  <c r="BM343" i="155"/>
  <c r="BJ344" i="155"/>
  <c r="BK344" i="155"/>
  <c r="BM344" i="155"/>
  <c r="BJ345" i="155"/>
  <c r="BK345" i="155"/>
  <c r="BM345" i="155"/>
  <c r="BJ346" i="155"/>
  <c r="BK346" i="155"/>
  <c r="BM346" i="155"/>
  <c r="BJ347" i="155"/>
  <c r="BK347" i="155"/>
  <c r="BM347" i="155"/>
  <c r="BJ348" i="155"/>
  <c r="BK348" i="155"/>
  <c r="BM348" i="155"/>
  <c r="BJ349" i="155"/>
  <c r="BK349" i="155"/>
  <c r="BM349" i="155"/>
  <c r="BJ350" i="155"/>
  <c r="BK350" i="155"/>
  <c r="BM350" i="155"/>
  <c r="BJ351" i="155"/>
  <c r="BK351" i="155"/>
  <c r="BM351" i="155"/>
  <c r="BJ352" i="155"/>
  <c r="BK352" i="155"/>
  <c r="BM352" i="155"/>
  <c r="BJ353" i="155"/>
  <c r="BK353" i="155"/>
  <c r="BM353" i="155"/>
  <c r="BJ354" i="155"/>
  <c r="BK354" i="155"/>
  <c r="BM354" i="155"/>
  <c r="BJ355" i="155"/>
  <c r="BK355" i="155"/>
  <c r="BM355" i="155"/>
  <c r="BJ356" i="155"/>
  <c r="BK356" i="155"/>
  <c r="BM356" i="155"/>
  <c r="BJ357" i="155"/>
  <c r="BK357" i="155"/>
  <c r="BM357" i="155"/>
  <c r="BJ358" i="155"/>
  <c r="BK358" i="155"/>
  <c r="BM358" i="155"/>
  <c r="BJ359" i="155"/>
  <c r="BK359" i="155"/>
  <c r="BM359" i="155"/>
  <c r="BJ360" i="155"/>
  <c r="BK360" i="155"/>
  <c r="BM360" i="155"/>
  <c r="BJ361" i="155"/>
  <c r="BK361" i="155"/>
  <c r="BM361" i="155"/>
  <c r="BJ362" i="155"/>
  <c r="BK362" i="155"/>
  <c r="BM362" i="155"/>
  <c r="BJ363" i="155"/>
  <c r="BK363" i="155"/>
  <c r="BM363" i="155"/>
  <c r="BJ364" i="155"/>
  <c r="BK364" i="155"/>
  <c r="BM364" i="155"/>
  <c r="BJ365" i="155"/>
  <c r="BK365" i="155"/>
  <c r="BM365" i="155"/>
  <c r="BJ366" i="155"/>
  <c r="BK366" i="155"/>
  <c r="BM366" i="155"/>
  <c r="BJ367" i="155"/>
  <c r="BK367" i="155"/>
  <c r="BM367" i="155"/>
  <c r="BJ368" i="155"/>
  <c r="BK368" i="155"/>
  <c r="BM368" i="155"/>
  <c r="BJ369" i="155"/>
  <c r="BK369" i="155"/>
  <c r="BM369" i="155"/>
  <c r="BJ370" i="155"/>
  <c r="BK370" i="155"/>
  <c r="BM370" i="155"/>
  <c r="BJ371" i="155"/>
  <c r="BK371" i="155"/>
  <c r="BM371" i="155"/>
  <c r="BJ372" i="155"/>
  <c r="BK372" i="155"/>
  <c r="BM372" i="155"/>
  <c r="BJ373" i="155"/>
  <c r="BK373" i="155"/>
  <c r="BM373" i="155"/>
  <c r="BJ374" i="155"/>
  <c r="BK374" i="155"/>
  <c r="BM374" i="155"/>
  <c r="BJ375" i="155"/>
  <c r="BK375" i="155"/>
  <c r="BM375" i="155"/>
  <c r="BJ376" i="155"/>
  <c r="BK376" i="155"/>
  <c r="BM376" i="155"/>
  <c r="BJ377" i="155"/>
  <c r="BK377" i="155"/>
  <c r="BM377" i="155"/>
  <c r="BJ378" i="155"/>
  <c r="BK378" i="155"/>
  <c r="BM378" i="155"/>
  <c r="BJ379" i="155"/>
  <c r="BK379" i="155"/>
  <c r="BM379" i="155"/>
  <c r="BJ380" i="155"/>
  <c r="BK380" i="155"/>
  <c r="BM380" i="155"/>
  <c r="BJ381" i="155"/>
  <c r="BK381" i="155"/>
  <c r="BM381" i="155"/>
  <c r="BJ382" i="155"/>
  <c r="BK382" i="155"/>
  <c r="BM382" i="155"/>
  <c r="BJ383" i="155"/>
  <c r="BK383" i="155"/>
  <c r="BM383" i="155"/>
  <c r="BJ384" i="155"/>
  <c r="BK384" i="155"/>
  <c r="BM384" i="155"/>
  <c r="BJ385" i="155"/>
  <c r="BK385" i="155"/>
  <c r="BM385" i="155"/>
  <c r="BJ386" i="155"/>
  <c r="BK386" i="155"/>
  <c r="BM386" i="155"/>
  <c r="BJ387" i="155"/>
  <c r="BK387" i="155"/>
  <c r="BM387" i="155"/>
  <c r="BJ388" i="155"/>
  <c r="BK388" i="155"/>
  <c r="BM388" i="155"/>
  <c r="BJ389" i="155"/>
  <c r="BK389" i="155"/>
  <c r="BM389" i="155"/>
  <c r="BJ390" i="155"/>
  <c r="BK390" i="155"/>
  <c r="BM390" i="155"/>
  <c r="BJ391" i="155"/>
  <c r="BK391" i="155"/>
  <c r="BM391" i="155"/>
  <c r="BJ392" i="155"/>
  <c r="BK392" i="155"/>
  <c r="BM392" i="155"/>
  <c r="BJ393" i="155"/>
  <c r="BK393" i="155"/>
  <c r="BM393" i="155"/>
  <c r="BJ394" i="155"/>
  <c r="BK394" i="155"/>
  <c r="BM394" i="155"/>
  <c r="BJ395" i="155"/>
  <c r="BK395" i="155"/>
  <c r="BM395" i="155"/>
  <c r="BJ396" i="155"/>
  <c r="BK396" i="155"/>
  <c r="BM396" i="155"/>
  <c r="BJ397" i="155"/>
  <c r="BK397" i="155"/>
  <c r="BM397" i="155"/>
  <c r="BJ398" i="155"/>
  <c r="BK398" i="155"/>
  <c r="BM398" i="155"/>
  <c r="BJ399" i="155"/>
  <c r="BK399" i="155"/>
  <c r="BM399" i="155"/>
  <c r="BJ400" i="155"/>
  <c r="BK400" i="155"/>
  <c r="BM400" i="155"/>
  <c r="BJ401" i="155"/>
  <c r="BK401" i="155"/>
  <c r="BM401" i="155"/>
  <c r="BJ402" i="155"/>
  <c r="BK402" i="155"/>
  <c r="BM402" i="155"/>
  <c r="BJ403" i="155"/>
  <c r="BK403" i="155"/>
  <c r="BM403" i="155"/>
  <c r="BJ404" i="155"/>
  <c r="BK404" i="155"/>
  <c r="BM404" i="155"/>
  <c r="BJ405" i="155"/>
  <c r="BK405" i="155"/>
  <c r="BM405" i="155"/>
  <c r="BJ406" i="155"/>
  <c r="BK406" i="155"/>
  <c r="BM406" i="155"/>
  <c r="BJ407" i="155"/>
  <c r="BK407" i="155"/>
  <c r="BM407" i="155"/>
  <c r="BJ408" i="155"/>
  <c r="BK408" i="155"/>
  <c r="BM408" i="155"/>
  <c r="BJ409" i="155"/>
  <c r="BK409" i="155"/>
  <c r="BM409" i="155"/>
  <c r="BJ410" i="155"/>
  <c r="BK410" i="155"/>
  <c r="BM410" i="155"/>
  <c r="BJ411" i="155"/>
  <c r="BK411" i="155"/>
  <c r="BM411" i="155"/>
  <c r="BJ412" i="155"/>
  <c r="BK412" i="155"/>
  <c r="BM412" i="155"/>
  <c r="BJ413" i="155"/>
  <c r="BK413" i="155"/>
  <c r="BM413" i="155"/>
  <c r="BJ414" i="155"/>
  <c r="BK414" i="155"/>
  <c r="BM414" i="155"/>
  <c r="BJ415" i="155"/>
  <c r="BK415" i="155"/>
  <c r="BM415" i="155"/>
  <c r="BJ416" i="155"/>
  <c r="BK416" i="155"/>
  <c r="BM416" i="155"/>
  <c r="BJ417" i="155"/>
  <c r="BK417" i="155"/>
  <c r="BM417" i="155"/>
  <c r="BJ418" i="155"/>
  <c r="BK418" i="155"/>
  <c r="BM418" i="155"/>
  <c r="BJ419" i="155"/>
  <c r="BK419" i="155"/>
  <c r="BM419" i="155"/>
  <c r="BJ420" i="155"/>
  <c r="BK420" i="155"/>
  <c r="BM420" i="155"/>
  <c r="BJ421" i="155"/>
  <c r="BK421" i="155"/>
  <c r="BM421" i="155"/>
  <c r="BJ422" i="155"/>
  <c r="BK422" i="155"/>
  <c r="BM422" i="155"/>
  <c r="BJ423" i="155"/>
  <c r="BK423" i="155"/>
  <c r="BM423" i="155"/>
  <c r="BJ424" i="155"/>
  <c r="BK424" i="155"/>
  <c r="BM424" i="155"/>
  <c r="BJ425" i="155"/>
  <c r="BK425" i="155"/>
  <c r="BM425" i="155"/>
  <c r="BJ426" i="155"/>
  <c r="BK426" i="155"/>
  <c r="BM426" i="155"/>
  <c r="BJ427" i="155"/>
  <c r="BK427" i="155"/>
  <c r="BM427" i="155"/>
  <c r="BJ428" i="155"/>
  <c r="BK428" i="155"/>
  <c r="BM428" i="155"/>
  <c r="BJ429" i="155"/>
  <c r="BK429" i="155"/>
  <c r="BM429" i="155"/>
  <c r="BJ430" i="155"/>
  <c r="BK430" i="155"/>
  <c r="BM430" i="155"/>
  <c r="BJ431" i="155"/>
  <c r="BK431" i="155"/>
  <c r="BM431" i="155"/>
  <c r="BJ432" i="155"/>
  <c r="BK432" i="155"/>
  <c r="BM432" i="155"/>
  <c r="BJ433" i="155"/>
  <c r="BK433" i="155"/>
  <c r="BM433" i="155"/>
  <c r="BJ434" i="155"/>
  <c r="BK434" i="155"/>
  <c r="BM434" i="155"/>
  <c r="BJ435" i="155"/>
  <c r="BK435" i="155"/>
  <c r="BM435" i="155"/>
  <c r="BJ436" i="155"/>
  <c r="BK436" i="155"/>
  <c r="BM436" i="155"/>
  <c r="BJ437" i="155"/>
  <c r="BK437" i="155"/>
  <c r="BM437" i="155"/>
  <c r="BJ438" i="155"/>
  <c r="BK438" i="155"/>
  <c r="BM438" i="155"/>
  <c r="BJ439" i="155"/>
  <c r="BK439" i="155"/>
  <c r="BM439" i="155"/>
  <c r="BJ440" i="155"/>
  <c r="BK440" i="155"/>
  <c r="BM440" i="155"/>
  <c r="BJ441" i="155"/>
  <c r="BK441" i="155"/>
  <c r="BM441" i="155"/>
  <c r="BJ442" i="155"/>
  <c r="BK442" i="155"/>
  <c r="BM442" i="155"/>
  <c r="BJ443" i="155"/>
  <c r="BK443" i="155"/>
  <c r="BM443" i="155"/>
  <c r="BJ444" i="155"/>
  <c r="BK444" i="155"/>
  <c r="BM444" i="155"/>
  <c r="BJ445" i="155"/>
  <c r="BK445" i="155"/>
  <c r="BM445" i="155"/>
  <c r="BJ446" i="155"/>
  <c r="BK446" i="155"/>
  <c r="BM446" i="155"/>
  <c r="BJ447" i="155"/>
  <c r="BK447" i="155"/>
  <c r="BM447" i="155"/>
  <c r="BJ448" i="155"/>
  <c r="BK448" i="155"/>
  <c r="BM448" i="155"/>
  <c r="BJ449" i="155"/>
  <c r="BK449" i="155"/>
  <c r="BM449" i="155"/>
  <c r="BJ450" i="155"/>
  <c r="BK450" i="155"/>
  <c r="BM450" i="155"/>
</calcChain>
</file>

<file path=xl/sharedStrings.xml><?xml version="1.0" encoding="utf-8"?>
<sst xmlns="http://schemas.openxmlformats.org/spreadsheetml/2006/main" count="7440" uniqueCount="173">
  <si>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</si>
  <si>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</si>
  <si>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</si>
  <si>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</si>
  <si>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</si>
  <si>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</si>
  <si>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</si>
  <si>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</si>
  <si>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</si>
  <si>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</si>
  <si>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</si>
  <si>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</si>
  <si>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</si>
  <si>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</si>
  <si>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</si>
  <si>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</si>
  <si>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</si>
  <si>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</si>
  <si>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</si>
  <si>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</si>
  <si>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</si>
  <si>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</si>
  <si>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</si>
  <si>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</si>
  <si>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</si>
  <si>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</si>
  <si>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</si>
  <si>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</si>
  <si>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</si>
  <si>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</si>
  <si>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</si>
  <si>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</si>
  <si>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</si>
  <si>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</si>
  <si>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</si>
  <si>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t>Su=Qc/Nc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</si>
  <si>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</si>
  <si>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</si>
  <si>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</si>
  <si>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</si>
  <si>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</si>
  <si>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</si>
  <si>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</si>
  <si>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</si>
  <si>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</si>
  <si>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</si>
  <si>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</si>
  <si>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</si>
  <si>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</si>
  <si>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</si>
  <si>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</si>
  <si>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</si>
  <si>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</si>
  <si>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</si>
  <si>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</si>
  <si>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</si>
  <si>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</si>
  <si>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</si>
  <si>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</si>
  <si>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</si>
  <si>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</si>
  <si>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</si>
  <si>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</si>
  <si>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</si>
  <si>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</si>
  <si>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</si>
  <si>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</si>
  <si>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</si>
  <si>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</si>
  <si>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</si>
  <si>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</si>
  <si>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</si>
  <si>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</si>
  <si>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</si>
  <si>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</si>
  <si>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</si>
  <si>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</si>
  <si>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</si>
  <si>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</si>
  <si>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</si>
  <si>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</si>
  <si>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</si>
  <si>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</si>
  <si>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</si>
  <si>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</si>
  <si>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</si>
  <si>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</si>
  <si>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</si>
  <si>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</si>
  <si>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</si>
  <si>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</si>
  <si>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</si>
  <si>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</si>
  <si>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</si>
  <si>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</si>
  <si>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</si>
  <si>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</si>
  <si>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</si>
  <si>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</si>
  <si>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</si>
  <si>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</si>
  <si>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</si>
  <si>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</si>
  <si>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</si>
  <si>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</si>
  <si>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</si>
  <si>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</si>
  <si>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</si>
  <si>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</si>
  <si>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</si>
  <si>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</si>
  <si>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</si>
  <si>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</si>
  <si>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</si>
  <si>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</si>
  <si>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</si>
  <si>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</si>
  <si>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</si>
  <si>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</si>
  <si>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Organic Soil</t>
  </si>
  <si>
    <t/>
  </si>
  <si>
    <t>Sand Mixture</t>
  </si>
  <si>
    <t>Silty Clay</t>
  </si>
  <si>
    <t>Silt Mixture</t>
  </si>
  <si>
    <t>Organic Clay</t>
  </si>
  <si>
    <t>Silty Sand</t>
  </si>
  <si>
    <t>mV</t>
  </si>
  <si>
    <t>Baseline</t>
  </si>
  <si>
    <t>Kpa</t>
  </si>
  <si>
    <t>Conversion</t>
  </si>
  <si>
    <t>-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</si>
  <si>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</si>
  <si>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</si>
  <si>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</si>
  <si>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</si>
  <si>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</si>
  <si>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</si>
  <si>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</si>
  <si>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</si>
  <si>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</si>
  <si>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</si>
  <si>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Sand mixture</t>
  </si>
  <si>
    <t>Organic</t>
  </si>
  <si>
    <t>Silt mxture</t>
  </si>
  <si>
    <t>Very stiff finegrained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</si>
  <si>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</si>
  <si>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</si>
  <si>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</si>
  <si>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</si>
  <si>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</si>
  <si>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</si>
  <si>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</si>
  <si>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</si>
  <si>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</si>
  <si>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</si>
  <si>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</si>
  <si>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</si>
  <si>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</si>
  <si>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</si>
  <si>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</si>
  <si>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Sensitive finegrained</t>
  </si>
  <si>
    <t>Very stiff sand to clayey sand</t>
  </si>
  <si>
    <t>WSLP-110</t>
  </si>
  <si>
    <t>WSLP-19-078C</t>
  </si>
  <si>
    <t>30.09113, -90.61470</t>
  </si>
  <si>
    <t>WSLP-19-079C</t>
  </si>
  <si>
    <t>30.09002, -90.61757</t>
  </si>
  <si>
    <t>WSLP-19-080C</t>
  </si>
  <si>
    <t>30.08806, -90.61963</t>
  </si>
  <si>
    <t>WSLP-19-081C</t>
  </si>
  <si>
    <t>30.08581, -90.62129</t>
  </si>
  <si>
    <t>WSLP-19-082C</t>
  </si>
  <si>
    <t>30.08344, -90.62298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</si>
</sst>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6">
    <xf numFmtId="0" fontId="0" fillId="0" borderId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27" borderId="0" applyNumberFormat="0" applyBorder="0" applyAlignment="0" applyProtection="0"/>
    <xf numFmtId="0" fontId="18" fillId="28" borderId="32" applyNumberFormat="0" applyAlignment="0" applyProtection="0"/>
    <xf numFmtId="0" fontId="19" fillId="29" borderId="33" applyNumberFormat="0" applyAlignment="0" applyProtection="0"/>
    <xf numFmtId="0" fontId="20" fillId="0" borderId="0" applyNumberFormat="0" applyFill="0" applyBorder="0" applyAlignment="0" applyProtection="0"/>
    <xf numFmtId="0" fontId="21" fillId="30" borderId="0" applyNumberFormat="0" applyBorder="0" applyAlignment="0" applyProtection="0"/>
    <xf numFmtId="0" fontId="22" fillId="0" borderId="34" applyNumberFormat="0" applyFill="0" applyAlignment="0" applyProtection="0"/>
    <xf numFmtId="0" fontId="23" fillId="0" borderId="35" applyNumberFormat="0" applyFill="0" applyAlignment="0" applyProtection="0"/>
    <xf numFmtId="0" fontId="24" fillId="0" borderId="36" applyNumberFormat="0" applyFill="0" applyAlignment="0" applyProtection="0"/>
    <xf numFmtId="0" fontId="24" fillId="0" borderId="0" applyNumberFormat="0" applyFill="0" applyBorder="0" applyAlignment="0" applyProtection="0"/>
    <xf numFmtId="0" fontId="25" fillId="31" borderId="32" applyNumberFormat="0" applyAlignment="0" applyProtection="0"/>
    <xf numFmtId="0" fontId="26" fillId="0" borderId="37" applyNumberFormat="0" applyFill="0" applyAlignment="0" applyProtection="0"/>
    <xf numFmtId="0" fontId="27" fillId="32" borderId="0" applyNumberFormat="0" applyBorder="0" applyAlignment="0" applyProtection="0"/>
    <xf numFmtId="0" fontId="5" fillId="0" borderId="0"/>
    <xf numFmtId="0" fontId="15" fillId="0" borderId="0"/>
    <xf numFmtId="0" fontId="15" fillId="33" borderId="38" applyNumberFormat="0" applyFont="0" applyAlignment="0" applyProtection="0"/>
    <xf numFmtId="0" fontId="28" fillId="28" borderId="39" applyNumberFormat="0" applyAlignment="0" applyProtection="0"/>
    <xf numFmtId="0" fontId="31" fillId="0" borderId="0" applyNumberFormat="0" applyFill="0" applyBorder="0" applyAlignment="0" applyProtection="0"/>
    <xf numFmtId="0" fontId="29" fillId="0" borderId="40" applyNumberFormat="0" applyFill="0" applyAlignment="0" applyProtection="0"/>
    <xf numFmtId="0" fontId="30" fillId="0" borderId="0" applyNumberFormat="0" applyFill="0" applyBorder="0" applyAlignment="0" applyProtection="0"/>
    <xf numFmtId="0" fontId="2" fillId="0" borderId="0"/>
    <xf numFmtId="0" fontId="1" fillId="0" borderId="0"/>
  </cellStyleXfs>
  <cellXfs count="127">
    <xf numFmtId="0" fontId="0" fillId="0" borderId="0" xfId="0"/>
    <xf numFmtId="0" fontId="5" fillId="0" borderId="0" xfId="37"/>
    <xf numFmtId="0" fontId="5" fillId="0" borderId="0" xfId="37" applyAlignment="1">
      <alignment horizontal="center"/>
    </xf>
    <xf numFmtId="2" fontId="5" fillId="0" borderId="0" xfId="37" applyNumberFormat="1"/>
    <xf numFmtId="2" fontId="5" fillId="0" borderId="2" xfId="37" applyNumberFormat="1" applyBorder="1" applyAlignment="1">
      <alignment horizontal="center"/>
    </xf>
    <xf numFmtId="0" fontId="5" fillId="0" borderId="17" xfId="37" applyBorder="1"/>
    <xf numFmtId="0" fontId="5" fillId="0" borderId="16" xfId="37" applyBorder="1"/>
    <xf numFmtId="1" fontId="5" fillId="0" borderId="5" xfId="37" applyNumberFormat="1" applyBorder="1" applyAlignment="1">
      <alignment horizontal="center"/>
    </xf>
    <xf numFmtId="1" fontId="5" fillId="0" borderId="0" xfId="37" applyNumberFormat="1" applyAlignment="1">
      <alignment horizontal="center"/>
    </xf>
    <xf numFmtId="1" fontId="5" fillId="0" borderId="4" xfId="37" applyNumberFormat="1" applyBorder="1" applyAlignment="1">
      <alignment horizontal="center"/>
    </xf>
    <xf numFmtId="1" fontId="5" fillId="0" borderId="2" xfId="37" applyNumberFormat="1" applyBorder="1" applyAlignment="1">
      <alignment horizontal="center"/>
    </xf>
    <xf numFmtId="1" fontId="5" fillId="0" borderId="7" xfId="37" applyNumberFormat="1" applyBorder="1" applyAlignment="1">
      <alignment horizontal="center"/>
    </xf>
    <xf numFmtId="1" fontId="5" fillId="0" borderId="47" xfId="37" applyNumberFormat="1" applyBorder="1" applyAlignment="1">
      <alignment horizontal="center"/>
    </xf>
    <xf numFmtId="0" fontId="5" fillId="0" borderId="17" xfId="37" applyBorder="1" applyAlignment="1">
      <alignment horizontal="center"/>
    </xf>
    <xf numFmtId="0" fontId="5" fillId="0" borderId="16" xfId="37" applyBorder="1" applyAlignment="1">
      <alignment horizontal="center"/>
    </xf>
    <xf numFmtId="0" fontId="5" fillId="0" borderId="4" xfId="37" applyBorder="1" applyAlignment="1">
      <alignment horizontal="center"/>
    </xf>
    <xf numFmtId="164" fontId="5" fillId="0" borderId="2" xfId="37" applyNumberFormat="1" applyBorder="1" applyAlignment="1">
      <alignment horizontal="center"/>
    </xf>
    <xf numFmtId="2" fontId="5" fillId="0" borderId="7" xfId="37" applyNumberFormat="1" applyBorder="1" applyAlignment="1">
      <alignment horizontal="center"/>
    </xf>
    <xf numFmtId="0" fontId="5" fillId="0" borderId="2" xfId="37" applyBorder="1"/>
    <xf numFmtId="1" fontId="5" fillId="0" borderId="26" xfId="37" applyNumberFormat="1" applyBorder="1" applyAlignment="1">
      <alignment horizontal="center"/>
    </xf>
    <xf numFmtId="0" fontId="5" fillId="0" borderId="2" xfId="37" applyBorder="1" applyAlignment="1">
      <alignment horizontal="center"/>
    </xf>
    <xf numFmtId="1" fontId="5" fillId="0" borderId="0" xfId="37" applyNumberFormat="1"/>
    <xf numFmtId="164" fontId="5" fillId="0" borderId="47" xfId="37" applyNumberFormat="1" applyBorder="1"/>
    <xf numFmtId="164" fontId="5" fillId="0" borderId="2" xfId="37" applyNumberFormat="1" applyBorder="1"/>
    <xf numFmtId="1" fontId="5" fillId="0" borderId="2" xfId="37" applyNumberFormat="1" applyBorder="1"/>
    <xf numFmtId="2" fontId="5" fillId="0" borderId="4" xfId="37" applyNumberFormat="1" applyBorder="1"/>
    <xf numFmtId="0" fontId="5" fillId="0" borderId="3" xfId="37" applyBorder="1"/>
    <xf numFmtId="0" fontId="33" fillId="0" borderId="0" xfId="37" applyFont="1" applyAlignment="1">
      <alignment horizontal="left"/>
    </xf>
    <xf numFmtId="0" fontId="5" fillId="0" borderId="20" xfId="37" applyBorder="1"/>
    <xf numFmtId="0" fontId="5" fillId="0" borderId="19" xfId="37" applyBorder="1"/>
    <xf numFmtId="0" fontId="13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left" vertical="center"/>
    </xf>
    <xf numFmtId="0" fontId="3" fillId="0" borderId="19" xfId="37" applyFont="1" applyBorder="1" applyAlignment="1">
      <alignment horizontal="left" vertical="center"/>
    </xf>
    <xf numFmtId="0" fontId="11" fillId="0" borderId="19" xfId="37" applyFont="1" applyBorder="1" applyAlignment="1">
      <alignment horizontal="right" vertical="center"/>
    </xf>
    <xf numFmtId="0" fontId="5" fillId="0" borderId="18" xfId="37" applyBorder="1"/>
    <xf numFmtId="0" fontId="13" fillId="0" borderId="0" xfId="37" applyFont="1" applyAlignment="1">
      <alignment horizontal="left" vertical="center"/>
    </xf>
    <xf numFmtId="0" fontId="11" fillId="0" borderId="0" xfId="37" applyFont="1" applyAlignment="1">
      <alignment vertical="center"/>
    </xf>
    <xf numFmtId="0" fontId="3" fillId="0" borderId="0" xfId="37" applyFont="1"/>
    <xf numFmtId="0" fontId="12" fillId="0" borderId="0" xfId="37" applyFont="1"/>
    <xf numFmtId="0" fontId="11" fillId="0" borderId="0" xfId="37" applyFont="1"/>
    <xf numFmtId="0" fontId="13" fillId="0" borderId="0" xfId="37" applyFont="1"/>
    <xf numFmtId="0" fontId="8" fillId="0" borderId="3" xfId="37" applyFont="1" applyBorder="1"/>
    <xf numFmtId="0" fontId="8" fillId="0" borderId="0" xfId="37" applyFont="1"/>
    <xf numFmtId="0" fontId="33" fillId="0" borderId="0" xfId="37" applyFont="1"/>
    <xf numFmtId="0" fontId="5" fillId="0" borderId="15" xfId="37" applyBorder="1"/>
    <xf numFmtId="0" fontId="5" fillId="0" borderId="14" xfId="37" applyBorder="1"/>
    <xf numFmtId="0" fontId="5" fillId="0" borderId="13" xfId="37" applyBorder="1"/>
    <xf numFmtId="1" fontId="5" fillId="0" borderId="47" xfId="37" applyNumberFormat="1" applyBorder="1"/>
    <xf numFmtId="1" fontId="5" fillId="0" borderId="4" xfId="37" applyNumberFormat="1" applyBorder="1"/>
    <xf numFmtId="0" fontId="5" fillId="0" borderId="0" xfId="37" applyAlignment="1">
      <alignment horizontal="left"/>
    </xf>
    <xf numFmtId="0" fontId="5" fillId="0" borderId="0" xfId="37" applyAlignment="1">
      <alignment horizontal="center" vertical="center" wrapText="1"/>
    </xf>
    <xf numFmtId="0" fontId="5" fillId="0" borderId="46" xfId="37" applyBorder="1" applyAlignment="1">
      <alignment horizontal="center" vertical="center" wrapText="1"/>
    </xf>
    <xf numFmtId="0" fontId="5" fillId="0" borderId="24" xfId="37" applyBorder="1" applyAlignment="1">
      <alignment horizontal="center" vertical="center" wrapText="1"/>
    </xf>
    <xf numFmtId="0" fontId="5" fillId="0" borderId="45" xfId="37" applyBorder="1" applyAlignment="1">
      <alignment horizontal="center" vertical="center" wrapText="1"/>
    </xf>
    <xf numFmtId="0" fontId="5" fillId="0" borderId="25" xfId="37" applyBorder="1" applyAlignment="1">
      <alignment horizontal="center"/>
    </xf>
    <xf numFmtId="0" fontId="5" fillId="0" borderId="1" xfId="37" applyBorder="1" applyAlignment="1">
      <alignment horizontal="center"/>
    </xf>
    <xf numFmtId="0" fontId="5" fillId="0" borderId="50" xfId="37" applyBorder="1" applyAlignment="1">
      <alignment horizontal="center" vertical="center" wrapText="1"/>
    </xf>
    <xf numFmtId="0" fontId="5" fillId="0" borderId="6" xfId="37" applyBorder="1" applyAlignment="1">
      <alignment horizontal="center" vertical="center" wrapText="1"/>
    </xf>
    <xf numFmtId="0" fontId="5" fillId="0" borderId="6" xfId="37" applyBorder="1" applyAlignment="1">
      <alignment horizontal="center"/>
    </xf>
    <xf numFmtId="0" fontId="10" fillId="0" borderId="1" xfId="37" applyFont="1" applyBorder="1" applyAlignment="1">
      <alignment horizontal="center" vertical="center" wrapText="1"/>
    </xf>
    <xf numFmtId="0" fontId="5" fillId="0" borderId="0" xfId="37" applyAlignment="1">
      <alignment horizontal="right"/>
    </xf>
    <xf numFmtId="0" fontId="5" fillId="0" borderId="1" xfId="37" applyBorder="1"/>
    <xf numFmtId="0" fontId="5" fillId="0" borderId="23" xfId="37" applyBorder="1" applyAlignment="1">
      <alignment horizontal="center" vertical="center" wrapText="1"/>
    </xf>
    <xf numFmtId="0" fontId="6" fillId="0" borderId="0" xfId="37" applyFont="1"/>
    <xf numFmtId="0" fontId="33" fillId="40" borderId="1" xfId="37" applyFont="1" applyFill="1" applyBorder="1" applyAlignment="1">
      <alignment horizontal="right"/>
    </xf>
    <xf numFmtId="0" fontId="5" fillId="0" borderId="22" xfId="37" applyBorder="1"/>
    <xf numFmtId="0" fontId="7" fillId="0" borderId="3" xfId="37" applyFont="1" applyBorder="1"/>
    <xf numFmtId="2" fontId="5" fillId="2" borderId="3" xfId="37" applyNumberFormat="1" applyFill="1" applyBorder="1" applyAlignment="1">
      <alignment horizontal="right"/>
    </xf>
    <xf numFmtId="0" fontId="5" fillId="0" borderId="12" xfId="37" applyBorder="1"/>
    <xf numFmtId="0" fontId="5" fillId="39" borderId="1" xfId="37" applyFill="1" applyBorder="1" applyAlignment="1">
      <alignment horizontal="right"/>
    </xf>
    <xf numFmtId="0" fontId="7" fillId="0" borderId="0" xfId="37" applyFont="1"/>
    <xf numFmtId="16" fontId="5" fillId="0" borderId="0" xfId="37" applyNumberFormat="1"/>
    <xf numFmtId="16" fontId="5" fillId="0" borderId="11" xfId="37" applyNumberFormat="1" applyBorder="1"/>
    <xf numFmtId="0" fontId="5" fillId="2" borderId="0" xfId="37" applyFill="1" applyAlignment="1">
      <alignment horizontal="center"/>
    </xf>
    <xf numFmtId="0" fontId="5" fillId="0" borderId="0" xfId="37" applyAlignment="1">
      <alignment horizontal="right" vertical="center" wrapText="1"/>
    </xf>
    <xf numFmtId="2" fontId="5" fillId="2" borderId="0" xfId="37" applyNumberFormat="1" applyFill="1" applyAlignment="1">
      <alignment horizontal="right"/>
    </xf>
    <xf numFmtId="0" fontId="5" fillId="0" borderId="10" xfId="37" applyBorder="1"/>
    <xf numFmtId="165" fontId="5" fillId="0" borderId="0" xfId="37" applyNumberFormat="1"/>
    <xf numFmtId="0" fontId="5" fillId="36" borderId="1" xfId="37" applyFill="1" applyBorder="1" applyAlignment="1">
      <alignment horizontal="right"/>
    </xf>
    <xf numFmtId="0" fontId="5" fillId="0" borderId="11" xfId="37" applyBorder="1" applyAlignment="1">
      <alignment horizontal="center"/>
    </xf>
    <xf numFmtId="0" fontId="5" fillId="0" borderId="10" xfId="37" applyBorder="1" applyAlignment="1">
      <alignment horizontal="center"/>
    </xf>
    <xf numFmtId="0" fontId="5" fillId="38" borderId="1" xfId="37" applyFill="1" applyBorder="1" applyAlignment="1">
      <alignment horizontal="right"/>
    </xf>
    <xf numFmtId="0" fontId="5" fillId="0" borderId="11" xfId="37" applyBorder="1"/>
    <xf numFmtId="0" fontId="5" fillId="2" borderId="0" xfId="37" applyFill="1" applyAlignment="1">
      <alignment horizontal="right"/>
    </xf>
    <xf numFmtId="0" fontId="5" fillId="0" borderId="10" xfId="37" applyBorder="1" applyAlignment="1">
      <alignment horizontal="right"/>
    </xf>
    <xf numFmtId="0" fontId="5" fillId="35" borderId="1" xfId="37" applyFill="1" applyBorder="1" applyAlignment="1">
      <alignment horizontal="right"/>
    </xf>
    <xf numFmtId="0" fontId="6" fillId="0" borderId="0" xfId="37" applyFont="1" applyAlignment="1">
      <alignment horizontal="right"/>
    </xf>
    <xf numFmtId="0" fontId="33" fillId="34" borderId="1" xfId="37" applyFont="1" applyFill="1" applyBorder="1" applyAlignment="1">
      <alignment horizontal="right"/>
    </xf>
    <xf numFmtId="14" fontId="5" fillId="0" borderId="0" xfId="37" applyNumberFormat="1"/>
    <xf numFmtId="0" fontId="5" fillId="0" borderId="10" xfId="37" applyBorder="1" applyAlignment="1">
      <alignment horizontal="left"/>
    </xf>
    <xf numFmtId="0" fontId="5" fillId="37" borderId="1" xfId="37" applyFill="1" applyBorder="1" applyAlignment="1">
      <alignment horizontal="right"/>
    </xf>
    <xf numFmtId="0" fontId="5" fillId="0" borderId="9" xfId="37" applyBorder="1"/>
    <xf numFmtId="0" fontId="5" fillId="0" borderId="8" xfId="37" applyBorder="1"/>
    <xf numFmtId="0" fontId="5" fillId="0" borderId="8" xfId="37" applyBorder="1" applyAlignment="1">
      <alignment horizontal="right"/>
    </xf>
    <xf numFmtId="0" fontId="5" fillId="0" borderId="21" xfId="37" applyBorder="1"/>
    <xf numFmtId="0" fontId="8" fillId="0" borderId="3" xfId="37" applyFont="1" applyBorder="1" applyAlignment="1">
      <alignment horizontal="right"/>
    </xf>
    <xf numFmtId="0" fontId="8" fillId="0" borderId="0" xfId="37" applyFont="1" applyAlignment="1">
      <alignment horizontal="right"/>
    </xf>
    <xf numFmtId="0" fontId="5" fillId="0" borderId="1" xfId="37" applyBorder="1" applyAlignment="1">
      <alignment horizontal="center" vertical="center" wrapText="1"/>
    </xf>
    <xf numFmtId="0" fontId="5" fillId="0" borderId="31" xfId="37" applyBorder="1" applyAlignment="1">
      <alignment horizontal="center"/>
    </xf>
    <xf numFmtId="0" fontId="5" fillId="0" borderId="31" xfId="37" applyBorder="1" applyAlignment="1">
      <alignment horizontal="center" vertical="center" wrapText="1"/>
    </xf>
    <xf numFmtId="0" fontId="8" fillId="0" borderId="0" xfId="37" applyFont="1" applyAlignment="1">
      <alignment horizontal="right"/>
    </xf>
    <xf numFmtId="0" fontId="8" fillId="0" borderId="3" xfId="37" applyFont="1" applyBorder="1" applyAlignment="1">
      <alignment horizontal="left"/>
    </xf>
    <xf numFmtId="0" fontId="8" fillId="0" borderId="3" xfId="37" applyFont="1" applyBorder="1" applyAlignment="1">
      <alignment horizontal="right"/>
    </xf>
    <xf numFmtId="164" fontId="8" fillId="0" borderId="3" xfId="37" applyNumberFormat="1" applyFont="1" applyBorder="1" applyAlignment="1">
      <alignment horizontal="left"/>
    </xf>
    <xf numFmtId="164" fontId="8" fillId="0" borderId="0" xfId="37" applyNumberFormat="1" applyFont="1" applyAlignment="1">
      <alignment horizontal="left"/>
    </xf>
    <xf numFmtId="14" fontId="8" fillId="0" borderId="0" xfId="37" applyNumberFormat="1" applyFont="1" applyAlignment="1">
      <alignment horizontal="left"/>
    </xf>
    <xf numFmtId="2" fontId="8" fillId="0" borderId="0" xfId="37" applyNumberFormat="1" applyFont="1" applyAlignment="1">
      <alignment horizontal="left"/>
    </xf>
    <xf numFmtId="0" fontId="8" fillId="0" borderId="0" xfId="37" applyFont="1" applyAlignment="1">
      <alignment horizontal="left"/>
    </xf>
    <xf numFmtId="0" fontId="5" fillId="0" borderId="27" xfId="37" applyBorder="1" applyAlignment="1">
      <alignment horizontal="center" vertical="center" wrapText="1"/>
    </xf>
    <xf numFmtId="0" fontId="5" fillId="0" borderId="28" xfId="37" applyBorder="1" applyAlignment="1">
      <alignment horizontal="center" vertical="center" wrapText="1"/>
    </xf>
    <xf numFmtId="0" fontId="5" fillId="0" borderId="29" xfId="37" applyBorder="1" applyAlignment="1">
      <alignment horizontal="center"/>
    </xf>
    <xf numFmtId="0" fontId="5" fillId="0" borderId="30" xfId="37" applyBorder="1" applyAlignment="1">
      <alignment horizontal="center"/>
    </xf>
    <xf numFmtId="0" fontId="5" fillId="0" borderId="31" xfId="37" applyBorder="1" applyAlignment="1">
      <alignment horizontal="center"/>
    </xf>
    <xf numFmtId="0" fontId="5" fillId="0" borderId="29" xfId="37" applyBorder="1" applyAlignment="1">
      <alignment horizontal="center" vertical="center" wrapText="1"/>
    </xf>
    <xf numFmtId="0" fontId="5" fillId="0" borderId="31" xfId="37" applyBorder="1" applyAlignment="1">
      <alignment horizontal="center" vertical="center" wrapText="1"/>
    </xf>
    <xf numFmtId="0" fontId="5" fillId="0" borderId="1" xfId="37" applyBorder="1" applyAlignment="1">
      <alignment horizontal="center" vertical="center" wrapText="1"/>
    </xf>
    <xf numFmtId="0" fontId="5" fillId="0" borderId="48" xfId="37" applyBorder="1" applyAlignment="1">
      <alignment horizontal="center" vertical="center" wrapText="1"/>
    </xf>
    <xf numFmtId="0" fontId="5" fillId="0" borderId="30" xfId="37" applyBorder="1" applyAlignment="1">
      <alignment horizontal="center" vertical="center" wrapText="1"/>
    </xf>
    <xf numFmtId="0" fontId="5" fillId="0" borderId="49" xfId="37" applyBorder="1" applyAlignment="1">
      <alignment horizontal="center" vertical="center" wrapText="1"/>
    </xf>
    <xf numFmtId="0" fontId="5" fillId="0" borderId="41" xfId="37" applyBorder="1" applyAlignment="1">
      <alignment horizontal="center" vertical="center"/>
    </xf>
    <xf numFmtId="0" fontId="5" fillId="0" borderId="42" xfId="37" applyBorder="1" applyAlignment="1">
      <alignment horizontal="center" vertical="center"/>
    </xf>
    <xf numFmtId="0" fontId="5" fillId="0" borderId="44" xfId="37" applyBorder="1" applyAlignment="1">
      <alignment horizontal="center" vertical="center"/>
    </xf>
    <xf numFmtId="0" fontId="5" fillId="0" borderId="43" xfId="37" applyBorder="1" applyAlignment="1">
      <alignment horizontal="center" vertical="center"/>
    </xf>
    <xf numFmtId="0" fontId="5" fillId="0" borderId="41" xfId="37" applyBorder="1" applyAlignment="1">
      <alignment horizontal="center" vertical="center" wrapText="1"/>
    </xf>
    <xf numFmtId="0" fontId="5" fillId="0" borderId="43" xfId="37" applyBorder="1" applyAlignment="1">
      <alignment horizontal="center" vertical="center" wrapText="1"/>
    </xf>
    <xf numFmtId="0" fontId="5" fillId="0" borderId="42" xfId="37" applyBorder="1" applyAlignment="1">
      <alignment horizontal="center" vertical="center" wrapText="1"/>
    </xf>
    <xf numFmtId="0" fontId="5" fillId="0" borderId="23" xfId="37" applyBorder="1" applyAlignment="1">
      <alignment horizontal="center" vertical="center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te 2" xfId="39" xr:uid="{00000000-0005-0000-0000-000029000000}"/>
    <cellStyle name="Output" xfId="40" builtinId="21" customBuiltin="1"/>
    <cellStyle name="Title 2" xfId="41" xr:uid="{00000000-0005-0000-0000-00002B000000}"/>
    <cellStyle name="Total" xfId="42" builtinId="25" customBuiltin="1"/>
    <cellStyle name="Warning Text" xfId="43" builtinId="11" customBuiltin="1"/>
  </cellStyles>
  <dxfs count="89"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'078C'!$AD$12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'078C'!$AD$14:$AD$229</c:f>
              <c:numCache>
                <c:formatCode>0</c:formatCode>
                <c:ptCount val="21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27.549707440087445</c:v>
                </c:pt>
                <c:pt idx="39">
                  <c:v>18.272154301464276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0.74975738758645472</c:v>
                </c:pt>
                <c:pt idx="54">
                  <c:v>2.3799727227716652</c:v>
                </c:pt>
                <c:pt idx="55">
                  <c:v>0.35</c:v>
                </c:pt>
                <c:pt idx="56">
                  <c:v>2.0034404892045528</c:v>
                </c:pt>
                <c:pt idx="57">
                  <c:v>2.1566449364908715</c:v>
                </c:pt>
                <c:pt idx="58">
                  <c:v>2.5614641386113375</c:v>
                </c:pt>
                <c:pt idx="59">
                  <c:v>3.2124073228718855</c:v>
                </c:pt>
                <c:pt idx="60">
                  <c:v>3.941882556045452</c:v>
                </c:pt>
                <c:pt idx="61">
                  <c:v>4.0642471747537403</c:v>
                </c:pt>
                <c:pt idx="62">
                  <c:v>2.8180782769910229</c:v>
                </c:pt>
                <c:pt idx="63">
                  <c:v>1.6026659648767483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0.75128404290407214</c:v>
                </c:pt>
                <c:pt idx="68">
                  <c:v>0.35</c:v>
                </c:pt>
                <c:pt idx="69">
                  <c:v>1.2644366207442255</c:v>
                </c:pt>
                <c:pt idx="70">
                  <c:v>1.7875644111872506</c:v>
                </c:pt>
                <c:pt idx="71">
                  <c:v>1.7066686789880916</c:v>
                </c:pt>
                <c:pt idx="72">
                  <c:v>0.35</c:v>
                </c:pt>
                <c:pt idx="73">
                  <c:v>2.0608148804186852</c:v>
                </c:pt>
                <c:pt idx="74">
                  <c:v>2.4618945971012387</c:v>
                </c:pt>
                <c:pt idx="75">
                  <c:v>2.358234658213235</c:v>
                </c:pt>
                <c:pt idx="76">
                  <c:v>1.8075537992409154</c:v>
                </c:pt>
                <c:pt idx="77">
                  <c:v>1.444506272297696</c:v>
                </c:pt>
                <c:pt idx="78">
                  <c:v>2.3150480546906311</c:v>
                </c:pt>
                <c:pt idx="79">
                  <c:v>2.5778338795031042</c:v>
                </c:pt>
                <c:pt idx="80">
                  <c:v>3.3490267526480961</c:v>
                </c:pt>
                <c:pt idx="81">
                  <c:v>3.5939644951254754</c:v>
                </c:pt>
                <c:pt idx="82">
                  <c:v>3.3992210597647228</c:v>
                </c:pt>
                <c:pt idx="83">
                  <c:v>3.2083480424399866</c:v>
                </c:pt>
                <c:pt idx="84">
                  <c:v>3.9854840089836525</c:v>
                </c:pt>
                <c:pt idx="85">
                  <c:v>4.3228477927064937</c:v>
                </c:pt>
                <c:pt idx="86">
                  <c:v>3.5385681171379382</c:v>
                </c:pt>
                <c:pt idx="87">
                  <c:v>4.5179442200178617</c:v>
                </c:pt>
                <c:pt idx="88">
                  <c:v>5.1178529948238278</c:v>
                </c:pt>
                <c:pt idx="89">
                  <c:v>4.00966657730834</c:v>
                </c:pt>
                <c:pt idx="90">
                  <c:v>3.1185192708982306</c:v>
                </c:pt>
                <c:pt idx="91">
                  <c:v>3.6894174607625043</c:v>
                </c:pt>
                <c:pt idx="92">
                  <c:v>3.7386470484678735</c:v>
                </c:pt>
                <c:pt idx="93">
                  <c:v>3.8317264988973667</c:v>
                </c:pt>
                <c:pt idx="94">
                  <c:v>3.3673126940010558</c:v>
                </c:pt>
                <c:pt idx="95">
                  <c:v>2.8923706894251873</c:v>
                </c:pt>
                <c:pt idx="96">
                  <c:v>3.4733062041142881</c:v>
                </c:pt>
                <c:pt idx="97">
                  <c:v>3.967380377566522</c:v>
                </c:pt>
                <c:pt idx="98">
                  <c:v>2.835556457241065</c:v>
                </c:pt>
                <c:pt idx="99">
                  <c:v>2.0988671496432718</c:v>
                </c:pt>
                <c:pt idx="100">
                  <c:v>1.9454920316292887</c:v>
                </c:pt>
                <c:pt idx="101">
                  <c:v>2.0354120305980157</c:v>
                </c:pt>
                <c:pt idx="102">
                  <c:v>0.97399073833966754</c:v>
                </c:pt>
                <c:pt idx="103">
                  <c:v>1.7548275644043485</c:v>
                </c:pt>
                <c:pt idx="104">
                  <c:v>1.8810055633991642</c:v>
                </c:pt>
                <c:pt idx="105">
                  <c:v>0.35</c:v>
                </c:pt>
                <c:pt idx="106">
                  <c:v>1.1768932570786099</c:v>
                </c:pt>
                <c:pt idx="107">
                  <c:v>1.4401868402720286</c:v>
                </c:pt>
                <c:pt idx="108">
                  <c:v>1.4079025193349786</c:v>
                </c:pt>
                <c:pt idx="109">
                  <c:v>2.0322855126114159</c:v>
                </c:pt>
                <c:pt idx="110">
                  <c:v>2.4812383760745522</c:v>
                </c:pt>
                <c:pt idx="111">
                  <c:v>2.9175886535427837</c:v>
                </c:pt>
                <c:pt idx="112">
                  <c:v>7.0500803093480435</c:v>
                </c:pt>
                <c:pt idx="113">
                  <c:v>9.8425332038738169</c:v>
                </c:pt>
                <c:pt idx="114">
                  <c:v>13.126097461137487</c:v>
                </c:pt>
                <c:pt idx="115">
                  <c:v>9.9436237339894422</c:v>
                </c:pt>
                <c:pt idx="116">
                  <c:v>15.174613033248653</c:v>
                </c:pt>
                <c:pt idx="117">
                  <c:v>7.2919699872222825</c:v>
                </c:pt>
                <c:pt idx="118">
                  <c:v>9.1067779312218811</c:v>
                </c:pt>
                <c:pt idx="119">
                  <c:v>10.359198124871742</c:v>
                </c:pt>
                <c:pt idx="120">
                  <c:v>6.7376854161256219</c:v>
                </c:pt>
                <c:pt idx="121">
                  <c:v>4.710310026475593</c:v>
                </c:pt>
                <c:pt idx="122">
                  <c:v>2.8920132326673986</c:v>
                </c:pt>
                <c:pt idx="123">
                  <c:v>2.9823805336229183</c:v>
                </c:pt>
                <c:pt idx="124">
                  <c:v>3.0251626732211805</c:v>
                </c:pt>
                <c:pt idx="125">
                  <c:v>2.6095675715408526</c:v>
                </c:pt>
                <c:pt idx="126">
                  <c:v>2.1860076345692199</c:v>
                </c:pt>
                <c:pt idx="127">
                  <c:v>2.7408314586641467</c:v>
                </c:pt>
                <c:pt idx="128">
                  <c:v>2.4922751962846306</c:v>
                </c:pt>
                <c:pt idx="129">
                  <c:v>2.6286337858731312</c:v>
                </c:pt>
                <c:pt idx="130">
                  <c:v>1.6942239643886892</c:v>
                </c:pt>
                <c:pt idx="131">
                  <c:v>1.8834730817508214</c:v>
                </c:pt>
                <c:pt idx="132">
                  <c:v>2.3630238196301789</c:v>
                </c:pt>
                <c:pt idx="133">
                  <c:v>2.583209588268085</c:v>
                </c:pt>
                <c:pt idx="134">
                  <c:v>2.553392652377954</c:v>
                </c:pt>
                <c:pt idx="135">
                  <c:v>2.5577982796407372</c:v>
                </c:pt>
                <c:pt idx="136">
                  <c:v>2.4119517434574966</c:v>
                </c:pt>
                <c:pt idx="137">
                  <c:v>2.4471221687332241</c:v>
                </c:pt>
                <c:pt idx="138">
                  <c:v>6.3736797608710845</c:v>
                </c:pt>
                <c:pt idx="139">
                  <c:v>4.6835396448691196</c:v>
                </c:pt>
                <c:pt idx="140">
                  <c:v>3.1256222279719825</c:v>
                </c:pt>
                <c:pt idx="141">
                  <c:v>2.5723952360468028</c:v>
                </c:pt>
                <c:pt idx="142">
                  <c:v>3.2043429405817312</c:v>
                </c:pt>
                <c:pt idx="143">
                  <c:v>3.3606244616292553</c:v>
                </c:pt>
                <c:pt idx="144">
                  <c:v>2.9081595615405256</c:v>
                </c:pt>
                <c:pt idx="145">
                  <c:v>2.8935839955943861</c:v>
                </c:pt>
                <c:pt idx="146">
                  <c:v>2.7294595154166683</c:v>
                </c:pt>
                <c:pt idx="147">
                  <c:v>2.4891002351657483</c:v>
                </c:pt>
                <c:pt idx="148">
                  <c:v>2.8048173416964803</c:v>
                </c:pt>
                <c:pt idx="149">
                  <c:v>3.3524159838415248</c:v>
                </c:pt>
                <c:pt idx="150">
                  <c:v>2.8879205452001853</c:v>
                </c:pt>
                <c:pt idx="151">
                  <c:v>3.1470005814493711</c:v>
                </c:pt>
                <c:pt idx="152">
                  <c:v>2.8387062729345884</c:v>
                </c:pt>
                <c:pt idx="153">
                  <c:v>3.345318098546918</c:v>
                </c:pt>
                <c:pt idx="154">
                  <c:v>2.7693717038043251</c:v>
                </c:pt>
                <c:pt idx="155">
                  <c:v>2.5949431883283296</c:v>
                </c:pt>
                <c:pt idx="156">
                  <c:v>2.2831629244156266</c:v>
                </c:pt>
                <c:pt idx="157">
                  <c:v>2.1845796577928516</c:v>
                </c:pt>
                <c:pt idx="158">
                  <c:v>2.7006900895319261</c:v>
                </c:pt>
                <c:pt idx="159">
                  <c:v>2.7872323320701575</c:v>
                </c:pt>
                <c:pt idx="160">
                  <c:v>3.1024215121966008</c:v>
                </c:pt>
                <c:pt idx="161">
                  <c:v>2.5395823095699477</c:v>
                </c:pt>
                <c:pt idx="162">
                  <c:v>3.0634717383270527</c:v>
                </c:pt>
                <c:pt idx="163">
                  <c:v>5.4032158635961629</c:v>
                </c:pt>
                <c:pt idx="164">
                  <c:v>9.7754841065784071</c:v>
                </c:pt>
                <c:pt idx="165">
                  <c:v>5.3913565720123078</c:v>
                </c:pt>
                <c:pt idx="166">
                  <c:v>4.4599487549158088</c:v>
                </c:pt>
                <c:pt idx="167">
                  <c:v>10.508639356731926</c:v>
                </c:pt>
                <c:pt idx="168">
                  <c:v>4.9567691613626135</c:v>
                </c:pt>
                <c:pt idx="169">
                  <c:v>2.5134255361793123</c:v>
                </c:pt>
                <c:pt idx="170">
                  <c:v>19.528929075835602</c:v>
                </c:pt>
                <c:pt idx="171">
                  <c:v>9.0102824176650707</c:v>
                </c:pt>
                <c:pt idx="172">
                  <c:v>10.354420868182617</c:v>
                </c:pt>
                <c:pt idx="173">
                  <c:v>5.4534991822059</c:v>
                </c:pt>
                <c:pt idx="174">
                  <c:v>7.8023714868980001</c:v>
                </c:pt>
                <c:pt idx="175">
                  <c:v>4.9412592460316489</c:v>
                </c:pt>
                <c:pt idx="176">
                  <c:v>3.9155210393992173</c:v>
                </c:pt>
                <c:pt idx="177">
                  <c:v>7.2354489315199277</c:v>
                </c:pt>
                <c:pt idx="178">
                  <c:v>5.2271059500454893</c:v>
                </c:pt>
                <c:pt idx="179">
                  <c:v>2.6267257505789594</c:v>
                </c:pt>
                <c:pt idx="180">
                  <c:v>4.0456127671212645</c:v>
                </c:pt>
                <c:pt idx="181">
                  <c:v>5.2936102235740883</c:v>
                </c:pt>
                <c:pt idx="182">
                  <c:v>24.9468013293029</c:v>
                </c:pt>
                <c:pt idx="183">
                  <c:v>43.887819739322012</c:v>
                </c:pt>
                <c:pt idx="184">
                  <c:v>72.413683120414646</c:v>
                </c:pt>
                <c:pt idx="185">
                  <c:v>76.427235259081854</c:v>
                </c:pt>
                <c:pt idx="186">
                  <c:v>79.067841191075104</c:v>
                </c:pt>
                <c:pt idx="187">
                  <c:v>80.790704676873048</c:v>
                </c:pt>
                <c:pt idx="188">
                  <c:v>80.785729777980634</c:v>
                </c:pt>
                <c:pt idx="189">
                  <c:v>79.571191781460982</c:v>
                </c:pt>
                <c:pt idx="190">
                  <c:v>77.797285376117728</c:v>
                </c:pt>
                <c:pt idx="191">
                  <c:v>73.955291282545986</c:v>
                </c:pt>
                <c:pt idx="192">
                  <c:v>68.168216818966101</c:v>
                </c:pt>
                <c:pt idx="193">
                  <c:v>71.143226723696571</c:v>
                </c:pt>
                <c:pt idx="194">
                  <c:v>74.43608764627092</c:v>
                </c:pt>
                <c:pt idx="195">
                  <c:v>73.663839077990673</c:v>
                </c:pt>
                <c:pt idx="196">
                  <c:v>60.576787136851337</c:v>
                </c:pt>
                <c:pt idx="197">
                  <c:v>70.607799992523397</c:v>
                </c:pt>
                <c:pt idx="198">
                  <c:v>76.885525786965204</c:v>
                </c:pt>
                <c:pt idx="199">
                  <c:v>74.448394276050749</c:v>
                </c:pt>
                <c:pt idx="200">
                  <c:v>74.280048338955467</c:v>
                </c:pt>
                <c:pt idx="201">
                  <c:v>78.215644564140277</c:v>
                </c:pt>
                <c:pt idx="202">
                  <c:v>80.086178311713525</c:v>
                </c:pt>
                <c:pt idx="203">
                  <c:v>77.85113626881693</c:v>
                </c:pt>
                <c:pt idx="204">
                  <c:v>76.584338672148064</c:v>
                </c:pt>
                <c:pt idx="205">
                  <c:v>76.479558314511422</c:v>
                </c:pt>
                <c:pt idx="206">
                  <c:v>75.933003540697882</c:v>
                </c:pt>
                <c:pt idx="207">
                  <c:v>74.061188573765506</c:v>
                </c:pt>
                <c:pt idx="208">
                  <c:v>73.743137396062977</c:v>
                </c:pt>
                <c:pt idx="209">
                  <c:v>72.687936122760917</c:v>
                </c:pt>
                <c:pt idx="210">
                  <c:v>74.206083132351196</c:v>
                </c:pt>
                <c:pt idx="211">
                  <c:v>74.399389210224655</c:v>
                </c:pt>
                <c:pt idx="212">
                  <c:v>74.086225277583395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F-455A-AF3F-7BA3755A8119}"/>
            </c:ext>
          </c:extLst>
        </c:ser>
        <c:ser>
          <c:idx val="1"/>
          <c:order val="1"/>
          <c:tx>
            <c:strRef>
              <c:f>'078C'!$AC$12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'078C'!$AC$14:$AC$229</c:f>
              <c:numCache>
                <c:formatCode>0</c:formatCode>
                <c:ptCount val="21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0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60.886256307761869</c:v>
                </c:pt>
                <c:pt idx="39">
                  <c:v>62.605316646022324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7.3319799500384306</c:v>
                </c:pt>
                <c:pt idx="54">
                  <c:v>25.716402179089286</c:v>
                </c:pt>
                <c:pt idx="55">
                  <c:v>3.0962365416436057</c:v>
                </c:pt>
                <c:pt idx="56">
                  <c:v>19.797821387649307</c:v>
                </c:pt>
                <c:pt idx="57">
                  <c:v>22.111346863554459</c:v>
                </c:pt>
                <c:pt idx="58">
                  <c:v>28.623237051983182</c:v>
                </c:pt>
                <c:pt idx="59">
                  <c:v>36.87925886699513</c:v>
                </c:pt>
                <c:pt idx="60">
                  <c:v>42.659531114319016</c:v>
                </c:pt>
                <c:pt idx="61">
                  <c:v>43.413241604626798</c:v>
                </c:pt>
                <c:pt idx="62">
                  <c:v>32.333312051202753</c:v>
                </c:pt>
                <c:pt idx="63">
                  <c:v>14.716815451831479</c:v>
                </c:pt>
                <c:pt idx="64">
                  <c:v>4.8227806714429988</c:v>
                </c:pt>
                <c:pt idx="65">
                  <c:v>1.8400000000000034</c:v>
                </c:pt>
                <c:pt idx="66">
                  <c:v>7.3273865055757881</c:v>
                </c:pt>
                <c:pt idx="67">
                  <c:v>7.3426551902400234</c:v>
                </c:pt>
                <c:pt idx="68">
                  <c:v>3.3741892748327871</c:v>
                </c:pt>
                <c:pt idx="69">
                  <c:v>11.373276713600333</c:v>
                </c:pt>
                <c:pt idx="70">
                  <c:v>16.886523530920272</c:v>
                </c:pt>
                <c:pt idx="71">
                  <c:v>15.902746119865739</c:v>
                </c:pt>
                <c:pt idx="72">
                  <c:v>6.5716092229169192</c:v>
                </c:pt>
                <c:pt idx="73">
                  <c:v>20.642134987165676</c:v>
                </c:pt>
                <c:pt idx="74">
                  <c:v>27.046059327635632</c:v>
                </c:pt>
                <c:pt idx="75">
                  <c:v>25.36138858251968</c:v>
                </c:pt>
                <c:pt idx="76">
                  <c:v>17.138356776445633</c:v>
                </c:pt>
                <c:pt idx="77">
                  <c:v>13.065130355800818</c:v>
                </c:pt>
                <c:pt idx="78">
                  <c:v>24.655981136684346</c:v>
                </c:pt>
                <c:pt idx="79">
                  <c:v>28.876554043184072</c:v>
                </c:pt>
                <c:pt idx="80">
                  <c:v>38.174992400485522</c:v>
                </c:pt>
                <c:pt idx="81">
                  <c:v>40.22270051427148</c:v>
                </c:pt>
                <c:pt idx="82">
                  <c:v>38.621493514089039</c:v>
                </c:pt>
                <c:pt idx="83">
                  <c:v>36.83883296694372</c:v>
                </c:pt>
                <c:pt idx="84">
                  <c:v>42.933520445675448</c:v>
                </c:pt>
                <c:pt idx="85">
                  <c:v>44.864963881836843</c:v>
                </c:pt>
                <c:pt idx="86">
                  <c:v>39.787038099855295</c:v>
                </c:pt>
                <c:pt idx="87">
                  <c:v>45.852272039178381</c:v>
                </c:pt>
                <c:pt idx="88">
                  <c:v>48.440420475648288</c:v>
                </c:pt>
                <c:pt idx="89">
                  <c:v>43.082850553720853</c:v>
                </c:pt>
                <c:pt idx="90">
                  <c:v>35.913402075614044</c:v>
                </c:pt>
                <c:pt idx="91">
                  <c:v>40.940035019151608</c:v>
                </c:pt>
                <c:pt idx="92">
                  <c:v>41.294601455841075</c:v>
                </c:pt>
                <c:pt idx="93">
                  <c:v>41.938562057107603</c:v>
                </c:pt>
                <c:pt idx="94">
                  <c:v>38.339391790136474</c:v>
                </c:pt>
                <c:pt idx="95">
                  <c:v>33.293918916894413</c:v>
                </c:pt>
                <c:pt idx="96">
                  <c:v>39.254115716715013</c:v>
                </c:pt>
                <c:pt idx="97">
                  <c:v>42.820508954043426</c:v>
                </c:pt>
                <c:pt idx="98">
                  <c:v>32.563983977637008</c:v>
                </c:pt>
                <c:pt idx="99">
                  <c:v>21.217243044926207</c:v>
                </c:pt>
                <c:pt idx="100">
                  <c:v>18.974600408912934</c:v>
                </c:pt>
                <c:pt idx="101">
                  <c:v>20.264820129905488</c:v>
                </c:pt>
                <c:pt idx="102">
                  <c:v>8.9738780126549216</c:v>
                </c:pt>
                <c:pt idx="103">
                  <c:v>16.481660809894635</c:v>
                </c:pt>
                <c:pt idx="104">
                  <c:v>18.094527468998592</c:v>
                </c:pt>
                <c:pt idx="105">
                  <c:v>2.9638118935314424</c:v>
                </c:pt>
                <c:pt idx="106">
                  <c:v>10.611826829362016</c:v>
                </c:pt>
                <c:pt idx="107">
                  <c:v>13.022346963791136</c:v>
                </c:pt>
                <c:pt idx="108">
                  <c:v>12.706199153196039</c:v>
                </c:pt>
                <c:pt idx="109">
                  <c:v>20.218760026485953</c:v>
                </c:pt>
                <c:pt idx="110">
                  <c:v>27.356659938182503</c:v>
                </c:pt>
                <c:pt idx="111">
                  <c:v>33.608281871425319</c:v>
                </c:pt>
                <c:pt idx="112">
                  <c:v>54.014378607762467</c:v>
                </c:pt>
                <c:pt idx="113">
                  <c:v>58.463473891540431</c:v>
                </c:pt>
                <c:pt idx="114">
                  <c:v>61.158683952480004</c:v>
                </c:pt>
                <c:pt idx="115">
                  <c:v>58.578309273469792</c:v>
                </c:pt>
                <c:pt idx="116">
                  <c:v>62.040804068816882</c:v>
                </c:pt>
                <c:pt idx="117">
                  <c:v>54.524735001116525</c:v>
                </c:pt>
                <c:pt idx="118">
                  <c:v>57.547601490327224</c:v>
                </c:pt>
                <c:pt idx="119">
                  <c:v>59.025030381208651</c:v>
                </c:pt>
                <c:pt idx="120">
                  <c:v>53.307020841227306</c:v>
                </c:pt>
                <c:pt idx="121">
                  <c:v>46.749087784949268</c:v>
                </c:pt>
                <c:pt idx="122">
                  <c:v>33.289420706600225</c:v>
                </c:pt>
                <c:pt idx="123">
                  <c:v>34.389497340376664</c:v>
                </c:pt>
                <c:pt idx="124">
                  <c:v>34.885059883372151</c:v>
                </c:pt>
                <c:pt idx="125">
                  <c:v>29.361908772236603</c:v>
                </c:pt>
                <c:pt idx="126">
                  <c:v>22.57425654203395</c:v>
                </c:pt>
                <c:pt idx="127">
                  <c:v>31.279150236394983</c:v>
                </c:pt>
                <c:pt idx="128">
                  <c:v>27.53308635410508</c:v>
                </c:pt>
                <c:pt idx="129">
                  <c:v>29.64968433962953</c:v>
                </c:pt>
                <c:pt idx="130">
                  <c:v>15.756297764367986</c:v>
                </c:pt>
                <c:pt idx="131">
                  <c:v>18.127500566229998</c:v>
                </c:pt>
                <c:pt idx="132">
                  <c:v>25.439630609078279</c:v>
                </c:pt>
                <c:pt idx="133">
                  <c:v>28.959314506959615</c:v>
                </c:pt>
                <c:pt idx="134">
                  <c:v>28.49763422387926</c:v>
                </c:pt>
                <c:pt idx="135">
                  <c:v>28.566247494824978</c:v>
                </c:pt>
                <c:pt idx="136">
                  <c:v>26.237532115788568</c:v>
                </c:pt>
                <c:pt idx="137">
                  <c:v>26.807796907915659</c:v>
                </c:pt>
                <c:pt idx="138">
                  <c:v>52.405625609142049</c:v>
                </c:pt>
                <c:pt idx="139">
                  <c:v>46.628450344173388</c:v>
                </c:pt>
                <c:pt idx="140">
                  <c:v>35.988790572871949</c:v>
                </c:pt>
                <c:pt idx="141">
                  <c:v>28.792607484597141</c:v>
                </c:pt>
                <c:pt idx="142">
                  <c:v>36.798831999601653</c:v>
                </c:pt>
                <c:pt idx="143">
                  <c:v>38.279495610622888</c:v>
                </c:pt>
                <c:pt idx="144">
                  <c:v>33.491425921871325</c:v>
                </c:pt>
                <c:pt idx="145">
                  <c:v>33.309178239976887</c:v>
                </c:pt>
                <c:pt idx="146">
                  <c:v>31.119208033389626</c:v>
                </c:pt>
                <c:pt idx="147">
                  <c:v>27.482396232136182</c:v>
                </c:pt>
                <c:pt idx="148">
                  <c:v>32.156365787161974</c:v>
                </c:pt>
                <c:pt idx="149">
                  <c:v>38.205616133276919</c:v>
                </c:pt>
                <c:pt idx="150">
                  <c:v>33.237834112916033</c:v>
                </c:pt>
                <c:pt idx="151">
                  <c:v>36.213353473425421</c:v>
                </c:pt>
                <c:pt idx="152">
                  <c:v>32.605246829809374</c:v>
                </c:pt>
                <c:pt idx="153">
                  <c:v>38.141402126807343</c:v>
                </c:pt>
                <c:pt idx="154">
                  <c:v>31.675208420886847</c:v>
                </c:pt>
                <c:pt idx="155">
                  <c:v>29.139199420045216</c:v>
                </c:pt>
                <c:pt idx="156">
                  <c:v>24.136560805648372</c:v>
                </c:pt>
                <c:pt idx="157">
                  <c:v>22.551625279851038</c:v>
                </c:pt>
                <c:pt idx="158">
                  <c:v>30.70921521239687</c:v>
                </c:pt>
                <c:pt idx="159">
                  <c:v>31.919147421531321</c:v>
                </c:pt>
                <c:pt idx="160">
                  <c:v>35.741089191040857</c:v>
                </c:pt>
                <c:pt idx="161">
                  <c:v>28.281702013211969</c:v>
                </c:pt>
                <c:pt idx="162">
                  <c:v>35.315635128444399</c:v>
                </c:pt>
                <c:pt idx="163">
                  <c:v>49.485287260900662</c:v>
                </c:pt>
                <c:pt idx="164">
                  <c:v>58.385918049440278</c:v>
                </c:pt>
                <c:pt idx="165">
                  <c:v>49.443852045471537</c:v>
                </c:pt>
                <c:pt idx="166">
                  <c:v>45.567479499075134</c:v>
                </c:pt>
                <c:pt idx="167">
                  <c:v>59.176172644050503</c:v>
                </c:pt>
                <c:pt idx="168">
                  <c:v>47.802552598147244</c:v>
                </c:pt>
                <c:pt idx="169">
                  <c:v>27.869392253805216</c:v>
                </c:pt>
                <c:pt idx="170">
                  <c:v>62.630015442351066</c:v>
                </c:pt>
                <c:pt idx="171">
                  <c:v>57.416225895131788</c:v>
                </c:pt>
                <c:pt idx="172">
                  <c:v>59.020118291233274</c:v>
                </c:pt>
                <c:pt idx="173">
                  <c:v>49.659176297411328</c:v>
                </c:pt>
                <c:pt idx="174">
                  <c:v>55.507241198918862</c:v>
                </c:pt>
                <c:pt idx="175">
                  <c:v>47.739126974543133</c:v>
                </c:pt>
                <c:pt idx="176">
                  <c:v>42.4908280307966</c:v>
                </c:pt>
                <c:pt idx="177">
                  <c:v>54.408228366724046</c:v>
                </c:pt>
                <c:pt idx="178">
                  <c:v>48.8526244509058</c:v>
                </c:pt>
                <c:pt idx="179">
                  <c:v>29.621019695870331</c:v>
                </c:pt>
                <c:pt idx="180">
                  <c:v>43.301460067674419</c:v>
                </c:pt>
                <c:pt idx="181">
                  <c:v>49.09599084752368</c:v>
                </c:pt>
                <c:pt idx="182">
                  <c:v>61.750699448764067</c:v>
                </c:pt>
                <c:pt idx="183">
                  <c:v>51.465762072226411</c:v>
                </c:pt>
                <c:pt idx="184">
                  <c:v>26.631403555700203</c:v>
                </c:pt>
                <c:pt idx="185">
                  <c:v>22.747135719905486</c:v>
                </c:pt>
                <c:pt idx="186">
                  <c:v>20.179314852592313</c:v>
                </c:pt>
                <c:pt idx="187">
                  <c:v>18.504454675867535</c:v>
                </c:pt>
                <c:pt idx="188">
                  <c:v>18.509286505422907</c:v>
                </c:pt>
                <c:pt idx="189">
                  <c:v>19.689749889730635</c:v>
                </c:pt>
                <c:pt idx="190">
                  <c:v>21.41524767595908</c:v>
                </c:pt>
                <c:pt idx="191">
                  <c:v>25.143718489860575</c:v>
                </c:pt>
                <c:pt idx="192">
                  <c:v>30.686494721814427</c:v>
                </c:pt>
                <c:pt idx="193">
                  <c:v>27.852037726587014</c:v>
                </c:pt>
                <c:pt idx="194">
                  <c:v>24.678502947682688</c:v>
                </c:pt>
                <c:pt idx="195">
                  <c:v>25.425460299261488</c:v>
                </c:pt>
                <c:pt idx="196">
                  <c:v>37.711083991387653</c:v>
                </c:pt>
                <c:pt idx="197">
                  <c:v>28.364789629031378</c:v>
                </c:pt>
                <c:pt idx="198">
                  <c:v>22.301791398162464</c:v>
                </c:pt>
                <c:pt idx="199">
                  <c:v>24.666588332071129</c:v>
                </c:pt>
                <c:pt idx="200">
                  <c:v>24.829543020184261</c:v>
                </c:pt>
                <c:pt idx="201">
                  <c:v>21.008309675182744</c:v>
                </c:pt>
                <c:pt idx="202">
                  <c:v>19.189032048273702</c:v>
                </c:pt>
                <c:pt idx="203">
                  <c:v>21.362870383270305</c:v>
                </c:pt>
                <c:pt idx="204">
                  <c:v>22.594495923955321</c:v>
                </c:pt>
                <c:pt idx="205">
                  <c:v>22.696302429167304</c:v>
                </c:pt>
                <c:pt idx="206">
                  <c:v>23.227124349005763</c:v>
                </c:pt>
                <c:pt idx="207">
                  <c:v>25.041298580709949</c:v>
                </c:pt>
                <c:pt idx="208">
                  <c:v>25.348824706725352</c:v>
                </c:pt>
                <c:pt idx="209">
                  <c:v>26.367229792788137</c:v>
                </c:pt>
                <c:pt idx="210">
                  <c:v>24.901119555723454</c:v>
                </c:pt>
                <c:pt idx="211">
                  <c:v>24.71403044194038</c:v>
                </c:pt>
                <c:pt idx="212">
                  <c:v>25.017080158942676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F-455A-AF3F-7BA3755A8119}"/>
            </c:ext>
          </c:extLst>
        </c:ser>
        <c:ser>
          <c:idx val="0"/>
          <c:order val="2"/>
          <c:tx>
            <c:strRef>
              <c:f>'078C'!$AB$12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'078C'!$AB$14:$AB$229</c:f>
              <c:numCache>
                <c:formatCode>0</c:formatCode>
                <c:ptCount val="21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0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11.564036252150686</c:v>
                </c:pt>
                <c:pt idx="39">
                  <c:v>19.1225290525134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91.918262662375113</c:v>
                </c:pt>
                <c:pt idx="54">
                  <c:v>71.903625098139045</c:v>
                </c:pt>
                <c:pt idx="55">
                  <c:v>96.5537634583564</c:v>
                </c:pt>
                <c:pt idx="56">
                  <c:v>78.198738123146143</c:v>
                </c:pt>
                <c:pt idx="57">
                  <c:v>75.732008199954663</c:v>
                </c:pt>
                <c:pt idx="58">
                  <c:v>68.815298809405476</c:v>
                </c:pt>
                <c:pt idx="59">
                  <c:v>59.908333810132987</c:v>
                </c:pt>
                <c:pt idx="60">
                  <c:v>53.398586329635535</c:v>
                </c:pt>
                <c:pt idx="61">
                  <c:v>52.522511220619464</c:v>
                </c:pt>
                <c:pt idx="62">
                  <c:v>64.84860967180623</c:v>
                </c:pt>
                <c:pt idx="63">
                  <c:v>83.680518583291772</c:v>
                </c:pt>
                <c:pt idx="64">
                  <c:v>94.827219328557007</c:v>
                </c:pt>
                <c:pt idx="65">
                  <c:v>97.81</c:v>
                </c:pt>
                <c:pt idx="66">
                  <c:v>92.322613494424218</c:v>
                </c:pt>
                <c:pt idx="67">
                  <c:v>91.906060766855902</c:v>
                </c:pt>
                <c:pt idx="68">
                  <c:v>96.275810725167219</c:v>
                </c:pt>
                <c:pt idx="69">
                  <c:v>87.362286665655446</c:v>
                </c:pt>
                <c:pt idx="70">
                  <c:v>81.325912057892481</c:v>
                </c:pt>
                <c:pt idx="71">
                  <c:v>82.390585201146166</c:v>
                </c:pt>
                <c:pt idx="72">
                  <c:v>93.078390777083087</c:v>
                </c:pt>
                <c:pt idx="73">
                  <c:v>77.297050132415634</c:v>
                </c:pt>
                <c:pt idx="74">
                  <c:v>70.492046075263133</c:v>
                </c:pt>
                <c:pt idx="75">
                  <c:v>72.280376759267085</c:v>
                </c:pt>
                <c:pt idx="76">
                  <c:v>81.054089424313446</c:v>
                </c:pt>
                <c:pt idx="77">
                  <c:v>85.490363371901481</c:v>
                </c:pt>
                <c:pt idx="78">
                  <c:v>73.028970808625019</c:v>
                </c:pt>
                <c:pt idx="79">
                  <c:v>68.545612077312825</c:v>
                </c:pt>
                <c:pt idx="80">
                  <c:v>58.475980846866385</c:v>
                </c:pt>
                <c:pt idx="81">
                  <c:v>56.183334990603043</c:v>
                </c:pt>
                <c:pt idx="82">
                  <c:v>57.979285426146241</c:v>
                </c:pt>
                <c:pt idx="83">
                  <c:v>59.952818990616294</c:v>
                </c:pt>
                <c:pt idx="84">
                  <c:v>53.080995545340897</c:v>
                </c:pt>
                <c:pt idx="85">
                  <c:v>50.812188325456667</c:v>
                </c:pt>
                <c:pt idx="86">
                  <c:v>56.674393783006771</c:v>
                </c:pt>
                <c:pt idx="87">
                  <c:v>49.629783740803759</c:v>
                </c:pt>
                <c:pt idx="88">
                  <c:v>46.441726529527884</c:v>
                </c:pt>
                <c:pt idx="89">
                  <c:v>52.90748286897081</c:v>
                </c:pt>
                <c:pt idx="90">
                  <c:v>60.968078653487723</c:v>
                </c:pt>
                <c:pt idx="91">
                  <c:v>55.370547520085886</c:v>
                </c:pt>
                <c:pt idx="92">
                  <c:v>54.966751495691049</c:v>
                </c:pt>
                <c:pt idx="93">
                  <c:v>54.229711443995029</c:v>
                </c:pt>
                <c:pt idx="94">
                  <c:v>58.293295515862468</c:v>
                </c:pt>
                <c:pt idx="95">
                  <c:v>63.813710393680395</c:v>
                </c:pt>
                <c:pt idx="96">
                  <c:v>57.2725780791707</c:v>
                </c:pt>
                <c:pt idx="97">
                  <c:v>53.212110668390054</c:v>
                </c:pt>
                <c:pt idx="98">
                  <c:v>64.600459565121923</c:v>
                </c:pt>
                <c:pt idx="99">
                  <c:v>76.683889805430525</c:v>
                </c:pt>
                <c:pt idx="100">
                  <c:v>79.07990755945778</c:v>
                </c:pt>
                <c:pt idx="101">
                  <c:v>77.699767839496502</c:v>
                </c:pt>
                <c:pt idx="102">
                  <c:v>90.052131249005413</c:v>
                </c:pt>
                <c:pt idx="103">
                  <c:v>81.763511625701014</c:v>
                </c:pt>
                <c:pt idx="104">
                  <c:v>80.024466967602237</c:v>
                </c:pt>
                <c:pt idx="105">
                  <c:v>96.686188106468563</c:v>
                </c:pt>
                <c:pt idx="106">
                  <c:v>88.21127991355938</c:v>
                </c:pt>
                <c:pt idx="107">
                  <c:v>85.53746619593683</c:v>
                </c:pt>
                <c:pt idx="108">
                  <c:v>85.885898327468979</c:v>
                </c:pt>
                <c:pt idx="109">
                  <c:v>77.748954460902638</c:v>
                </c:pt>
                <c:pt idx="110">
                  <c:v>70.16210168574294</c:v>
                </c:pt>
                <c:pt idx="111">
                  <c:v>63.474129475031901</c:v>
                </c:pt>
                <c:pt idx="112">
                  <c:v>38.935541082889486</c:v>
                </c:pt>
                <c:pt idx="113">
                  <c:v>31.693992904585755</c:v>
                </c:pt>
                <c:pt idx="114">
                  <c:v>25.715218586382505</c:v>
                </c:pt>
                <c:pt idx="115">
                  <c:v>31.478066992540768</c:v>
                </c:pt>
                <c:pt idx="116">
                  <c:v>22.784582897934463</c:v>
                </c:pt>
                <c:pt idx="117">
                  <c:v>38.183295011661194</c:v>
                </c:pt>
                <c:pt idx="118">
                  <c:v>33.345620578450891</c:v>
                </c:pt>
                <c:pt idx="119">
                  <c:v>30.615771493919603</c:v>
                </c:pt>
                <c:pt idx="120">
                  <c:v>39.955293742647072</c:v>
                </c:pt>
                <c:pt idx="121">
                  <c:v>48.540602188575136</c:v>
                </c:pt>
                <c:pt idx="122">
                  <c:v>63.81856606073238</c:v>
                </c:pt>
                <c:pt idx="123">
                  <c:v>62.62812212600042</c:v>
                </c:pt>
                <c:pt idx="124">
                  <c:v>62.089777443406675</c:v>
                </c:pt>
                <c:pt idx="125">
                  <c:v>68.028523656222546</c:v>
                </c:pt>
                <c:pt idx="126">
                  <c:v>75.239735823396828</c:v>
                </c:pt>
                <c:pt idx="127">
                  <c:v>65.98001830494087</c:v>
                </c:pt>
                <c:pt idx="128">
                  <c:v>69.974638449610296</c:v>
                </c:pt>
                <c:pt idx="129">
                  <c:v>67.721681874497335</c:v>
                </c:pt>
                <c:pt idx="130">
                  <c:v>82.549478271243331</c:v>
                </c:pt>
                <c:pt idx="131">
                  <c:v>79.989026352019181</c:v>
                </c:pt>
                <c:pt idx="132">
                  <c:v>72.197345571291535</c:v>
                </c:pt>
                <c:pt idx="133">
                  <c:v>68.457475904772295</c:v>
                </c:pt>
                <c:pt idx="134">
                  <c:v>68.948973123742789</c:v>
                </c:pt>
                <c:pt idx="135">
                  <c:v>68.875954225534286</c:v>
                </c:pt>
                <c:pt idx="136">
                  <c:v>71.350516140753939</c:v>
                </c:pt>
                <c:pt idx="137">
                  <c:v>70.745080923351111</c:v>
                </c:pt>
                <c:pt idx="138">
                  <c:v>41.220694629986866</c:v>
                </c:pt>
                <c:pt idx="139">
                  <c:v>48.688010010957491</c:v>
                </c:pt>
                <c:pt idx="140">
                  <c:v>60.885587199156063</c:v>
                </c:pt>
                <c:pt idx="141">
                  <c:v>68.634997279356057</c:v>
                </c:pt>
                <c:pt idx="142">
                  <c:v>59.996825059816615</c:v>
                </c:pt>
                <c:pt idx="143">
                  <c:v>58.359879927747855</c:v>
                </c:pt>
                <c:pt idx="144">
                  <c:v>63.600414516588152</c:v>
                </c:pt>
                <c:pt idx="145">
                  <c:v>63.797237764428729</c:v>
                </c:pt>
                <c:pt idx="146">
                  <c:v>66.15133245119371</c:v>
                </c:pt>
                <c:pt idx="147">
                  <c:v>70.028503532698068</c:v>
                </c:pt>
                <c:pt idx="148">
                  <c:v>65.038816871141549</c:v>
                </c:pt>
                <c:pt idx="149">
                  <c:v>58.441967882881556</c:v>
                </c:pt>
                <c:pt idx="150">
                  <c:v>63.874245341883778</c:v>
                </c:pt>
                <c:pt idx="151">
                  <c:v>60.63964594512521</c:v>
                </c:pt>
                <c:pt idx="152">
                  <c:v>64.556046897256039</c:v>
                </c:pt>
                <c:pt idx="153">
                  <c:v>58.513279774645738</c:v>
                </c:pt>
                <c:pt idx="154">
                  <c:v>65.555419875308829</c:v>
                </c:pt>
                <c:pt idx="155">
                  <c:v>68.265857391626454</c:v>
                </c:pt>
                <c:pt idx="156">
                  <c:v>73.580276269936007</c:v>
                </c:pt>
                <c:pt idx="157">
                  <c:v>75.26379506235611</c:v>
                </c:pt>
                <c:pt idx="158">
                  <c:v>66.590094698071198</c:v>
                </c:pt>
                <c:pt idx="159">
                  <c:v>65.293620246398518</c:v>
                </c:pt>
                <c:pt idx="160">
                  <c:v>61.156489296762544</c:v>
                </c:pt>
                <c:pt idx="161">
                  <c:v>69.178715677218079</c:v>
                </c:pt>
                <c:pt idx="162">
                  <c:v>61.620893133228549</c:v>
                </c:pt>
                <c:pt idx="163">
                  <c:v>45.111496875503171</c:v>
                </c:pt>
                <c:pt idx="164">
                  <c:v>31.838597843981319</c:v>
                </c:pt>
                <c:pt idx="165">
                  <c:v>45.164791382516157</c:v>
                </c:pt>
                <c:pt idx="166">
                  <c:v>49.972571746009059</c:v>
                </c:pt>
                <c:pt idx="167">
                  <c:v>30.315187999217571</c:v>
                </c:pt>
                <c:pt idx="168">
                  <c:v>47.240678240490141</c:v>
                </c:pt>
                <c:pt idx="169">
                  <c:v>69.617182210015471</c:v>
                </c:pt>
                <c:pt idx="170">
                  <c:v>17.841055481813335</c:v>
                </c:pt>
                <c:pt idx="171">
                  <c:v>33.573491687203145</c:v>
                </c:pt>
                <c:pt idx="172">
                  <c:v>30.625460840584111</c:v>
                </c:pt>
                <c:pt idx="173">
                  <c:v>44.887324520382769</c:v>
                </c:pt>
                <c:pt idx="174">
                  <c:v>36.690387314183141</c:v>
                </c:pt>
                <c:pt idx="175">
                  <c:v>47.319613779425218</c:v>
                </c:pt>
                <c:pt idx="176">
                  <c:v>53.593650929804184</c:v>
                </c:pt>
                <c:pt idx="177">
                  <c:v>38.356322701756028</c:v>
                </c:pt>
                <c:pt idx="178">
                  <c:v>45.920269599048709</c:v>
                </c:pt>
                <c:pt idx="179">
                  <c:v>67.752254553550713</c:v>
                </c:pt>
                <c:pt idx="180">
                  <c:v>52.652927165204318</c:v>
                </c:pt>
                <c:pt idx="181">
                  <c:v>45.610398928902228</c:v>
                </c:pt>
                <c:pt idx="182">
                  <c:v>13.302499221933033</c:v>
                </c:pt>
                <c:pt idx="183">
                  <c:v>4.6464181884515767</c:v>
                </c:pt>
                <c:pt idx="184">
                  <c:v>0.95491332388515104</c:v>
                </c:pt>
                <c:pt idx="185">
                  <c:v>0.82562902101265934</c:v>
                </c:pt>
                <c:pt idx="186">
                  <c:v>0.75284395633258328</c:v>
                </c:pt>
                <c:pt idx="187">
                  <c:v>0.70484064725941664</c:v>
                </c:pt>
                <c:pt idx="188">
                  <c:v>0.70498371659645898</c:v>
                </c:pt>
                <c:pt idx="189">
                  <c:v>0.73905832880838318</c:v>
                </c:pt>
                <c:pt idx="190">
                  <c:v>0.78746694792319261</c:v>
                </c:pt>
                <c:pt idx="191">
                  <c:v>0.90099022759343939</c:v>
                </c:pt>
                <c:pt idx="192">
                  <c:v>1.1452884592194721</c:v>
                </c:pt>
                <c:pt idx="193">
                  <c:v>1.0047355497164148</c:v>
                </c:pt>
                <c:pt idx="194">
                  <c:v>0.88540940604639218</c:v>
                </c:pt>
                <c:pt idx="195">
                  <c:v>0.91070062274783936</c:v>
                </c:pt>
                <c:pt idx="196">
                  <c:v>1.7121288717610099</c:v>
                </c:pt>
                <c:pt idx="197">
                  <c:v>1.0274103784452251</c:v>
                </c:pt>
                <c:pt idx="198">
                  <c:v>0.81268281487233196</c:v>
                </c:pt>
                <c:pt idx="199">
                  <c:v>0.88501739187812234</c:v>
                </c:pt>
                <c:pt idx="200">
                  <c:v>0.89040864086027227</c:v>
                </c:pt>
                <c:pt idx="201">
                  <c:v>0.77604576067697906</c:v>
                </c:pt>
                <c:pt idx="202">
                  <c:v>0.72478964001277291</c:v>
                </c:pt>
                <c:pt idx="203">
                  <c:v>0.78599334791276476</c:v>
                </c:pt>
                <c:pt idx="204">
                  <c:v>0.82116540389661452</c:v>
                </c:pt>
                <c:pt idx="205">
                  <c:v>0.82413925632127416</c:v>
                </c:pt>
                <c:pt idx="206">
                  <c:v>0.83987211029635489</c:v>
                </c:pt>
                <c:pt idx="207">
                  <c:v>0.89751284552454536</c:v>
                </c:pt>
                <c:pt idx="208">
                  <c:v>0.9080378972116705</c:v>
                </c:pt>
                <c:pt idx="209">
                  <c:v>0.94483408445094597</c:v>
                </c:pt>
                <c:pt idx="210">
                  <c:v>0.89279731192534939</c:v>
                </c:pt>
                <c:pt idx="211">
                  <c:v>0.88658034783496475</c:v>
                </c:pt>
                <c:pt idx="212">
                  <c:v>0.89669456347392895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0F-455A-AF3F-7BA3755A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'078C'!$BB$12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'078C'!$BB$14:$BB$229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A-438D-9BD5-0653B25FB074}"/>
            </c:ext>
          </c:extLst>
        </c:ser>
        <c:ser>
          <c:idx val="1"/>
          <c:order val="1"/>
          <c:tx>
            <c:strRef>
              <c:f>'078C'!$BA$12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'078C'!$BA$14:$BA$229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0</c:v>
                </c:pt>
                <c:pt idx="167">
                  <c:v>100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A-438D-9BD5-0653B25FB074}"/>
            </c:ext>
          </c:extLst>
        </c:ser>
        <c:ser>
          <c:idx val="0"/>
          <c:order val="2"/>
          <c:tx>
            <c:strRef>
              <c:f>'078C'!$AZ$12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'078C'!$AZ$14:$AZ$229</c:f>
              <c:numCache>
                <c:formatCode>General</c:formatCode>
                <c:ptCount val="2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100</c:v>
                </c:pt>
                <c:pt idx="167">
                  <c:v>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A-438D-9BD5-0653B25FB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'078C'!$BE$12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'078C'!$BE$14:$BE$229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E-4809-8E55-0E187E6F744D}"/>
            </c:ext>
          </c:extLst>
        </c:ser>
        <c:ser>
          <c:idx val="1"/>
          <c:order val="1"/>
          <c:tx>
            <c:strRef>
              <c:f>'078C'!$BD$12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'078C'!$BD$14:$BD$229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E-4809-8E55-0E187E6F744D}"/>
            </c:ext>
          </c:extLst>
        </c:ser>
        <c:ser>
          <c:idx val="0"/>
          <c:order val="2"/>
          <c:tx>
            <c:strRef>
              <c:f>'078C'!$BC$12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'078C'!$J$14:$J$229</c:f>
              <c:numCache>
                <c:formatCode>0.0</c:formatCode>
                <c:ptCount val="216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cat>
          <c:val>
            <c:numRef>
              <c:f>'078C'!$BC$14:$BC$229</c:f>
              <c:numCache>
                <c:formatCode>General</c:formatCode>
                <c:ptCount val="2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0</c:v>
                </c:pt>
                <c:pt idx="67">
                  <c:v>100</c:v>
                </c:pt>
                <c:pt idx="68">
                  <c:v>100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100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E-4809-8E55-0E187E6F7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'078C'!$O$14:$O$543</c:f>
              <c:numCache>
                <c:formatCode>0.0</c:formatCode>
                <c:ptCount val="530"/>
                <c:pt idx="0">
                  <c:v>0.12984496919918345</c:v>
                </c:pt>
                <c:pt idx="1">
                  <c:v>0.12454517453798719</c:v>
                </c:pt>
                <c:pt idx="2">
                  <c:v>0.31003798767967261</c:v>
                </c:pt>
                <c:pt idx="3">
                  <c:v>0.46373203285420983</c:v>
                </c:pt>
                <c:pt idx="4">
                  <c:v>0.57237782340862287</c:v>
                </c:pt>
                <c:pt idx="5">
                  <c:v>0.80556878850103064</c:v>
                </c:pt>
                <c:pt idx="6">
                  <c:v>0.94601334702259177</c:v>
                </c:pt>
                <c:pt idx="7">
                  <c:v>1.2481016427104699</c:v>
                </c:pt>
                <c:pt idx="8">
                  <c:v>1.9317751540041117</c:v>
                </c:pt>
                <c:pt idx="9">
                  <c:v>2.8539394250513355</c:v>
                </c:pt>
                <c:pt idx="10">
                  <c:v>3.5164137577002057</c:v>
                </c:pt>
                <c:pt idx="11">
                  <c:v>4.2239363449692018</c:v>
                </c:pt>
                <c:pt idx="12">
                  <c:v>4.4120790554414775</c:v>
                </c:pt>
                <c:pt idx="13">
                  <c:v>4.8281129363449722</c:v>
                </c:pt>
                <c:pt idx="14">
                  <c:v>4.1232402464065752</c:v>
                </c:pt>
                <c:pt idx="15">
                  <c:v>7.6317043121149899</c:v>
                </c:pt>
                <c:pt idx="16">
                  <c:v>4.385580082135526</c:v>
                </c:pt>
                <c:pt idx="17">
                  <c:v>4.0278439425051378</c:v>
                </c:pt>
                <c:pt idx="18">
                  <c:v>3.9138983572895287</c:v>
                </c:pt>
                <c:pt idx="19">
                  <c:v>4.3935297741273125</c:v>
                </c:pt>
                <c:pt idx="20">
                  <c:v>4.2239363449692018</c:v>
                </c:pt>
                <c:pt idx="21">
                  <c:v>3.8185020533880913</c:v>
                </c:pt>
                <c:pt idx="22">
                  <c:v>3.6224096509240282</c:v>
                </c:pt>
                <c:pt idx="23">
                  <c:v>3.2938223819301835</c:v>
                </c:pt>
                <c:pt idx="24">
                  <c:v>2.8963377823408609</c:v>
                </c:pt>
                <c:pt idx="25">
                  <c:v>2.5121026694045216</c:v>
                </c:pt>
                <c:pt idx="26">
                  <c:v>2.384907597535936</c:v>
                </c:pt>
                <c:pt idx="27">
                  <c:v>2.281561601642712</c:v>
                </c:pt>
                <c:pt idx="28">
                  <c:v>2.4591047227926102</c:v>
                </c:pt>
                <c:pt idx="29">
                  <c:v>2.8247905544147849</c:v>
                </c:pt>
                <c:pt idx="30">
                  <c:v>3.1825266940451722</c:v>
                </c:pt>
                <c:pt idx="31">
                  <c:v>2.5386016427104736</c:v>
                </c:pt>
                <c:pt idx="32">
                  <c:v>2.4140564681724861</c:v>
                </c:pt>
                <c:pt idx="33">
                  <c:v>2.2550626283367601</c:v>
                </c:pt>
                <c:pt idx="34">
                  <c:v>2.2868613963039008</c:v>
                </c:pt>
                <c:pt idx="35">
                  <c:v>1.9847731006160152</c:v>
                </c:pt>
                <c:pt idx="36">
                  <c:v>1.9026262833675542</c:v>
                </c:pt>
                <c:pt idx="37">
                  <c:v>1.5581396303901425</c:v>
                </c:pt>
                <c:pt idx="38">
                  <c:v>51.500754620123203</c:v>
                </c:pt>
                <c:pt idx="39">
                  <c:v>54.320245379876795</c:v>
                </c:pt>
                <c:pt idx="40">
                  <c:v>15.981530800821353</c:v>
                </c:pt>
                <c:pt idx="41">
                  <c:v>6.1848603696098561</c:v>
                </c:pt>
                <c:pt idx="42">
                  <c:v>1.7886806981519523</c:v>
                </c:pt>
                <c:pt idx="43">
                  <c:v>1.9900728952772113</c:v>
                </c:pt>
                <c:pt idx="44">
                  <c:v>2.0563203285420988</c:v>
                </c:pt>
                <c:pt idx="45">
                  <c:v>2.2073644763860378</c:v>
                </c:pt>
                <c:pt idx="46">
                  <c:v>2.2524127310061619</c:v>
                </c:pt>
                <c:pt idx="47">
                  <c:v>2.202064681724849</c:v>
                </c:pt>
                <c:pt idx="48">
                  <c:v>2.6975954825461996</c:v>
                </c:pt>
                <c:pt idx="49">
                  <c:v>2.7320441478439461</c:v>
                </c:pt>
                <c:pt idx="50">
                  <c:v>2.8830882956878847</c:v>
                </c:pt>
                <c:pt idx="51">
                  <c:v>2.8989876796714587</c:v>
                </c:pt>
                <c:pt idx="52">
                  <c:v>3.4634158110882947</c:v>
                </c:pt>
                <c:pt idx="53">
                  <c:v>4.2981334702258751</c:v>
                </c:pt>
                <c:pt idx="54">
                  <c:v>4.9685574948665332</c:v>
                </c:pt>
                <c:pt idx="55">
                  <c:v>3.6303593429158152</c:v>
                </c:pt>
                <c:pt idx="56">
                  <c:v>3.903298767967144</c:v>
                </c:pt>
                <c:pt idx="57">
                  <c:v>3.9324476386036933</c:v>
                </c:pt>
                <c:pt idx="58">
                  <c:v>3.9006488706365534</c:v>
                </c:pt>
                <c:pt idx="59">
                  <c:v>3.7602043121149915</c:v>
                </c:pt>
                <c:pt idx="60">
                  <c:v>3.7469548254620157</c:v>
                </c:pt>
                <c:pt idx="61">
                  <c:v>3.7284055441478436</c:v>
                </c:pt>
                <c:pt idx="62">
                  <c:v>3.7284055441478436</c:v>
                </c:pt>
                <c:pt idx="63">
                  <c:v>3.9827956878850141</c:v>
                </c:pt>
                <c:pt idx="64">
                  <c:v>4.4597772073922002</c:v>
                </c:pt>
                <c:pt idx="65">
                  <c:v>4.8652114989733102</c:v>
                </c:pt>
                <c:pt idx="66">
                  <c:v>5.4508388090349085</c:v>
                </c:pt>
                <c:pt idx="67">
                  <c:v>5.2573963039014355</c:v>
                </c:pt>
                <c:pt idx="68">
                  <c:v>5.003006160164273</c:v>
                </c:pt>
                <c:pt idx="69">
                  <c:v>5.4508388090349085</c:v>
                </c:pt>
                <c:pt idx="70">
                  <c:v>5.9013213552361421</c:v>
                </c:pt>
                <c:pt idx="71">
                  <c:v>6.2590574948665294</c:v>
                </c:pt>
                <c:pt idx="72">
                  <c:v>6.4975482546201269</c:v>
                </c:pt>
                <c:pt idx="73">
                  <c:v>8.0079897330595475</c:v>
                </c:pt>
                <c:pt idx="74">
                  <c:v>8.9937515400410675</c:v>
                </c:pt>
                <c:pt idx="75">
                  <c:v>9.179244353182753</c:v>
                </c:pt>
                <c:pt idx="76">
                  <c:v>9.1977936344969233</c:v>
                </c:pt>
                <c:pt idx="77">
                  <c:v>9.3090893223819275</c:v>
                </c:pt>
                <c:pt idx="78">
                  <c:v>9.8576180698151976</c:v>
                </c:pt>
                <c:pt idx="79">
                  <c:v>9.8708675564681734</c:v>
                </c:pt>
                <c:pt idx="80">
                  <c:v>10.700285420944557</c:v>
                </c:pt>
                <c:pt idx="81">
                  <c:v>11.455506160164274</c:v>
                </c:pt>
                <c:pt idx="82">
                  <c:v>11.097770020533879</c:v>
                </c:pt>
                <c:pt idx="83">
                  <c:v>10.906977412731006</c:v>
                </c:pt>
                <c:pt idx="84">
                  <c:v>11.487304928131417</c:v>
                </c:pt>
                <c:pt idx="85">
                  <c:v>12.910299794661194</c:v>
                </c:pt>
                <c:pt idx="86">
                  <c:v>13.313084188911706</c:v>
                </c:pt>
                <c:pt idx="87">
                  <c:v>14.441940451745378</c:v>
                </c:pt>
                <c:pt idx="88">
                  <c:v>16.034528747433267</c:v>
                </c:pt>
                <c:pt idx="89">
                  <c:v>18.467134496919915</c:v>
                </c:pt>
                <c:pt idx="90">
                  <c:v>20.759295687885004</c:v>
                </c:pt>
                <c:pt idx="91">
                  <c:v>21.6443613963039</c:v>
                </c:pt>
                <c:pt idx="92">
                  <c:v>21.2945749486653</c:v>
                </c:pt>
                <c:pt idx="93">
                  <c:v>21.713258726899387</c:v>
                </c:pt>
                <c:pt idx="94">
                  <c:v>21.339623203285424</c:v>
                </c:pt>
                <c:pt idx="95">
                  <c:v>20.833492813141682</c:v>
                </c:pt>
                <c:pt idx="96">
                  <c:v>20.027924024640654</c:v>
                </c:pt>
                <c:pt idx="97">
                  <c:v>18.928216632443529</c:v>
                </c:pt>
                <c:pt idx="98">
                  <c:v>19.542992813141684</c:v>
                </c:pt>
                <c:pt idx="99">
                  <c:v>20.271714579055441</c:v>
                </c:pt>
                <c:pt idx="100">
                  <c:v>18.92026694045175</c:v>
                </c:pt>
                <c:pt idx="101">
                  <c:v>17.248181724845995</c:v>
                </c:pt>
                <c:pt idx="102">
                  <c:v>15.459501026694046</c:v>
                </c:pt>
                <c:pt idx="103">
                  <c:v>15.507199178644768</c:v>
                </c:pt>
                <c:pt idx="104">
                  <c:v>17.078588295687883</c:v>
                </c:pt>
                <c:pt idx="105">
                  <c:v>16.068977412731005</c:v>
                </c:pt>
                <c:pt idx="106">
                  <c:v>18.069649897330596</c:v>
                </c:pt>
                <c:pt idx="107">
                  <c:v>20.059722792607804</c:v>
                </c:pt>
                <c:pt idx="108">
                  <c:v>21.628462012320323</c:v>
                </c:pt>
                <c:pt idx="109">
                  <c:v>22.100143737166324</c:v>
                </c:pt>
                <c:pt idx="110">
                  <c:v>22.452580082135523</c:v>
                </c:pt>
                <c:pt idx="111">
                  <c:v>22.237938398357286</c:v>
                </c:pt>
                <c:pt idx="112">
                  <c:v>21.795405544147844</c:v>
                </c:pt>
                <c:pt idx="113">
                  <c:v>20.051773100616018</c:v>
                </c:pt>
                <c:pt idx="114">
                  <c:v>21.069333675564678</c:v>
                </c:pt>
                <c:pt idx="115">
                  <c:v>19.251504106776178</c:v>
                </c:pt>
                <c:pt idx="116">
                  <c:v>21.946449691991788</c:v>
                </c:pt>
                <c:pt idx="117">
                  <c:v>20.703647843942505</c:v>
                </c:pt>
                <c:pt idx="118">
                  <c:v>19.651638603696099</c:v>
                </c:pt>
                <c:pt idx="119">
                  <c:v>20.009374743326486</c:v>
                </c:pt>
                <c:pt idx="120">
                  <c:v>20.881190965092401</c:v>
                </c:pt>
                <c:pt idx="121">
                  <c:v>22.047145790554413</c:v>
                </c:pt>
                <c:pt idx="122">
                  <c:v>21.649661190965091</c:v>
                </c:pt>
                <c:pt idx="123">
                  <c:v>21.548965092402462</c:v>
                </c:pt>
                <c:pt idx="124">
                  <c:v>22.627473305954826</c:v>
                </c:pt>
                <c:pt idx="125">
                  <c:v>22.330684804928133</c:v>
                </c:pt>
                <c:pt idx="126">
                  <c:v>20.764595482546202</c:v>
                </c:pt>
                <c:pt idx="127">
                  <c:v>20.915639630390142</c:v>
                </c:pt>
                <c:pt idx="128">
                  <c:v>21.6443613963039</c:v>
                </c:pt>
                <c:pt idx="129">
                  <c:v>21.718558521560574</c:v>
                </c:pt>
                <c:pt idx="130">
                  <c:v>19.635739219712523</c:v>
                </c:pt>
                <c:pt idx="131">
                  <c:v>19.309801848049286</c:v>
                </c:pt>
                <c:pt idx="132">
                  <c:v>19.129608829568788</c:v>
                </c:pt>
                <c:pt idx="133">
                  <c:v>19.625139630390148</c:v>
                </c:pt>
                <c:pt idx="134">
                  <c:v>19.349550308008212</c:v>
                </c:pt>
                <c:pt idx="135">
                  <c:v>19.860980492813148</c:v>
                </c:pt>
                <c:pt idx="136">
                  <c:v>19.081910677618072</c:v>
                </c:pt>
                <c:pt idx="137">
                  <c:v>17.976903490759753</c:v>
                </c:pt>
                <c:pt idx="138">
                  <c:v>16.434663244353178</c:v>
                </c:pt>
                <c:pt idx="139">
                  <c:v>15.833136550308005</c:v>
                </c:pt>
                <c:pt idx="140">
                  <c:v>16.434663244353178</c:v>
                </c:pt>
                <c:pt idx="141">
                  <c:v>16.633405544147841</c:v>
                </c:pt>
                <c:pt idx="142">
                  <c:v>16.91959445585216</c:v>
                </c:pt>
                <c:pt idx="143">
                  <c:v>17.462823408624232</c:v>
                </c:pt>
                <c:pt idx="144">
                  <c:v>17.393926078028745</c:v>
                </c:pt>
                <c:pt idx="145">
                  <c:v>17.338278234086246</c:v>
                </c:pt>
                <c:pt idx="146">
                  <c:v>17.226982546201235</c:v>
                </c:pt>
                <c:pt idx="147">
                  <c:v>16.943443531827512</c:v>
                </c:pt>
                <c:pt idx="148">
                  <c:v>16.100776180698151</c:v>
                </c:pt>
                <c:pt idx="149">
                  <c:v>16.887795687885014</c:v>
                </c:pt>
                <c:pt idx="150">
                  <c:v>17.014990759753598</c:v>
                </c:pt>
                <c:pt idx="151">
                  <c:v>17.033540041067763</c:v>
                </c:pt>
                <c:pt idx="152">
                  <c:v>16.779149897330598</c:v>
                </c:pt>
                <c:pt idx="153">
                  <c:v>16.977892197125257</c:v>
                </c:pt>
                <c:pt idx="154">
                  <c:v>16.522109856262837</c:v>
                </c:pt>
                <c:pt idx="155">
                  <c:v>16.511510266940451</c:v>
                </c:pt>
                <c:pt idx="156">
                  <c:v>15.957681724845992</c:v>
                </c:pt>
                <c:pt idx="157">
                  <c:v>15.467450718685834</c:v>
                </c:pt>
                <c:pt idx="158">
                  <c:v>15.292557494866532</c:v>
                </c:pt>
                <c:pt idx="159">
                  <c:v>15.268708418891171</c:v>
                </c:pt>
                <c:pt idx="160">
                  <c:v>15.690042094455853</c:v>
                </c:pt>
                <c:pt idx="161">
                  <c:v>14.863274127310062</c:v>
                </c:pt>
                <c:pt idx="162">
                  <c:v>15.433002053388092</c:v>
                </c:pt>
                <c:pt idx="163">
                  <c:v>17.688064681724843</c:v>
                </c:pt>
                <c:pt idx="164">
                  <c:v>19.46614579055441</c:v>
                </c:pt>
                <c:pt idx="165">
                  <c:v>17.749012320328543</c:v>
                </c:pt>
                <c:pt idx="166">
                  <c:v>21.095832648870637</c:v>
                </c:pt>
                <c:pt idx="167">
                  <c:v>28.489046201232028</c:v>
                </c:pt>
                <c:pt idx="168">
                  <c:v>29.967688911704315</c:v>
                </c:pt>
                <c:pt idx="169">
                  <c:v>25.934545174537988</c:v>
                </c:pt>
                <c:pt idx="170">
                  <c:v>30.932251540041065</c:v>
                </c:pt>
                <c:pt idx="171">
                  <c:v>24.426753593429154</c:v>
                </c:pt>
                <c:pt idx="172">
                  <c:v>24.265109856262828</c:v>
                </c:pt>
                <c:pt idx="173">
                  <c:v>22.550626283367556</c:v>
                </c:pt>
                <c:pt idx="174">
                  <c:v>24.071667351129371</c:v>
                </c:pt>
                <c:pt idx="175">
                  <c:v>23.745729979466127</c:v>
                </c:pt>
                <c:pt idx="176">
                  <c:v>24.458552361396297</c:v>
                </c:pt>
                <c:pt idx="177">
                  <c:v>29.798095482546199</c:v>
                </c:pt>
                <c:pt idx="178">
                  <c:v>29.371462012320325</c:v>
                </c:pt>
                <c:pt idx="179">
                  <c:v>25.184624229979466</c:v>
                </c:pt>
                <c:pt idx="180">
                  <c:v>27.879569815195079</c:v>
                </c:pt>
                <c:pt idx="181">
                  <c:v>31.573526694045167</c:v>
                </c:pt>
                <c:pt idx="182">
                  <c:v>42.051220739219708</c:v>
                </c:pt>
                <c:pt idx="183">
                  <c:v>49.383486652977417</c:v>
                </c:pt>
                <c:pt idx="184">
                  <c:v>71.192141683778232</c:v>
                </c:pt>
                <c:pt idx="185">
                  <c:v>85.830174537987688</c:v>
                </c:pt>
                <c:pt idx="186">
                  <c:v>95.210811088295657</c:v>
                </c:pt>
                <c:pt idx="187">
                  <c:v>105.2274229979466</c:v>
                </c:pt>
                <c:pt idx="188">
                  <c:v>106.94720636550309</c:v>
                </c:pt>
                <c:pt idx="189">
                  <c:v>100.54505441478442</c:v>
                </c:pt>
                <c:pt idx="190">
                  <c:v>91.318111909650909</c:v>
                </c:pt>
                <c:pt idx="191">
                  <c:v>80.241541067761801</c:v>
                </c:pt>
                <c:pt idx="192">
                  <c:v>71.078196098562628</c:v>
                </c:pt>
                <c:pt idx="193">
                  <c:v>74.236873716632445</c:v>
                </c:pt>
                <c:pt idx="194">
                  <c:v>87.04117761806981</c:v>
                </c:pt>
                <c:pt idx="195">
                  <c:v>90.305851129363447</c:v>
                </c:pt>
                <c:pt idx="196">
                  <c:v>78.399862422997955</c:v>
                </c:pt>
                <c:pt idx="197">
                  <c:v>83.299522587268996</c:v>
                </c:pt>
                <c:pt idx="198">
                  <c:v>88.217732032854187</c:v>
                </c:pt>
                <c:pt idx="199">
                  <c:v>82.849040041067752</c:v>
                </c:pt>
                <c:pt idx="200">
                  <c:v>87.690402464065684</c:v>
                </c:pt>
                <c:pt idx="201">
                  <c:v>105.73355338809034</c:v>
                </c:pt>
                <c:pt idx="202">
                  <c:v>129.41303593429157</c:v>
                </c:pt>
                <c:pt idx="203">
                  <c:v>132.01258521560572</c:v>
                </c:pt>
                <c:pt idx="204">
                  <c:v>129.65947638603694</c:v>
                </c:pt>
                <c:pt idx="205">
                  <c:v>131.11691991786446</c:v>
                </c:pt>
                <c:pt idx="206">
                  <c:v>132.04968377823408</c:v>
                </c:pt>
                <c:pt idx="207">
                  <c:v>127.19507186858314</c:v>
                </c:pt>
                <c:pt idx="208">
                  <c:v>123.07448151950717</c:v>
                </c:pt>
                <c:pt idx="209">
                  <c:v>117.53354620123204</c:v>
                </c:pt>
                <c:pt idx="210">
                  <c:v>118.15627207392195</c:v>
                </c:pt>
                <c:pt idx="211">
                  <c:v>114.07543018480493</c:v>
                </c:pt>
                <c:pt idx="212">
                  <c:v>111.52887885010266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0-4E0F-9D79-418659EFB00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'078C'!$P$14:$P$543</c:f>
              <c:numCache>
                <c:formatCode>0.0</c:formatCode>
                <c:ptCount val="530"/>
                <c:pt idx="0">
                  <c:v>0.14109078535101011</c:v>
                </c:pt>
                <c:pt idx="1">
                  <c:v>0.13663827820810215</c:v>
                </c:pt>
                <c:pt idx="2">
                  <c:v>0.32602091132011124</c:v>
                </c:pt>
                <c:pt idx="3">
                  <c:v>0.48637771743391561</c:v>
                </c:pt>
                <c:pt idx="4">
                  <c:v>0.60834902986686301</c:v>
                </c:pt>
                <c:pt idx="5">
                  <c:v>0.84897301727880004</c:v>
                </c:pt>
                <c:pt idx="6">
                  <c:v>0.98776151383279764</c:v>
                </c:pt>
                <c:pt idx="7">
                  <c:v>1.2856518849982472</c:v>
                </c:pt>
                <c:pt idx="8">
                  <c:v>1.9689402656017581</c:v>
                </c:pt>
                <c:pt idx="9">
                  <c:v>2.8876383604378022</c:v>
                </c:pt>
                <c:pt idx="10">
                  <c:v>3.5489958140852926</c:v>
                </c:pt>
                <c:pt idx="11">
                  <c:v>4.2587521593570488</c:v>
                </c:pt>
                <c:pt idx="12">
                  <c:v>4.4568697547037184</c:v>
                </c:pt>
                <c:pt idx="13">
                  <c:v>4.8849197131393023</c:v>
                </c:pt>
                <c:pt idx="14">
                  <c:v>4.1806632323051147</c:v>
                </c:pt>
                <c:pt idx="15">
                  <c:v>7.5109658407589004</c:v>
                </c:pt>
                <c:pt idx="16">
                  <c:v>4.4634535076800246</c:v>
                </c:pt>
                <c:pt idx="17">
                  <c:v>4.1005181037328668</c:v>
                </c:pt>
                <c:pt idx="18">
                  <c:v>3.989846129383372</c:v>
                </c:pt>
                <c:pt idx="19">
                  <c:v>4.4670897359423432</c:v>
                </c:pt>
                <c:pt idx="20">
                  <c:v>4.2982280550954819</c:v>
                </c:pt>
                <c:pt idx="21">
                  <c:v>3.8887498912679952</c:v>
                </c:pt>
                <c:pt idx="22">
                  <c:v>3.6884595642815032</c:v>
                </c:pt>
                <c:pt idx="23">
                  <c:v>3.362837801601668</c:v>
                </c:pt>
                <c:pt idx="24">
                  <c:v>2.9625417479743885</c:v>
                </c:pt>
                <c:pt idx="25">
                  <c:v>2.5811566021450192</c:v>
                </c:pt>
                <c:pt idx="26">
                  <c:v>2.4467980994399956</c:v>
                </c:pt>
                <c:pt idx="27">
                  <c:v>2.3414494239580903</c:v>
                </c:pt>
                <c:pt idx="28">
                  <c:v>2.5178756661066086</c:v>
                </c:pt>
                <c:pt idx="29">
                  <c:v>2.8861033602836481</c:v>
                </c:pt>
                <c:pt idx="30">
                  <c:v>3.2437239607069963</c:v>
                </c:pt>
                <c:pt idx="31">
                  <c:v>2.6036117032045949</c:v>
                </c:pt>
                <c:pt idx="32">
                  <c:v>2.4826097310158133</c:v>
                </c:pt>
                <c:pt idx="33">
                  <c:v>2.3206118717970647</c:v>
                </c:pt>
                <c:pt idx="34">
                  <c:v>2.3526802312472976</c:v>
                </c:pt>
                <c:pt idx="35">
                  <c:v>2.0717741235166196</c:v>
                </c:pt>
                <c:pt idx="36">
                  <c:v>1.9831185976049439</c:v>
                </c:pt>
                <c:pt idx="37">
                  <c:v>1.6370143957289818</c:v>
                </c:pt>
                <c:pt idx="38">
                  <c:v>51.626230198967903</c:v>
                </c:pt>
                <c:pt idx="39">
                  <c:v>54.454039781628325</c:v>
                </c:pt>
                <c:pt idx="40">
                  <c:v>16.097532164688825</c:v>
                </c:pt>
                <c:pt idx="41">
                  <c:v>6.2800646762102517</c:v>
                </c:pt>
                <c:pt idx="42">
                  <c:v>1.905875967158831</c:v>
                </c:pt>
                <c:pt idx="43">
                  <c:v>2.1326097636947132</c:v>
                </c:pt>
                <c:pt idx="44">
                  <c:v>2.2053659056228154</c:v>
                </c:pt>
                <c:pt idx="45">
                  <c:v>2.3638045627172706</c:v>
                </c:pt>
                <c:pt idx="46">
                  <c:v>2.4141291077921903</c:v>
                </c:pt>
                <c:pt idx="47">
                  <c:v>2.3655911727544932</c:v>
                </c:pt>
                <c:pt idx="48">
                  <c:v>2.8670529862038618</c:v>
                </c:pt>
                <c:pt idx="49">
                  <c:v>2.9072400987845612</c:v>
                </c:pt>
                <c:pt idx="50">
                  <c:v>3.0705699156436803</c:v>
                </c:pt>
                <c:pt idx="51">
                  <c:v>3.1029528931648631</c:v>
                </c:pt>
                <c:pt idx="52">
                  <c:v>3.6770092918349757</c:v>
                </c:pt>
                <c:pt idx="53">
                  <c:v>4.4915075897406762</c:v>
                </c:pt>
                <c:pt idx="54">
                  <c:v>5.1781841295048645</c:v>
                </c:pt>
                <c:pt idx="55">
                  <c:v>3.8795774124996183</c:v>
                </c:pt>
                <c:pt idx="56">
                  <c:v>4.1475101385792437</c:v>
                </c:pt>
                <c:pt idx="57">
                  <c:v>4.1667611504794246</c:v>
                </c:pt>
                <c:pt idx="58">
                  <c:v>4.1282611085040042</c:v>
                </c:pt>
                <c:pt idx="59">
                  <c:v>3.9775335605559436</c:v>
                </c:pt>
                <c:pt idx="60">
                  <c:v>3.9541551367525214</c:v>
                </c:pt>
                <c:pt idx="61">
                  <c:v>3.9378011003720959</c:v>
                </c:pt>
                <c:pt idx="62">
                  <c:v>3.9466205931760969</c:v>
                </c:pt>
                <c:pt idx="63">
                  <c:v>4.2098302297172685</c:v>
                </c:pt>
                <c:pt idx="64">
                  <c:v>4.6915488567130668</c:v>
                </c:pt>
                <c:pt idx="65">
                  <c:v>5.097368278984308</c:v>
                </c:pt>
                <c:pt idx="66">
                  <c:v>5.6856915038768232</c:v>
                </c:pt>
                <c:pt idx="67">
                  <c:v>5.5159730492554226</c:v>
                </c:pt>
                <c:pt idx="68">
                  <c:v>5.2577315986169504</c:v>
                </c:pt>
                <c:pt idx="69">
                  <c:v>5.7095696066649486</c:v>
                </c:pt>
                <c:pt idx="70">
                  <c:v>6.1652899302519648</c:v>
                </c:pt>
                <c:pt idx="71">
                  <c:v>6.5278402035089895</c:v>
                </c:pt>
                <c:pt idx="72">
                  <c:v>6.7417981383012391</c:v>
                </c:pt>
                <c:pt idx="73">
                  <c:v>8.2780048599104266</c:v>
                </c:pt>
                <c:pt idx="74">
                  <c:v>9.2681956698284544</c:v>
                </c:pt>
                <c:pt idx="75">
                  <c:v>9.4665133349515038</c:v>
                </c:pt>
                <c:pt idx="76">
                  <c:v>9.4638034021704396</c:v>
                </c:pt>
                <c:pt idx="77">
                  <c:v>9.5608107414515828</c:v>
                </c:pt>
                <c:pt idx="78">
                  <c:v>10.089274179929024</c:v>
                </c:pt>
                <c:pt idx="79">
                  <c:v>10.090815693602016</c:v>
                </c:pt>
                <c:pt idx="80">
                  <c:v>10.92520174398109</c:v>
                </c:pt>
                <c:pt idx="81">
                  <c:v>11.685583234448565</c:v>
                </c:pt>
                <c:pt idx="82">
                  <c:v>11.330928140339218</c:v>
                </c:pt>
                <c:pt idx="83">
                  <c:v>11.155386707865533</c:v>
                </c:pt>
                <c:pt idx="84">
                  <c:v>11.75065729404303</c:v>
                </c:pt>
                <c:pt idx="85">
                  <c:v>13.181508826651481</c:v>
                </c:pt>
                <c:pt idx="86">
                  <c:v>13.547628779201515</c:v>
                </c:pt>
                <c:pt idx="87">
                  <c:v>14.675368163033808</c:v>
                </c:pt>
                <c:pt idx="88">
                  <c:v>16.296032486032249</c:v>
                </c:pt>
                <c:pt idx="89">
                  <c:v>18.772812725676928</c:v>
                </c:pt>
                <c:pt idx="90">
                  <c:v>21.080032526626145</c:v>
                </c:pt>
                <c:pt idx="91">
                  <c:v>21.992481027113357</c:v>
                </c:pt>
                <c:pt idx="92">
                  <c:v>21.670385476095181</c:v>
                </c:pt>
                <c:pt idx="93">
                  <c:v>22.123153320405866</c:v>
                </c:pt>
                <c:pt idx="94">
                  <c:v>21.757412975939587</c:v>
                </c:pt>
                <c:pt idx="95">
                  <c:v>21.227019352317591</c:v>
                </c:pt>
                <c:pt idx="96">
                  <c:v>20.396763686579163</c:v>
                </c:pt>
                <c:pt idx="97">
                  <c:v>19.276875446219169</c:v>
                </c:pt>
                <c:pt idx="98">
                  <c:v>19.898892083891788</c:v>
                </c:pt>
                <c:pt idx="99">
                  <c:v>20.614403867134051</c:v>
                </c:pt>
                <c:pt idx="100">
                  <c:v>19.239963926329537</c:v>
                </c:pt>
                <c:pt idx="101">
                  <c:v>17.555901146260705</c:v>
                </c:pt>
                <c:pt idx="102">
                  <c:v>15.758824599063898</c:v>
                </c:pt>
                <c:pt idx="103">
                  <c:v>15.820618534273418</c:v>
                </c:pt>
                <c:pt idx="104">
                  <c:v>17.40090417025856</c:v>
                </c:pt>
                <c:pt idx="105">
                  <c:v>16.360405805953171</c:v>
                </c:pt>
                <c:pt idx="106">
                  <c:v>18.375405152225635</c:v>
                </c:pt>
                <c:pt idx="107">
                  <c:v>20.374182001099808</c:v>
                </c:pt>
                <c:pt idx="108">
                  <c:v>21.954667706861322</c:v>
                </c:pt>
                <c:pt idx="109">
                  <c:v>22.447069462836374</c:v>
                </c:pt>
                <c:pt idx="110">
                  <c:v>22.817645463310747</c:v>
                </c:pt>
                <c:pt idx="111">
                  <c:v>22.6112070632323</c:v>
                </c:pt>
                <c:pt idx="112">
                  <c:v>22.166633016365164</c:v>
                </c:pt>
                <c:pt idx="113">
                  <c:v>20.44137130675259</c:v>
                </c:pt>
                <c:pt idx="114">
                  <c:v>21.517510259670182</c:v>
                </c:pt>
                <c:pt idx="115">
                  <c:v>19.687741639487619</c:v>
                </c:pt>
                <c:pt idx="116">
                  <c:v>22.411032843496873</c:v>
                </c:pt>
                <c:pt idx="117">
                  <c:v>21.188989539645657</c:v>
                </c:pt>
                <c:pt idx="118">
                  <c:v>20.148842324655288</c:v>
                </c:pt>
                <c:pt idx="119">
                  <c:v>20.512432450775666</c:v>
                </c:pt>
                <c:pt idx="120">
                  <c:v>21.390064145962558</c:v>
                </c:pt>
                <c:pt idx="121">
                  <c:v>22.551859559971156</c:v>
                </c:pt>
                <c:pt idx="122">
                  <c:v>22.159381659353535</c:v>
                </c:pt>
                <c:pt idx="123">
                  <c:v>22.058570021583868</c:v>
                </c:pt>
                <c:pt idx="124">
                  <c:v>23.145050440421947</c:v>
                </c:pt>
                <c:pt idx="125">
                  <c:v>22.829506074785868</c:v>
                </c:pt>
                <c:pt idx="126">
                  <c:v>21.253480380598557</c:v>
                </c:pt>
                <c:pt idx="127">
                  <c:v>21.414846030938012</c:v>
                </c:pt>
                <c:pt idx="128">
                  <c:v>22.161514887011876</c:v>
                </c:pt>
                <c:pt idx="129">
                  <c:v>22.194310463079461</c:v>
                </c:pt>
                <c:pt idx="130">
                  <c:v>20.10579122701747</c:v>
                </c:pt>
                <c:pt idx="131">
                  <c:v>19.779853855354233</c:v>
                </c:pt>
                <c:pt idx="132">
                  <c:v>19.60616954553695</c:v>
                </c:pt>
                <c:pt idx="133">
                  <c:v>20.108825264125734</c:v>
                </c:pt>
                <c:pt idx="134">
                  <c:v>19.83115623601709</c:v>
                </c:pt>
                <c:pt idx="135">
                  <c:v>20.359147040497664</c:v>
                </c:pt>
                <c:pt idx="136">
                  <c:v>19.584198123686988</c:v>
                </c:pt>
                <c:pt idx="137">
                  <c:v>18.469370104230329</c:v>
                </c:pt>
                <c:pt idx="138">
                  <c:v>16.920736688367576</c:v>
                </c:pt>
                <c:pt idx="139">
                  <c:v>16.328876774644694</c:v>
                </c:pt>
                <c:pt idx="140">
                  <c:v>16.959057192035615</c:v>
                </c:pt>
                <c:pt idx="141">
                  <c:v>17.143434117088393</c:v>
                </c:pt>
                <c:pt idx="142">
                  <c:v>17.436170250524938</c:v>
                </c:pt>
                <c:pt idx="143">
                  <c:v>17.98248024881806</c:v>
                </c:pt>
                <c:pt idx="144">
                  <c:v>17.923365237751902</c:v>
                </c:pt>
                <c:pt idx="145">
                  <c:v>17.880195628169648</c:v>
                </c:pt>
                <c:pt idx="146">
                  <c:v>17.75653724513143</c:v>
                </c:pt>
                <c:pt idx="147">
                  <c:v>17.482626498010983</c:v>
                </c:pt>
                <c:pt idx="148">
                  <c:v>16.637532823533796</c:v>
                </c:pt>
                <c:pt idx="149">
                  <c:v>17.443693326020174</c:v>
                </c:pt>
                <c:pt idx="150">
                  <c:v>17.559835147081994</c:v>
                </c:pt>
                <c:pt idx="151">
                  <c:v>17.559243433096647</c:v>
                </c:pt>
                <c:pt idx="152">
                  <c:v>17.309628909917109</c:v>
                </c:pt>
                <c:pt idx="153">
                  <c:v>17.521311600900169</c:v>
                </c:pt>
                <c:pt idx="154">
                  <c:v>17.068225174868669</c:v>
                </c:pt>
                <c:pt idx="155">
                  <c:v>17.050269589364778</c:v>
                </c:pt>
                <c:pt idx="156">
                  <c:v>16.495901864304138</c:v>
                </c:pt>
                <c:pt idx="157">
                  <c:v>16.001935090449706</c:v>
                </c:pt>
                <c:pt idx="158">
                  <c:v>15.822728402900937</c:v>
                </c:pt>
                <c:pt idx="159">
                  <c:v>15.797762447924196</c:v>
                </c:pt>
                <c:pt idx="160">
                  <c:v>16.225412266807027</c:v>
                </c:pt>
                <c:pt idx="161">
                  <c:v>15.392443695550126</c:v>
                </c:pt>
                <c:pt idx="162">
                  <c:v>15.976768074784124</c:v>
                </c:pt>
                <c:pt idx="163">
                  <c:v>18.249739280211969</c:v>
                </c:pt>
                <c:pt idx="164">
                  <c:v>20.008101697706824</c:v>
                </c:pt>
                <c:pt idx="165">
                  <c:v>18.268361055970264</c:v>
                </c:pt>
                <c:pt idx="166">
                  <c:v>21.630663638255626</c:v>
                </c:pt>
                <c:pt idx="167">
                  <c:v>29.020025883715707</c:v>
                </c:pt>
                <c:pt idx="168">
                  <c:v>30.413131067909887</c:v>
                </c:pt>
                <c:pt idx="169">
                  <c:v>26.41345518771595</c:v>
                </c:pt>
                <c:pt idx="170">
                  <c:v>31.674244327647546</c:v>
                </c:pt>
                <c:pt idx="171">
                  <c:v>25.016003549329664</c:v>
                </c:pt>
                <c:pt idx="172">
                  <c:v>24.882859483233034</c:v>
                </c:pt>
                <c:pt idx="173">
                  <c:v>23.219444239849139</c:v>
                </c:pt>
                <c:pt idx="174">
                  <c:v>24.839887538733777</c:v>
                </c:pt>
                <c:pt idx="175">
                  <c:v>24.490303142696487</c:v>
                </c:pt>
                <c:pt idx="176">
                  <c:v>25.190031081162203</c:v>
                </c:pt>
                <c:pt idx="177">
                  <c:v>30.5142845139139</c:v>
                </c:pt>
                <c:pt idx="178">
                  <c:v>30.023257192298114</c:v>
                </c:pt>
                <c:pt idx="179">
                  <c:v>25.881094570012458</c:v>
                </c:pt>
                <c:pt idx="180">
                  <c:v>28.569069289736699</c:v>
                </c:pt>
                <c:pt idx="181">
                  <c:v>32.201366745096806</c:v>
                </c:pt>
                <c:pt idx="182">
                  <c:v>42.379968296315575</c:v>
                </c:pt>
                <c:pt idx="183">
                  <c:v>49.583600559569511</c:v>
                </c:pt>
                <c:pt idx="184">
                  <c:v>71.306448472609134</c:v>
                </c:pt>
                <c:pt idx="185">
                  <c:v>85.93616250391176</c:v>
                </c:pt>
                <c:pt idx="186">
                  <c:v>95.321112517949189</c:v>
                </c:pt>
                <c:pt idx="187">
                  <c:v>105.35540192627715</c:v>
                </c:pt>
                <c:pt idx="188">
                  <c:v>107.06755970616905</c:v>
                </c:pt>
                <c:pt idx="189">
                  <c:v>100.66217265765327</c:v>
                </c:pt>
                <c:pt idx="190">
                  <c:v>91.433343012138124</c:v>
                </c:pt>
                <c:pt idx="191">
                  <c:v>80.357773510043359</c:v>
                </c:pt>
                <c:pt idx="192">
                  <c:v>71.213068866246516</c:v>
                </c:pt>
                <c:pt idx="193">
                  <c:v>74.373094441731794</c:v>
                </c:pt>
                <c:pt idx="194">
                  <c:v>87.171775435093252</c:v>
                </c:pt>
                <c:pt idx="195">
                  <c:v>90.416884307328232</c:v>
                </c:pt>
                <c:pt idx="196">
                  <c:v>78.547174911973087</c:v>
                </c:pt>
                <c:pt idx="197">
                  <c:v>83.482960334978415</c:v>
                </c:pt>
                <c:pt idx="198">
                  <c:v>88.388190876306183</c:v>
                </c:pt>
                <c:pt idx="199">
                  <c:v>82.98398983488967</c:v>
                </c:pt>
                <c:pt idx="200">
                  <c:v>87.837368335419697</c:v>
                </c:pt>
                <c:pt idx="201">
                  <c:v>105.88005710261619</c:v>
                </c:pt>
                <c:pt idx="202">
                  <c:v>129.54964179008107</c:v>
                </c:pt>
                <c:pt idx="203">
                  <c:v>132.15338899591762</c:v>
                </c:pt>
                <c:pt idx="204">
                  <c:v>129.8159549854372</c:v>
                </c:pt>
                <c:pt idx="205">
                  <c:v>131.27786603327024</c:v>
                </c:pt>
                <c:pt idx="206">
                  <c:v>132.21571361874959</c:v>
                </c:pt>
                <c:pt idx="207">
                  <c:v>127.36984417576461</c:v>
                </c:pt>
                <c:pt idx="208">
                  <c:v>123.25345175121107</c:v>
                </c:pt>
                <c:pt idx="209">
                  <c:v>117.72214470018922</c:v>
                </c:pt>
                <c:pt idx="210">
                  <c:v>118.34475503367209</c:v>
                </c:pt>
                <c:pt idx="211">
                  <c:v>114.26468340593533</c:v>
                </c:pt>
                <c:pt idx="212">
                  <c:v>111.72510293672443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0-4E0F-9D79-418659EFB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'078C'!$Q$14:$Q$543</c:f>
              <c:numCache>
                <c:formatCode>0.0</c:formatCode>
                <c:ptCount val="530"/>
                <c:pt idx="0">
                  <c:v>5.6173730811547055E-3</c:v>
                </c:pt>
                <c:pt idx="1">
                  <c:v>1.9056404882904505E-2</c:v>
                </c:pt>
                <c:pt idx="2">
                  <c:v>3.5410782207785388E-2</c:v>
                </c:pt>
                <c:pt idx="3">
                  <c:v>5.9729030229999411E-2</c:v>
                </c:pt>
                <c:pt idx="4">
                  <c:v>7.5230135694451666E-2</c:v>
                </c:pt>
                <c:pt idx="5">
                  <c:v>8.4900550112642054E-2</c:v>
                </c:pt>
                <c:pt idx="6">
                  <c:v>9.4144328600618138E-2</c:v>
                </c:pt>
                <c:pt idx="7">
                  <c:v>0.10438359092576098</c:v>
                </c:pt>
                <c:pt idx="8">
                  <c:v>0.12258672394823696</c:v>
                </c:pt>
                <c:pt idx="9">
                  <c:v>0.14982031749358196</c:v>
                </c:pt>
                <c:pt idx="10">
                  <c:v>0.18196022423639113</c:v>
                </c:pt>
                <c:pt idx="11">
                  <c:v>0.1824579661549745</c:v>
                </c:pt>
                <c:pt idx="12">
                  <c:v>0.18750649132917688</c:v>
                </c:pt>
                <c:pt idx="13">
                  <c:v>0.33682906690417552</c:v>
                </c:pt>
                <c:pt idx="14">
                  <c:v>0.18850197516634351</c:v>
                </c:pt>
                <c:pt idx="15">
                  <c:v>0.19163063865458155</c:v>
                </c:pt>
                <c:pt idx="16">
                  <c:v>0.19227059254990303</c:v>
                </c:pt>
                <c:pt idx="17">
                  <c:v>0.18196022423639113</c:v>
                </c:pt>
                <c:pt idx="18">
                  <c:v>0.18572884161995065</c:v>
                </c:pt>
                <c:pt idx="19">
                  <c:v>0.20130105307277196</c:v>
                </c:pt>
                <c:pt idx="20">
                  <c:v>0.20606515429349812</c:v>
                </c:pt>
                <c:pt idx="21">
                  <c:v>0.20506967045633145</c:v>
                </c:pt>
                <c:pt idx="22">
                  <c:v>0.20357644470058145</c:v>
                </c:pt>
                <c:pt idx="23">
                  <c:v>0.18153358830617694</c:v>
                </c:pt>
                <c:pt idx="24">
                  <c:v>0.18707985539896263</c:v>
                </c:pt>
                <c:pt idx="25">
                  <c:v>0.18651100749201019</c:v>
                </c:pt>
                <c:pt idx="26">
                  <c:v>0.18643990150364118</c:v>
                </c:pt>
                <c:pt idx="27">
                  <c:v>0.16980110022528422</c:v>
                </c:pt>
                <c:pt idx="28">
                  <c:v>0.17364082359721272</c:v>
                </c:pt>
                <c:pt idx="29">
                  <c:v>0.19099068475926018</c:v>
                </c:pt>
                <c:pt idx="30">
                  <c:v>0.17584510923665311</c:v>
                </c:pt>
                <c:pt idx="31">
                  <c:v>0.16539252894640324</c:v>
                </c:pt>
                <c:pt idx="32">
                  <c:v>0.16261939540001039</c:v>
                </c:pt>
                <c:pt idx="33">
                  <c:v>0.1455539581914391</c:v>
                </c:pt>
                <c:pt idx="34">
                  <c:v>0.11519170115785607</c:v>
                </c:pt>
                <c:pt idx="35">
                  <c:v>0.10225041127468951</c:v>
                </c:pt>
                <c:pt idx="36">
                  <c:v>0.13446142400586783</c:v>
                </c:pt>
                <c:pt idx="37">
                  <c:v>0.56927454288259016</c:v>
                </c:pt>
                <c:pt idx="38">
                  <c:v>1.4369809189500706</c:v>
                </c:pt>
                <c:pt idx="39">
                  <c:v>1.8378053753863888</c:v>
                </c:pt>
                <c:pt idx="40">
                  <c:v>1.1972826321580132</c:v>
                </c:pt>
                <c:pt idx="41">
                  <c:v>0.45273182794572214</c:v>
                </c:pt>
                <c:pt idx="42">
                  <c:v>0.18089363441085549</c:v>
                </c:pt>
                <c:pt idx="43">
                  <c:v>9.9761701681772827E-2</c:v>
                </c:pt>
                <c:pt idx="44">
                  <c:v>0.10402806098391568</c:v>
                </c:pt>
                <c:pt idx="45">
                  <c:v>0.10694340650704667</c:v>
                </c:pt>
                <c:pt idx="46">
                  <c:v>0.10552128673966567</c:v>
                </c:pt>
                <c:pt idx="47">
                  <c:v>0.11128087179755852</c:v>
                </c:pt>
                <c:pt idx="48">
                  <c:v>0.11881810656467744</c:v>
                </c:pt>
                <c:pt idx="49">
                  <c:v>0.11839147063446323</c:v>
                </c:pt>
                <c:pt idx="50">
                  <c:v>0.10559239272803471</c:v>
                </c:pt>
                <c:pt idx="51">
                  <c:v>0.11149418976266567</c:v>
                </c:pt>
                <c:pt idx="52">
                  <c:v>0.13467474197097498</c:v>
                </c:pt>
                <c:pt idx="53">
                  <c:v>0.15998847383035569</c:v>
                </c:pt>
                <c:pt idx="54">
                  <c:v>0.14633612406349861</c:v>
                </c:pt>
                <c:pt idx="55">
                  <c:v>0.13666570964530825</c:v>
                </c:pt>
                <c:pt idx="56">
                  <c:v>0.11583165505317755</c:v>
                </c:pt>
                <c:pt idx="57">
                  <c:v>0.11241856761146322</c:v>
                </c:pt>
                <c:pt idx="58">
                  <c:v>9.841068790276096E-2</c:v>
                </c:pt>
                <c:pt idx="59">
                  <c:v>7.7434421333892153E-2</c:v>
                </c:pt>
                <c:pt idx="60">
                  <c:v>6.5346403311154114E-2</c:v>
                </c:pt>
                <c:pt idx="61">
                  <c:v>6.3213223660082737E-2</c:v>
                </c:pt>
                <c:pt idx="62">
                  <c:v>8.5113868077749205E-2</c:v>
                </c:pt>
                <c:pt idx="63">
                  <c:v>0.1294840048200345</c:v>
                </c:pt>
                <c:pt idx="64">
                  <c:v>0.17371192958558176</c:v>
                </c:pt>
                <c:pt idx="65">
                  <c:v>0.21203805731649811</c:v>
                </c:pt>
                <c:pt idx="66">
                  <c:v>0.21729990045580755</c:v>
                </c:pt>
                <c:pt idx="67">
                  <c:v>0.20663400220045047</c:v>
                </c:pt>
                <c:pt idx="68">
                  <c:v>0.20400308063079575</c:v>
                </c:pt>
                <c:pt idx="69">
                  <c:v>0.20492745847959343</c:v>
                </c:pt>
                <c:pt idx="70">
                  <c:v>0.21054483156074813</c:v>
                </c:pt>
                <c:pt idx="71">
                  <c:v>0.2303122963273431</c:v>
                </c:pt>
                <c:pt idx="72">
                  <c:v>0.27290478336040236</c:v>
                </c:pt>
                <c:pt idx="73">
                  <c:v>0.29786298527793786</c:v>
                </c:pt>
                <c:pt idx="74">
                  <c:v>0.31955031173049714</c:v>
                </c:pt>
                <c:pt idx="75">
                  <c:v>0.33526473516005656</c:v>
                </c:pt>
                <c:pt idx="76">
                  <c:v>0.37088883533294909</c:v>
                </c:pt>
                <c:pt idx="77">
                  <c:v>0.3944249174831036</c:v>
                </c:pt>
                <c:pt idx="78">
                  <c:v>0.3709599413213181</c:v>
                </c:pt>
                <c:pt idx="79">
                  <c:v>0.35282791428721111</c:v>
                </c:pt>
                <c:pt idx="80">
                  <c:v>0.34685501126421114</c:v>
                </c:pt>
                <c:pt idx="81">
                  <c:v>0.36939560957719908</c:v>
                </c:pt>
                <c:pt idx="82">
                  <c:v>0.36214279876355632</c:v>
                </c:pt>
                <c:pt idx="83">
                  <c:v>0.36278275265887766</c:v>
                </c:pt>
                <c:pt idx="84">
                  <c:v>0.35567215382197304</c:v>
                </c:pt>
                <c:pt idx="85">
                  <c:v>0.40523302771519876</c:v>
                </c:pt>
                <c:pt idx="86">
                  <c:v>0.45543385550374588</c:v>
                </c:pt>
                <c:pt idx="87">
                  <c:v>0.46538869387541243</c:v>
                </c:pt>
                <c:pt idx="88">
                  <c:v>0.51509177974537634</c:v>
                </c:pt>
                <c:pt idx="89">
                  <c:v>0.67344481584324389</c:v>
                </c:pt>
                <c:pt idx="90">
                  <c:v>0.85078315083564704</c:v>
                </c:pt>
                <c:pt idx="91">
                  <c:v>0.84985877298684953</c:v>
                </c:pt>
                <c:pt idx="92">
                  <c:v>0.82881140042961177</c:v>
                </c:pt>
                <c:pt idx="93">
                  <c:v>0.84360144601037335</c:v>
                </c:pt>
                <c:pt idx="94">
                  <c:v>0.85888923350971869</c:v>
                </c:pt>
                <c:pt idx="95">
                  <c:v>0.87766121443914691</c:v>
                </c:pt>
                <c:pt idx="96">
                  <c:v>0.7838013097920048</c:v>
                </c:pt>
                <c:pt idx="97">
                  <c:v>0.69797638183056532</c:v>
                </c:pt>
                <c:pt idx="98">
                  <c:v>0.81558568659296893</c:v>
                </c:pt>
                <c:pt idx="99">
                  <c:v>0.9494071567035155</c:v>
                </c:pt>
                <c:pt idx="100">
                  <c:v>0.89046029234557522</c:v>
                </c:pt>
                <c:pt idx="101">
                  <c:v>0.78579227746633828</c:v>
                </c:pt>
                <c:pt idx="102">
                  <c:v>0.76403384502540994</c:v>
                </c:pt>
                <c:pt idx="103">
                  <c:v>0.71475739508566027</c:v>
                </c:pt>
                <c:pt idx="104">
                  <c:v>0.7921918164195525</c:v>
                </c:pt>
                <c:pt idx="105">
                  <c:v>0.84239264420809967</c:v>
                </c:pt>
                <c:pt idx="106">
                  <c:v>0.90752572955414668</c:v>
                </c:pt>
                <c:pt idx="107">
                  <c:v>1.0070030072824436</c:v>
                </c:pt>
                <c:pt idx="108">
                  <c:v>1.1047737412898833</c:v>
                </c:pt>
                <c:pt idx="109">
                  <c:v>1.0638166919893119</c:v>
                </c:pt>
                <c:pt idx="110">
                  <c:v>1.0188777073400743</c:v>
                </c:pt>
                <c:pt idx="111">
                  <c:v>0.94976268664536057</c:v>
                </c:pt>
                <c:pt idx="112">
                  <c:v>0.7102066118300413</c:v>
                </c:pt>
                <c:pt idx="113">
                  <c:v>0.56564813747576881</c:v>
                </c:pt>
                <c:pt idx="114">
                  <c:v>0.54275200922093569</c:v>
                </c:pt>
                <c:pt idx="115">
                  <c:v>0.53116173311678094</c:v>
                </c:pt>
                <c:pt idx="116">
                  <c:v>0.5406899355582333</c:v>
                </c:pt>
                <c:pt idx="117">
                  <c:v>0.65481504689055359</c:v>
                </c:pt>
                <c:pt idx="118">
                  <c:v>0.56507928956881637</c:v>
                </c:pt>
                <c:pt idx="119">
                  <c:v>0.55327569549955458</c:v>
                </c:pt>
                <c:pt idx="120">
                  <c:v>0.6789199769476606</c:v>
                </c:pt>
                <c:pt idx="121">
                  <c:v>0.8103949494420285</c:v>
                </c:pt>
                <c:pt idx="122">
                  <c:v>0.92117807932100382</c:v>
                </c:pt>
                <c:pt idx="123">
                  <c:v>0.90589029182165859</c:v>
                </c:pt>
                <c:pt idx="124">
                  <c:v>0.95865093519149158</c:v>
                </c:pt>
                <c:pt idx="125">
                  <c:v>0.99377729344580068</c:v>
                </c:pt>
                <c:pt idx="126">
                  <c:v>0.9659748519935033</c:v>
                </c:pt>
                <c:pt idx="127">
                  <c:v>0.89956185885681339</c:v>
                </c:pt>
                <c:pt idx="128">
                  <c:v>0.97223217896997938</c:v>
                </c:pt>
                <c:pt idx="129">
                  <c:v>0.95751323937758681</c:v>
                </c:pt>
                <c:pt idx="130">
                  <c:v>0.95843761722638432</c:v>
                </c:pt>
                <c:pt idx="131">
                  <c:v>0.91975595955362288</c:v>
                </c:pt>
                <c:pt idx="132">
                  <c:v>0.85071204484727803</c:v>
                </c:pt>
                <c:pt idx="133">
                  <c:v>0.84943213705663534</c:v>
                </c:pt>
                <c:pt idx="134">
                  <c:v>0.83826849688269489</c:v>
                </c:pt>
                <c:pt idx="135">
                  <c:v>0.86543098443967093</c:v>
                </c:pt>
                <c:pt idx="136">
                  <c:v>0.84175269031277822</c:v>
                </c:pt>
                <c:pt idx="137">
                  <c:v>0.77725955886205256</c:v>
                </c:pt>
                <c:pt idx="138">
                  <c:v>0.49560873893225738</c:v>
                </c:pt>
                <c:pt idx="139">
                  <c:v>0.5212780007334834</c:v>
                </c:pt>
                <c:pt idx="140">
                  <c:v>0.63007016293812534</c:v>
                </c:pt>
                <c:pt idx="141">
                  <c:v>0.69129241892387483</c:v>
                </c:pt>
                <c:pt idx="142">
                  <c:v>0.64820218997223233</c:v>
                </c:pt>
                <c:pt idx="143">
                  <c:v>0.66384550741342274</c:v>
                </c:pt>
                <c:pt idx="144">
                  <c:v>0.6966964740399223</c:v>
                </c:pt>
                <c:pt idx="145">
                  <c:v>0.69520324828417246</c:v>
                </c:pt>
                <c:pt idx="146">
                  <c:v>0.7055847225860532</c:v>
                </c:pt>
                <c:pt idx="147">
                  <c:v>0.7169616807251008</c:v>
                </c:pt>
                <c:pt idx="148">
                  <c:v>0.64030942526326806</c:v>
                </c:pt>
                <c:pt idx="149">
                  <c:v>0.63611417194949438</c:v>
                </c:pt>
                <c:pt idx="150">
                  <c:v>0.67920440090113687</c:v>
                </c:pt>
                <c:pt idx="151">
                  <c:v>0.6582281343322679</c:v>
                </c:pt>
                <c:pt idx="152">
                  <c:v>0.67173827212238679</c:v>
                </c:pt>
                <c:pt idx="153">
                  <c:v>0.64102048514695864</c:v>
                </c:pt>
                <c:pt idx="154">
                  <c:v>0.66519652119243455</c:v>
                </c:pt>
                <c:pt idx="155">
                  <c:v>0.68247527636611294</c:v>
                </c:pt>
                <c:pt idx="156">
                  <c:v>0.68759490752868435</c:v>
                </c:pt>
                <c:pt idx="157">
                  <c:v>0.67180937811075581</c:v>
                </c:pt>
                <c:pt idx="158">
                  <c:v>0.60895168439251834</c:v>
                </c:pt>
                <c:pt idx="159">
                  <c:v>0.59977901189291127</c:v>
                </c:pt>
                <c:pt idx="160">
                  <c:v>0.59501491067218515</c:v>
                </c:pt>
                <c:pt idx="161">
                  <c:v>0.60269435741604227</c:v>
                </c:pt>
                <c:pt idx="162">
                  <c:v>0.58527339026562575</c:v>
                </c:pt>
                <c:pt idx="163">
                  <c:v>0.57901606328914956</c:v>
                </c:pt>
                <c:pt idx="164">
                  <c:v>0.5432497511395189</c:v>
                </c:pt>
                <c:pt idx="165">
                  <c:v>0.58214472677738771</c:v>
                </c:pt>
                <c:pt idx="166">
                  <c:v>0.77683292293183837</c:v>
                </c:pt>
                <c:pt idx="167">
                  <c:v>0.9088767433331586</c:v>
                </c:pt>
                <c:pt idx="168">
                  <c:v>1.1917363650652275</c:v>
                </c:pt>
                <c:pt idx="169">
                  <c:v>1.2108638759365011</c:v>
                </c:pt>
                <c:pt idx="170">
                  <c:v>0.80534642426782621</c:v>
                </c:pt>
                <c:pt idx="171">
                  <c:v>0.77078891392046933</c:v>
                </c:pt>
                <c:pt idx="172">
                  <c:v>0.7296896526431601</c:v>
                </c:pt>
                <c:pt idx="173">
                  <c:v>0.80115117095405242</c:v>
                </c:pt>
                <c:pt idx="174">
                  <c:v>0.78941868287315964</c:v>
                </c:pt>
                <c:pt idx="175">
                  <c:v>0.88157204379944454</c:v>
                </c:pt>
                <c:pt idx="176">
                  <c:v>0.97713849216744375</c:v>
                </c:pt>
                <c:pt idx="177">
                  <c:v>1.0749092261748834</c:v>
                </c:pt>
                <c:pt idx="178">
                  <c:v>1.1459441085555613</c:v>
                </c:pt>
                <c:pt idx="179">
                  <c:v>1.1503526798344421</c:v>
                </c:pt>
                <c:pt idx="180">
                  <c:v>1.1446642007649184</c:v>
                </c:pt>
                <c:pt idx="181">
                  <c:v>1.2540252108765126</c:v>
                </c:pt>
                <c:pt idx="182">
                  <c:v>1.1248256300099544</c:v>
                </c:pt>
                <c:pt idx="183">
                  <c:v>0.94905162676167021</c:v>
                </c:pt>
                <c:pt idx="184">
                  <c:v>0.62921689107769674</c:v>
                </c:pt>
                <c:pt idx="185">
                  <c:v>0.7326049981662911</c:v>
                </c:pt>
                <c:pt idx="186">
                  <c:v>0.74746614973542191</c:v>
                </c:pt>
                <c:pt idx="187">
                  <c:v>0.80669743804683813</c:v>
                </c:pt>
                <c:pt idx="188">
                  <c:v>0.84089941845234961</c:v>
                </c:pt>
                <c:pt idx="189">
                  <c:v>0.8162967464766594</c:v>
                </c:pt>
                <c:pt idx="190">
                  <c:v>0.7587720018861005</c:v>
                </c:pt>
                <c:pt idx="191">
                  <c:v>0.7537234767118981</c:v>
                </c:pt>
                <c:pt idx="192">
                  <c:v>0.81430577880232613</c:v>
                </c:pt>
                <c:pt idx="193">
                  <c:v>0.75791873002567167</c:v>
                </c:pt>
                <c:pt idx="194">
                  <c:v>0.88000771205532546</c:v>
                </c:pt>
                <c:pt idx="195">
                  <c:v>1.0018122701315031</c:v>
                </c:pt>
                <c:pt idx="196">
                  <c:v>1.3290420286058571</c:v>
                </c:pt>
                <c:pt idx="197">
                  <c:v>1.0027366479803004</c:v>
                </c:pt>
                <c:pt idx="198">
                  <c:v>0.75436343060721933</c:v>
                </c:pt>
                <c:pt idx="199">
                  <c:v>0.78472568764080264</c:v>
                </c:pt>
                <c:pt idx="200">
                  <c:v>0.90411264211243236</c:v>
                </c:pt>
                <c:pt idx="201">
                  <c:v>1.0340943888510503</c:v>
                </c:pt>
                <c:pt idx="202">
                  <c:v>1.370852349766857</c:v>
                </c:pt>
                <c:pt idx="203">
                  <c:v>1.6568406349871641</c:v>
                </c:pt>
                <c:pt idx="204">
                  <c:v>1.7231114161471155</c:v>
                </c:pt>
                <c:pt idx="205">
                  <c:v>1.7679792948079844</c:v>
                </c:pt>
                <c:pt idx="206">
                  <c:v>1.8417873107350553</c:v>
                </c:pt>
                <c:pt idx="207">
                  <c:v>1.886370765442448</c:v>
                </c:pt>
                <c:pt idx="208">
                  <c:v>1.807158694399329</c:v>
                </c:pt>
                <c:pt idx="209">
                  <c:v>1.7467186042856393</c:v>
                </c:pt>
                <c:pt idx="210">
                  <c:v>1.645037040917902</c:v>
                </c:pt>
                <c:pt idx="211">
                  <c:v>1.5280676900508199</c:v>
                </c:pt>
                <c:pt idx="212">
                  <c:v>1.4886038665059989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9-4F4B-85C1-7FD2E2E10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'078C'!$S$14:$S$543</c:f>
              <c:numCache>
                <c:formatCode>0.0</c:formatCode>
                <c:ptCount val="530"/>
                <c:pt idx="0">
                  <c:v>0.7809594549879626</c:v>
                </c:pt>
                <c:pt idx="1">
                  <c:v>0.83979886598020592</c:v>
                </c:pt>
                <c:pt idx="2">
                  <c:v>1.1099252528082377</c:v>
                </c:pt>
                <c:pt idx="3">
                  <c:v>1.572616984701791</c:v>
                </c:pt>
                <c:pt idx="4">
                  <c:v>2.4980004484888991</c:v>
                </c:pt>
                <c:pt idx="5">
                  <c:v>3.0141825540117666</c:v>
                </c:pt>
                <c:pt idx="6">
                  <c:v>2.8991782507087445</c:v>
                </c:pt>
                <c:pt idx="7">
                  <c:v>2.6076557144289905</c:v>
                </c:pt>
                <c:pt idx="8">
                  <c:v>2.5809105276143351</c:v>
                </c:pt>
                <c:pt idx="9">
                  <c:v>2.3402038462824266</c:v>
                </c:pt>
                <c:pt idx="10">
                  <c:v>2.2626428045199241</c:v>
                </c:pt>
                <c:pt idx="11">
                  <c:v>2.4177648880449296</c:v>
                </c:pt>
                <c:pt idx="12">
                  <c:v>3.1104652265445289</c:v>
                </c:pt>
                <c:pt idx="13">
                  <c:v>3.9449150551618075</c:v>
                </c:pt>
                <c:pt idx="14">
                  <c:v>3.9877073540652561</c:v>
                </c:pt>
                <c:pt idx="15">
                  <c:v>8.3846160663947575</c:v>
                </c:pt>
                <c:pt idx="16">
                  <c:v>5.4078767739235065</c:v>
                </c:pt>
                <c:pt idx="17">
                  <c:v>5.0468167519256477</c:v>
                </c:pt>
                <c:pt idx="18">
                  <c:v>5.2741508398502255</c:v>
                </c:pt>
                <c:pt idx="19">
                  <c:v>5.1083306815993579</c:v>
                </c:pt>
                <c:pt idx="20">
                  <c:v>5.1591465365472038</c:v>
                </c:pt>
                <c:pt idx="21">
                  <c:v>4.8783220749933127</c:v>
                </c:pt>
                <c:pt idx="22">
                  <c:v>4.5867995387135592</c:v>
                </c:pt>
                <c:pt idx="23">
                  <c:v>4.7927374771864129</c:v>
                </c:pt>
                <c:pt idx="24">
                  <c:v>4.5974976134394216</c:v>
                </c:pt>
                <c:pt idx="25">
                  <c:v>4.7954119958678767</c:v>
                </c:pt>
                <c:pt idx="26">
                  <c:v>4.2979515211152695</c:v>
                </c:pt>
                <c:pt idx="27">
                  <c:v>4.1588765496790581</c:v>
                </c:pt>
                <c:pt idx="28">
                  <c:v>4.0813155079165542</c:v>
                </c:pt>
                <c:pt idx="29">
                  <c:v>4.257833740893286</c:v>
                </c:pt>
                <c:pt idx="30">
                  <c:v>4.2498101848488883</c:v>
                </c:pt>
                <c:pt idx="31">
                  <c:v>4.5145875343139874</c:v>
                </c:pt>
                <c:pt idx="32">
                  <c:v>4.7606432530088254</c:v>
                </c:pt>
                <c:pt idx="33">
                  <c:v>4.5520307958545052</c:v>
                </c:pt>
                <c:pt idx="34">
                  <c:v>4.5707524266247646</c:v>
                </c:pt>
                <c:pt idx="35">
                  <c:v>6.0417377014308631</c:v>
                </c:pt>
                <c:pt idx="36">
                  <c:v>5.5897440442631705</c:v>
                </c:pt>
                <c:pt idx="37">
                  <c:v>5.4774142596416144</c:v>
                </c:pt>
                <c:pt idx="38">
                  <c:v>8.7135818642150316</c:v>
                </c:pt>
                <c:pt idx="39">
                  <c:v>9.2912778994116056</c:v>
                </c:pt>
                <c:pt idx="40">
                  <c:v>8.0556502685744835</c:v>
                </c:pt>
                <c:pt idx="41">
                  <c:v>6.611410180583043</c:v>
                </c:pt>
                <c:pt idx="42">
                  <c:v>8.1385603476999187</c:v>
                </c:pt>
                <c:pt idx="43">
                  <c:v>9.898393640104306</c:v>
                </c:pt>
                <c:pt idx="44">
                  <c:v>10.350387297271999</c:v>
                </c:pt>
                <c:pt idx="45">
                  <c:v>10.863894884113398</c:v>
                </c:pt>
                <c:pt idx="46">
                  <c:v>11.23030394347419</c:v>
                </c:pt>
                <c:pt idx="47">
                  <c:v>11.356006321503074</c:v>
                </c:pt>
                <c:pt idx="48">
                  <c:v>11.767882198448781</c:v>
                </c:pt>
                <c:pt idx="49">
                  <c:v>12.166385481987161</c:v>
                </c:pt>
                <c:pt idx="50">
                  <c:v>13.019556941374701</c:v>
                </c:pt>
                <c:pt idx="51">
                  <c:v>14.164250937041988</c:v>
                </c:pt>
                <c:pt idx="52">
                  <c:v>14.832880607408397</c:v>
                </c:pt>
                <c:pt idx="53">
                  <c:v>13.428758299638938</c:v>
                </c:pt>
                <c:pt idx="54">
                  <c:v>14.557405183217437</c:v>
                </c:pt>
                <c:pt idx="55">
                  <c:v>17.306810387764106</c:v>
                </c:pt>
                <c:pt idx="56">
                  <c:v>16.959122959173573</c:v>
                </c:pt>
                <c:pt idx="57">
                  <c:v>16.271771658036908</c:v>
                </c:pt>
                <c:pt idx="58">
                  <c:v>15.806405407461888</c:v>
                </c:pt>
                <c:pt idx="59">
                  <c:v>15.092308919510563</c:v>
                </c:pt>
                <c:pt idx="60">
                  <c:v>14.388910506285102</c:v>
                </c:pt>
                <c:pt idx="61">
                  <c:v>14.541358071128643</c:v>
                </c:pt>
                <c:pt idx="62">
                  <c:v>15.153822849184273</c:v>
                </c:pt>
                <c:pt idx="63">
                  <c:v>15.766287627239901</c:v>
                </c:pt>
                <c:pt idx="64">
                  <c:v>16.095253425060179</c:v>
                </c:pt>
                <c:pt idx="65">
                  <c:v>16.12199861187483</c:v>
                </c:pt>
                <c:pt idx="66">
                  <c:v>16.309214919577425</c:v>
                </c:pt>
                <c:pt idx="67">
                  <c:v>17.956718427360251</c:v>
                </c:pt>
                <c:pt idx="68">
                  <c:v>17.689266559213692</c:v>
                </c:pt>
                <c:pt idx="69">
                  <c:v>17.967416502086117</c:v>
                </c:pt>
                <c:pt idx="70">
                  <c:v>18.331151042765445</c:v>
                </c:pt>
                <c:pt idx="71">
                  <c:v>18.665465877948645</c:v>
                </c:pt>
                <c:pt idx="72">
                  <c:v>16.96179747785504</c:v>
                </c:pt>
                <c:pt idx="73">
                  <c:v>18.751050475755548</c:v>
                </c:pt>
                <c:pt idx="74">
                  <c:v>19.058620124124094</c:v>
                </c:pt>
                <c:pt idx="75">
                  <c:v>19.949234845052146</c:v>
                </c:pt>
                <c:pt idx="76">
                  <c:v>18.47290053288312</c:v>
                </c:pt>
                <c:pt idx="77">
                  <c:v>17.480654102059376</c:v>
                </c:pt>
                <c:pt idx="78">
                  <c:v>16.087229869015779</c:v>
                </c:pt>
                <c:pt idx="79">
                  <c:v>15.274176189850225</c:v>
                </c:pt>
                <c:pt idx="80">
                  <c:v>15.619189099759293</c:v>
                </c:pt>
                <c:pt idx="81">
                  <c:v>15.977574603075688</c:v>
                </c:pt>
                <c:pt idx="82">
                  <c:v>16.191536097592937</c:v>
                </c:pt>
                <c:pt idx="83">
                  <c:v>17.25064549545333</c:v>
                </c:pt>
                <c:pt idx="84">
                  <c:v>18.288358743861991</c:v>
                </c:pt>
                <c:pt idx="85">
                  <c:v>18.833960554880985</c:v>
                </c:pt>
                <c:pt idx="86">
                  <c:v>16.287818770125703</c:v>
                </c:pt>
                <c:pt idx="87">
                  <c:v>16.210257728363199</c:v>
                </c:pt>
                <c:pt idx="88">
                  <c:v>18.159981847151645</c:v>
                </c:pt>
                <c:pt idx="89">
                  <c:v>21.227654774792725</c:v>
                </c:pt>
                <c:pt idx="90">
                  <c:v>22.273391579245789</c:v>
                </c:pt>
                <c:pt idx="91">
                  <c:v>24.174974361767855</c:v>
                </c:pt>
                <c:pt idx="92">
                  <c:v>26.097953293741643</c:v>
                </c:pt>
                <c:pt idx="93">
                  <c:v>28.464902326838725</c:v>
                </c:pt>
                <c:pt idx="94">
                  <c:v>29.013178656539178</c:v>
                </c:pt>
                <c:pt idx="95">
                  <c:v>27.328231887215832</c:v>
                </c:pt>
                <c:pt idx="96">
                  <c:v>25.613865412396361</c:v>
                </c:pt>
                <c:pt idx="97">
                  <c:v>24.212417623308369</c:v>
                </c:pt>
                <c:pt idx="98">
                  <c:v>24.715227135423909</c:v>
                </c:pt>
                <c:pt idx="99">
                  <c:v>23.797867227681195</c:v>
                </c:pt>
                <c:pt idx="100">
                  <c:v>22.201179574846215</c:v>
                </c:pt>
                <c:pt idx="101">
                  <c:v>21.369404264910401</c:v>
                </c:pt>
                <c:pt idx="102">
                  <c:v>20.786359192350893</c:v>
                </c:pt>
                <c:pt idx="103">
                  <c:v>21.765233029767316</c:v>
                </c:pt>
                <c:pt idx="104">
                  <c:v>22.383046845185877</c:v>
                </c:pt>
                <c:pt idx="105">
                  <c:v>20.23808286265044</c:v>
                </c:pt>
                <c:pt idx="106">
                  <c:v>21.233003812155655</c:v>
                </c:pt>
                <c:pt idx="107">
                  <c:v>21.83744503416689</c:v>
                </c:pt>
                <c:pt idx="108">
                  <c:v>22.653173232013906</c:v>
                </c:pt>
                <c:pt idx="109">
                  <c:v>24.092064282642415</c:v>
                </c:pt>
                <c:pt idx="110">
                  <c:v>25.351762581612732</c:v>
                </c:pt>
                <c:pt idx="111">
                  <c:v>25.921435060764907</c:v>
                </c:pt>
                <c:pt idx="112">
                  <c:v>25.779685570647231</c:v>
                </c:pt>
                <c:pt idx="113">
                  <c:v>27.055430981706337</c:v>
                </c:pt>
                <c:pt idx="114">
                  <c:v>31.123373896215565</c:v>
                </c:pt>
                <c:pt idx="115">
                  <c:v>30.294273104961217</c:v>
                </c:pt>
                <c:pt idx="116">
                  <c:v>32.262718854519917</c:v>
                </c:pt>
                <c:pt idx="117">
                  <c:v>33.704284423829904</c:v>
                </c:pt>
                <c:pt idx="118">
                  <c:v>34.528036177721312</c:v>
                </c:pt>
                <c:pt idx="119">
                  <c:v>34.934563017304086</c:v>
                </c:pt>
                <c:pt idx="120">
                  <c:v>35.338415338205401</c:v>
                </c:pt>
                <c:pt idx="121">
                  <c:v>35.049567320607117</c:v>
                </c:pt>
                <c:pt idx="122">
                  <c:v>35.397254749197643</c:v>
                </c:pt>
                <c:pt idx="123">
                  <c:v>35.38923119315325</c:v>
                </c:pt>
                <c:pt idx="124">
                  <c:v>35.94285656021664</c:v>
                </c:pt>
                <c:pt idx="125">
                  <c:v>34.640365962342877</c:v>
                </c:pt>
                <c:pt idx="126">
                  <c:v>33.950340142524738</c:v>
                </c:pt>
                <c:pt idx="127">
                  <c:v>34.667111149157535</c:v>
                </c:pt>
                <c:pt idx="128">
                  <c:v>35.913436854720516</c:v>
                </c:pt>
                <c:pt idx="129">
                  <c:v>33.038329272144956</c:v>
                </c:pt>
                <c:pt idx="130">
                  <c:v>32.642500507288048</c:v>
                </c:pt>
                <c:pt idx="131">
                  <c:v>32.642500507288048</c:v>
                </c:pt>
                <c:pt idx="132">
                  <c:v>33.094494164455732</c:v>
                </c:pt>
                <c:pt idx="133">
                  <c:v>33.589280120526873</c:v>
                </c:pt>
                <c:pt idx="134">
                  <c:v>33.444856111727738</c:v>
                </c:pt>
                <c:pt idx="135">
                  <c:v>34.594899144757953</c:v>
                </c:pt>
                <c:pt idx="136">
                  <c:v>34.88107264367477</c:v>
                </c:pt>
                <c:pt idx="137">
                  <c:v>34.199070379901045</c:v>
                </c:pt>
                <c:pt idx="138">
                  <c:v>33.755100278777739</c:v>
                </c:pt>
                <c:pt idx="139">
                  <c:v>34.42640446782562</c:v>
                </c:pt>
                <c:pt idx="140">
                  <c:v>36.416246366836049</c:v>
                </c:pt>
                <c:pt idx="141">
                  <c:v>35.418650898649368</c:v>
                </c:pt>
                <c:pt idx="142">
                  <c:v>35.873319074498532</c:v>
                </c:pt>
                <c:pt idx="143">
                  <c:v>36.087280569015775</c:v>
                </c:pt>
                <c:pt idx="144">
                  <c:v>36.766608314108048</c:v>
                </c:pt>
                <c:pt idx="145">
                  <c:v>37.633152366902912</c:v>
                </c:pt>
                <c:pt idx="146">
                  <c:v>36.774631870152454</c:v>
                </c:pt>
                <c:pt idx="147">
                  <c:v>37.443261540518861</c:v>
                </c:pt>
                <c:pt idx="148">
                  <c:v>37.274766863586521</c:v>
                </c:pt>
                <c:pt idx="149">
                  <c:v>38.604002648274935</c:v>
                </c:pt>
                <c:pt idx="150">
                  <c:v>37.836415786694296</c:v>
                </c:pt>
                <c:pt idx="151">
                  <c:v>36.507180002005889</c:v>
                </c:pt>
                <c:pt idx="152">
                  <c:v>36.838820318507622</c:v>
                </c:pt>
                <c:pt idx="153">
                  <c:v>37.737458595480078</c:v>
                </c:pt>
                <c:pt idx="154">
                  <c:v>37.924674903182662</c:v>
                </c:pt>
                <c:pt idx="155">
                  <c:v>37.41384183502273</c:v>
                </c:pt>
                <c:pt idx="156">
                  <c:v>37.376398573482206</c:v>
                </c:pt>
                <c:pt idx="157">
                  <c:v>37.116970261380054</c:v>
                </c:pt>
                <c:pt idx="158">
                  <c:v>36.817424169055904</c:v>
                </c:pt>
                <c:pt idx="159">
                  <c:v>36.739863127293397</c:v>
                </c:pt>
                <c:pt idx="160">
                  <c:v>37.178484191053762</c:v>
                </c:pt>
                <c:pt idx="161">
                  <c:v>36.747886683337789</c:v>
                </c:pt>
                <c:pt idx="162">
                  <c:v>37.761529263613262</c:v>
                </c:pt>
                <c:pt idx="163">
                  <c:v>39.005180450494784</c:v>
                </c:pt>
                <c:pt idx="164">
                  <c:v>37.635826885584379</c:v>
                </c:pt>
                <c:pt idx="165">
                  <c:v>36.06588441956405</c:v>
                </c:pt>
                <c:pt idx="166">
                  <c:v>37.141040929513238</c:v>
                </c:pt>
                <c:pt idx="167">
                  <c:v>36.873589061366673</c:v>
                </c:pt>
                <c:pt idx="168">
                  <c:v>30.933483069831503</c:v>
                </c:pt>
                <c:pt idx="169">
                  <c:v>33.257639804025139</c:v>
                </c:pt>
                <c:pt idx="170">
                  <c:v>51.527276917116872</c:v>
                </c:pt>
                <c:pt idx="171">
                  <c:v>40.920135826424179</c:v>
                </c:pt>
                <c:pt idx="172">
                  <c:v>42.899279650708742</c:v>
                </c:pt>
                <c:pt idx="173">
                  <c:v>46.445691422332175</c:v>
                </c:pt>
                <c:pt idx="174">
                  <c:v>53.348624139194975</c:v>
                </c:pt>
                <c:pt idx="175">
                  <c:v>51.706469668775078</c:v>
                </c:pt>
                <c:pt idx="176">
                  <c:v>50.797133317076756</c:v>
                </c:pt>
                <c:pt idx="177">
                  <c:v>49.735349400534908</c:v>
                </c:pt>
                <c:pt idx="178">
                  <c:v>45.263554165124361</c:v>
                </c:pt>
                <c:pt idx="179">
                  <c:v>48.365995835624503</c:v>
                </c:pt>
                <c:pt idx="180">
                  <c:v>47.881907954279214</c:v>
                </c:pt>
                <c:pt idx="181">
                  <c:v>43.60000354525274</c:v>
                </c:pt>
                <c:pt idx="182">
                  <c:v>22.829691464990638</c:v>
                </c:pt>
                <c:pt idx="183">
                  <c:v>13.896799068895426</c:v>
                </c:pt>
                <c:pt idx="184">
                  <c:v>7.9379714465899962</c:v>
                </c:pt>
                <c:pt idx="185">
                  <c:v>7.3602754113934203</c:v>
                </c:pt>
                <c:pt idx="186">
                  <c:v>7.6598215037175716</c:v>
                </c:pt>
                <c:pt idx="187">
                  <c:v>8.887425578510296</c:v>
                </c:pt>
                <c:pt idx="188">
                  <c:v>8.3578708795801013</c:v>
                </c:pt>
                <c:pt idx="189">
                  <c:v>8.1332113103369874</c:v>
                </c:pt>
                <c:pt idx="190">
                  <c:v>8.0021598949451711</c:v>
                </c:pt>
                <c:pt idx="191">
                  <c:v>8.071697380663279</c:v>
                </c:pt>
                <c:pt idx="192">
                  <c:v>9.3661644224926448</c:v>
                </c:pt>
                <c:pt idx="193">
                  <c:v>9.4597725763439424</c:v>
                </c:pt>
                <c:pt idx="194">
                  <c:v>9.0692928488499582</c:v>
                </c:pt>
                <c:pt idx="195">
                  <c:v>7.7106373586654176</c:v>
                </c:pt>
                <c:pt idx="196">
                  <c:v>10.230033956606045</c:v>
                </c:pt>
                <c:pt idx="197">
                  <c:v>12.738732479820806</c:v>
                </c:pt>
                <c:pt idx="198">
                  <c:v>11.837419684166889</c:v>
                </c:pt>
                <c:pt idx="199">
                  <c:v>9.371513459855576</c:v>
                </c:pt>
                <c:pt idx="200">
                  <c:v>10.205963288472852</c:v>
                </c:pt>
                <c:pt idx="201">
                  <c:v>10.173869064295268</c:v>
                </c:pt>
                <c:pt idx="202">
                  <c:v>9.4865177631585986</c:v>
                </c:pt>
                <c:pt idx="203">
                  <c:v>9.7780402994383522</c:v>
                </c:pt>
                <c:pt idx="204">
                  <c:v>10.866569402794866</c:v>
                </c:pt>
                <c:pt idx="205">
                  <c:v>11.176813569844876</c:v>
                </c:pt>
                <c:pt idx="206">
                  <c:v>11.52985003579834</c:v>
                </c:pt>
                <c:pt idx="207">
                  <c:v>12.13696577649104</c:v>
                </c:pt>
                <c:pt idx="208">
                  <c:v>12.428488312770794</c:v>
                </c:pt>
                <c:pt idx="209">
                  <c:v>13.097117983137201</c:v>
                </c:pt>
                <c:pt idx="210">
                  <c:v>13.089094427092805</c:v>
                </c:pt>
                <c:pt idx="211">
                  <c:v>13.142584800722117</c:v>
                </c:pt>
                <c:pt idx="212">
                  <c:v>13.626672682067397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2-4D9C-91C8-CBBDEB874DFE}"/>
            </c:ext>
          </c:extLst>
        </c:ser>
        <c:ser>
          <c:idx val="0"/>
          <c:order val="1"/>
          <c:tx>
            <c:strRef>
              <c:f>'078C'!$N$11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'078C'!$N$14:$N$543</c:f>
              <c:numCache>
                <c:formatCode>0.0</c:formatCode>
                <c:ptCount val="5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13.449256342957131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82-4D9C-91C8-CBBDEB874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'078C'!$R$14:$R$543</c:f>
              <c:numCache>
                <c:formatCode>0.0</c:formatCode>
                <c:ptCount val="530"/>
                <c:pt idx="0">
                  <c:v>3.9813890518644626</c:v>
                </c:pt>
                <c:pt idx="1">
                  <c:v>13.946607885296473</c:v>
                </c:pt>
                <c:pt idx="2">
                  <c:v>10.861506418223733</c:v>
                </c:pt>
                <c:pt idx="3">
                  <c:v>12.280379649200279</c:v>
                </c:pt>
                <c:pt idx="4">
                  <c:v>12.366278567242189</c:v>
                </c:pt>
                <c:pt idx="5">
                  <c:v>10.000382625206683</c:v>
                </c:pt>
                <c:pt idx="6">
                  <c:v>9.5310788365615871</c:v>
                </c:pt>
                <c:pt idx="7">
                  <c:v>8.1191177910421128</c:v>
                </c:pt>
                <c:pt idx="8">
                  <c:v>6.2260255473403783</c:v>
                </c:pt>
                <c:pt idx="9">
                  <c:v>5.1883338144485416</c:v>
                </c:pt>
                <c:pt idx="10">
                  <c:v>5.1270904156670305</c:v>
                </c:pt>
                <c:pt idx="11">
                  <c:v>4.2843058090170834</c:v>
                </c:pt>
                <c:pt idx="12">
                  <c:v>4.2071341916887999</c:v>
                </c:pt>
                <c:pt idx="13">
                  <c:v>6.8952835805711068</c:v>
                </c:pt>
                <c:pt idx="14">
                  <c:v>4.5089012123659664</c:v>
                </c:pt>
                <c:pt idx="15">
                  <c:v>2.55134482991097</c:v>
                </c:pt>
                <c:pt idx="16">
                  <c:v>4.3076642832522705</c:v>
                </c:pt>
                <c:pt idx="17">
                  <c:v>4.4374934979739615</c:v>
                </c:pt>
                <c:pt idx="18">
                  <c:v>4.6550377031370616</c:v>
                </c:pt>
                <c:pt idx="19">
                  <c:v>4.5063131696929526</c:v>
                </c:pt>
                <c:pt idx="20">
                  <c:v>4.7941884807440847</c:v>
                </c:pt>
                <c:pt idx="21">
                  <c:v>5.2734085809119726</c:v>
                </c:pt>
                <c:pt idx="22">
                  <c:v>5.5192809126060549</c:v>
                </c:pt>
                <c:pt idx="23">
                  <c:v>5.398226111878345</c:v>
                </c:pt>
                <c:pt idx="24">
                  <c:v>6.3148428381431865</c:v>
                </c:pt>
                <c:pt idx="25">
                  <c:v>7.2258694934284078</c:v>
                </c:pt>
                <c:pt idx="26">
                  <c:v>7.6197501357513771</c:v>
                </c:pt>
                <c:pt idx="27">
                  <c:v>7.2519653206194343</c:v>
                </c:pt>
                <c:pt idx="28">
                  <c:v>6.8963224012452349</c:v>
                </c:pt>
                <c:pt idx="29">
                  <c:v>6.6175968396533609</c:v>
                </c:pt>
                <c:pt idx="30">
                  <c:v>5.4210873479605892</c:v>
                </c:pt>
                <c:pt idx="31">
                  <c:v>6.3524268516243678</c:v>
                </c:pt>
                <c:pt idx="32">
                  <c:v>6.5503406906195911</c:v>
                </c:pt>
                <c:pt idx="33">
                  <c:v>6.2722232856079971</c:v>
                </c:pt>
                <c:pt idx="34">
                  <c:v>4.8961902951335636</c:v>
                </c:pt>
                <c:pt idx="35">
                  <c:v>4.9354034358306462</c:v>
                </c:pt>
                <c:pt idx="36">
                  <c:v>6.7803017009804583</c:v>
                </c:pt>
                <c:pt idx="37">
                  <c:v>34.775170234778876</c:v>
                </c:pt>
                <c:pt idx="38">
                  <c:v>2.7834318202431878</c:v>
                </c:pt>
                <c:pt idx="39">
                  <c:v>3.3749660865499762</c:v>
                </c:pt>
                <c:pt idx="40">
                  <c:v>7.4376781478613516</c:v>
                </c:pt>
                <c:pt idx="41">
                  <c:v>7.2090312964567467</c:v>
                </c:pt>
                <c:pt idx="42">
                  <c:v>9.4913644711371834</c:v>
                </c:pt>
                <c:pt idx="43">
                  <c:v>4.6779163905231878</c:v>
                </c:pt>
                <c:pt idx="44">
                  <c:v>4.7170431318759869</c:v>
                </c:pt>
                <c:pt idx="45">
                  <c:v>4.5242067890803854</c:v>
                </c:pt>
                <c:pt idx="46">
                  <c:v>4.3709877155728742</c:v>
                </c:pt>
                <c:pt idx="47">
                  <c:v>4.7041463917868418</c:v>
                </c:pt>
                <c:pt idx="48">
                  <c:v>4.1442591795974879</c:v>
                </c:pt>
                <c:pt idx="49">
                  <c:v>4.0722976641647008</c:v>
                </c:pt>
                <c:pt idx="50">
                  <c:v>3.4388532301470001</c:v>
                </c:pt>
                <c:pt idx="51">
                  <c:v>3.5931641117808577</c:v>
                </c:pt>
                <c:pt idx="52">
                  <c:v>3.6626163080422041</c:v>
                </c:pt>
                <c:pt idx="53">
                  <c:v>3.5620216738761616</c:v>
                </c:pt>
                <c:pt idx="54">
                  <c:v>2.8260123704309295</c:v>
                </c:pt>
                <c:pt idx="55">
                  <c:v>3.5226957762199751</c:v>
                </c:pt>
                <c:pt idx="56">
                  <c:v>2.7927998047729048</c:v>
                </c:pt>
                <c:pt idx="57">
                  <c:v>2.6979844428694557</c:v>
                </c:pt>
                <c:pt idx="58">
                  <c:v>2.3838290581969255</c:v>
                </c:pt>
                <c:pt idx="59">
                  <c:v>1.9467949208973883</c:v>
                </c:pt>
                <c:pt idx="60">
                  <c:v>1.6526008983254503</c:v>
                </c:pt>
                <c:pt idx="61">
                  <c:v>1.6052924474552439</c:v>
                </c:pt>
                <c:pt idx="62">
                  <c:v>2.1566265636204127</c:v>
                </c:pt>
                <c:pt idx="63">
                  <c:v>3.0757535994208163</c:v>
                </c:pt>
                <c:pt idx="64">
                  <c:v>3.7026563058598438</c:v>
                </c:pt>
                <c:pt idx="65">
                  <c:v>4.1597554995329551</c:v>
                </c:pt>
                <c:pt idx="66">
                  <c:v>3.8218728593987255</c:v>
                </c:pt>
                <c:pt idx="67">
                  <c:v>3.7461024619825345</c:v>
                </c:pt>
                <c:pt idx="68">
                  <c:v>3.8800588581672542</c:v>
                </c:pt>
                <c:pt idx="69">
                  <c:v>3.5891927517684623</c:v>
                </c:pt>
                <c:pt idx="70">
                  <c:v>3.4150029267503323</c:v>
                </c:pt>
                <c:pt idx="71">
                  <c:v>3.5281546292070773</c:v>
                </c:pt>
                <c:pt idx="72">
                  <c:v>4.0479524566300258</c:v>
                </c:pt>
                <c:pt idx="73">
                  <c:v>3.5982460788403179</c:v>
                </c:pt>
                <c:pt idx="74">
                  <c:v>3.4478157681840536</c:v>
                </c:pt>
                <c:pt idx="75">
                  <c:v>3.5415862556514752</c:v>
                </c:pt>
                <c:pt idx="76">
                  <c:v>3.9190251484713752</c:v>
                </c:pt>
                <c:pt idx="77">
                  <c:v>4.125433795829113</c:v>
                </c:pt>
                <c:pt idx="78">
                  <c:v>3.6767753032153969</c:v>
                </c:pt>
                <c:pt idx="79">
                  <c:v>3.4965252066878816</c:v>
                </c:pt>
                <c:pt idx="80">
                  <c:v>3.1748156179843585</c:v>
                </c:pt>
                <c:pt idx="81">
                  <c:v>3.1611225744234805</c:v>
                </c:pt>
                <c:pt idx="82">
                  <c:v>3.1960559124392676</c:v>
                </c:pt>
                <c:pt idx="83">
                  <c:v>3.2520858501757162</c:v>
                </c:pt>
                <c:pt idx="84">
                  <c:v>3.0268277333071425</c:v>
                </c:pt>
                <c:pt idx="85">
                  <c:v>3.0742537371432368</c:v>
                </c:pt>
                <c:pt idx="86">
                  <c:v>3.3617237593853577</c:v>
                </c:pt>
                <c:pt idx="87">
                  <c:v>3.1712232954243214</c:v>
                </c:pt>
                <c:pt idx="88">
                  <c:v>3.1608416354525235</c:v>
                </c:pt>
                <c:pt idx="89">
                  <c:v>3.58734104305065</c:v>
                </c:pt>
                <c:pt idx="90">
                  <c:v>4.0359669737749435</c:v>
                </c:pt>
                <c:pt idx="91">
                  <c:v>3.8643151354278946</c:v>
                </c:pt>
                <c:pt idx="92">
                  <c:v>3.8246269377343656</c:v>
                </c:pt>
                <c:pt idx="93">
                  <c:v>3.8132061636631867</c:v>
                </c:pt>
                <c:pt idx="94">
                  <c:v>3.9475705795515328</c:v>
                </c:pt>
                <c:pt idx="95">
                  <c:v>4.1346417971928915</c:v>
                </c:pt>
                <c:pt idx="96">
                  <c:v>3.8427729116052718</c:v>
                </c:pt>
                <c:pt idx="97">
                  <c:v>3.6207962425127436</c:v>
                </c:pt>
                <c:pt idx="98">
                  <c:v>4.0986487245347094</c:v>
                </c:pt>
                <c:pt idx="99">
                  <c:v>4.6055523255619049</c:v>
                </c:pt>
                <c:pt idx="100">
                  <c:v>4.6281806751570711</c:v>
                </c:pt>
                <c:pt idx="101">
                  <c:v>4.4759438488505445</c:v>
                </c:pt>
                <c:pt idx="102">
                  <c:v>4.8482920805578029</c:v>
                </c:pt>
                <c:pt idx="103">
                  <c:v>4.517885274442504</c:v>
                </c:pt>
                <c:pt idx="104">
                  <c:v>4.5525899612363725</c:v>
                </c:pt>
                <c:pt idx="105">
                  <c:v>5.148971573196385</c:v>
                </c:pt>
                <c:pt idx="106">
                  <c:v>4.9388066387435643</c:v>
                </c:pt>
                <c:pt idx="107">
                  <c:v>4.9425444772609035</c:v>
                </c:pt>
                <c:pt idx="108">
                  <c:v>5.0320676953111745</c:v>
                </c:pt>
                <c:pt idx="109">
                  <c:v>4.7392230587185518</c:v>
                </c:pt>
                <c:pt idx="110">
                  <c:v>4.4653060675272647</c:v>
                </c:pt>
                <c:pt idx="111">
                  <c:v>4.2004068336084259</c:v>
                </c:pt>
                <c:pt idx="112">
                  <c:v>3.2039444660166048</c:v>
                </c:pt>
                <c:pt idx="113">
                  <c:v>2.7671731460056836</c:v>
                </c:pt>
                <c:pt idx="114">
                  <c:v>2.5223736513708297</c:v>
                </c:pt>
                <c:pt idx="115">
                  <c:v>2.6979312449500665</c:v>
                </c:pt>
                <c:pt idx="116">
                  <c:v>2.4126060558388236</c:v>
                </c:pt>
                <c:pt idx="117">
                  <c:v>3.0903552322085104</c:v>
                </c:pt>
                <c:pt idx="118">
                  <c:v>2.804524847947977</c:v>
                </c:pt>
                <c:pt idx="119">
                  <c:v>2.6972700425815797</c:v>
                </c:pt>
                <c:pt idx="120">
                  <c:v>3.1739969189190531</c:v>
                </c:pt>
                <c:pt idx="121">
                  <c:v>3.5934728454963163</c:v>
                </c:pt>
                <c:pt idx="122">
                  <c:v>4.1570567874224595</c:v>
                </c:pt>
                <c:pt idx="123">
                  <c:v>4.10674985248483</c:v>
                </c:pt>
                <c:pt idx="124">
                  <c:v>4.1419263166402276</c:v>
                </c:pt>
                <c:pt idx="125">
                  <c:v>4.3530389584003384</c:v>
                </c:pt>
                <c:pt idx="126">
                  <c:v>4.545019614177181</c:v>
                </c:pt>
                <c:pt idx="127">
                  <c:v>4.2006459330000183</c:v>
                </c:pt>
                <c:pt idx="128">
                  <c:v>4.3870294243277215</c:v>
                </c:pt>
                <c:pt idx="129">
                  <c:v>4.3142283738457348</c:v>
                </c:pt>
                <c:pt idx="130">
                  <c:v>4.7669728905693045</c:v>
                </c:pt>
                <c:pt idx="131">
                  <c:v>4.6499633732362131</c:v>
                </c:pt>
                <c:pt idx="132">
                  <c:v>4.3390017763104058</c:v>
                </c:pt>
                <c:pt idx="133">
                  <c:v>4.2241758327475623</c:v>
                </c:pt>
                <c:pt idx="134">
                  <c:v>4.227027849038083</c:v>
                </c:pt>
                <c:pt idx="135">
                  <c:v>4.2508214254663397</c:v>
                </c:pt>
                <c:pt idx="136">
                  <c:v>4.2981218071659653</c:v>
                </c:pt>
                <c:pt idx="137">
                  <c:v>4.2083706941582415</c:v>
                </c:pt>
                <c:pt idx="138">
                  <c:v>2.929002135426948</c:v>
                </c:pt>
                <c:pt idx="139">
                  <c:v>3.1923690032551306</c:v>
                </c:pt>
                <c:pt idx="140">
                  <c:v>3.7152428687723371</c:v>
                </c:pt>
                <c:pt idx="141">
                  <c:v>4.0324033924731673</c:v>
                </c:pt>
                <c:pt idx="142">
                  <c:v>3.7175720393801348</c:v>
                </c:pt>
                <c:pt idx="143">
                  <c:v>3.6916237261378639</c:v>
                </c:pt>
                <c:pt idx="144">
                  <c:v>3.8870851807029725</c:v>
                </c:pt>
                <c:pt idx="145">
                  <c:v>3.8881188032915204</c:v>
                </c:pt>
                <c:pt idx="146">
                  <c:v>3.9736617159379635</c:v>
                </c:pt>
                <c:pt idx="147">
                  <c:v>4.1009952412280288</c:v>
                </c:pt>
                <c:pt idx="148">
                  <c:v>3.8485839941217135</c:v>
                </c:pt>
                <c:pt idx="149">
                  <c:v>3.6466713789368459</c:v>
                </c:pt>
                <c:pt idx="150">
                  <c:v>3.8679429232227371</c:v>
                </c:pt>
                <c:pt idx="151">
                  <c:v>3.7486132978349316</c:v>
                </c:pt>
                <c:pt idx="152">
                  <c:v>3.8807202373791592</c:v>
                </c:pt>
                <c:pt idx="153">
                  <c:v>3.6585188355078722</c:v>
                </c:pt>
                <c:pt idx="154">
                  <c:v>3.8972799712759407</c:v>
                </c:pt>
                <c:pt idx="155">
                  <c:v>4.0027242548224082</c:v>
                </c:pt>
                <c:pt idx="156">
                  <c:v>4.1682771465595758</c:v>
                </c:pt>
                <c:pt idx="157">
                  <c:v>4.1983008574488334</c:v>
                </c:pt>
                <c:pt idx="158">
                  <c:v>3.8485883653344719</c:v>
                </c:pt>
                <c:pt idx="159">
                  <c:v>3.7966073605045345</c:v>
                </c:pt>
                <c:pt idx="160">
                  <c:v>3.6671789960581207</c:v>
                </c:pt>
                <c:pt idx="161">
                  <c:v>3.91552094869951</c:v>
                </c:pt>
                <c:pt idx="162">
                  <c:v>3.6632777513329078</c:v>
                </c:pt>
                <c:pt idx="163">
                  <c:v>3.1727360835065275</c:v>
                </c:pt>
                <c:pt idx="164">
                  <c:v>2.7151488899208367</c:v>
                </c:pt>
                <c:pt idx="165">
                  <c:v>3.1866280997721881</c:v>
                </c:pt>
                <c:pt idx="166">
                  <c:v>3.5913503899988757</c:v>
                </c:pt>
                <c:pt idx="167">
                  <c:v>3.1318950126890321</c:v>
                </c:pt>
                <c:pt idx="168">
                  <c:v>3.9184928457519987</c:v>
                </c:pt>
                <c:pt idx="169">
                  <c:v>4.584269143628112</c:v>
                </c:pt>
                <c:pt idx="170">
                  <c:v>2.5425908063885907</c:v>
                </c:pt>
                <c:pt idx="171">
                  <c:v>3.0811832609494636</c:v>
                </c:pt>
                <c:pt idx="172">
                  <c:v>2.9324991893912</c:v>
                </c:pt>
                <c:pt idx="173">
                  <c:v>3.4503460232657908</c:v>
                </c:pt>
                <c:pt idx="174">
                  <c:v>3.1780284095175118</c:v>
                </c:pt>
                <c:pt idx="175">
                  <c:v>3.599677956874729</c:v>
                </c:pt>
                <c:pt idx="176">
                  <c:v>3.879068227502803</c:v>
                </c:pt>
                <c:pt idx="177">
                  <c:v>3.5226427337162254</c:v>
                </c:pt>
                <c:pt idx="178">
                  <c:v>3.8168547177137433</c:v>
                </c:pt>
                <c:pt idx="179">
                  <c:v>4.4447605441205589</c:v>
                </c:pt>
                <c:pt idx="180">
                  <c:v>4.0066555516953208</c:v>
                </c:pt>
                <c:pt idx="181">
                  <c:v>3.8943229360519576</c:v>
                </c:pt>
                <c:pt idx="182">
                  <c:v>2.6541445763840845</c:v>
                </c:pt>
                <c:pt idx="183">
                  <c:v>1.9140433854162808</c:v>
                </c:pt>
                <c:pt idx="184">
                  <c:v>0.88241232673282999</c:v>
                </c:pt>
                <c:pt idx="185">
                  <c:v>0.85249908399498675</c:v>
                </c:pt>
                <c:pt idx="186">
                  <c:v>0.78415592305919879</c:v>
                </c:pt>
                <c:pt idx="187">
                  <c:v>0.7656915766040433</c:v>
                </c:pt>
                <c:pt idx="188">
                  <c:v>0.78539141151631053</c:v>
                </c:pt>
                <c:pt idx="189">
                  <c:v>0.81092700954592101</c:v>
                </c:pt>
                <c:pt idx="190">
                  <c:v>0.82986356715117671</c:v>
                </c:pt>
                <c:pt idx="191">
                  <c:v>0.93795963201705124</c:v>
                </c:pt>
                <c:pt idx="192">
                  <c:v>1.1434780044822501</c:v>
                </c:pt>
                <c:pt idx="193">
                  <c:v>1.0190765030214914</c:v>
                </c:pt>
                <c:pt idx="194">
                  <c:v>1.0095099103614855</c:v>
                </c:pt>
                <c:pt idx="195">
                  <c:v>1.1079924704398456</c:v>
                </c:pt>
                <c:pt idx="196">
                  <c:v>1.6920303373040457</c:v>
                </c:pt>
                <c:pt idx="197">
                  <c:v>1.2011273246142484</c:v>
                </c:pt>
                <c:pt idx="198">
                  <c:v>0.85346630938843893</c:v>
                </c:pt>
                <c:pt idx="199">
                  <c:v>0.94563504261742992</c:v>
                </c:pt>
                <c:pt idx="200">
                  <c:v>1.0293029712137407</c:v>
                </c:pt>
                <c:pt idx="201">
                  <c:v>0.97666587754937939</c:v>
                </c:pt>
                <c:pt idx="202">
                  <c:v>1.0581676111371663</c:v>
                </c:pt>
                <c:pt idx="203">
                  <c:v>1.2537254228405341</c:v>
                </c:pt>
                <c:pt idx="204">
                  <c:v>1.3273494897760563</c:v>
                </c:pt>
                <c:pt idx="205">
                  <c:v>1.346745912490624</c:v>
                </c:pt>
                <c:pt idx="206">
                  <c:v>1.3930169571568007</c:v>
                </c:pt>
                <c:pt idx="207">
                  <c:v>1.4810183506539758</c:v>
                </c:pt>
                <c:pt idx="208">
                  <c:v>1.466213455869054</c:v>
                </c:pt>
                <c:pt idx="209">
                  <c:v>1.4837638311246566</c:v>
                </c:pt>
                <c:pt idx="210">
                  <c:v>1.3900379788270694</c:v>
                </c:pt>
                <c:pt idx="211">
                  <c:v>1.3373053199843254</c:v>
                </c:pt>
                <c:pt idx="212">
                  <c:v>1.332380841348672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0-46AA-86BB-FA2A27BEF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'078C'!$U$14:$U$543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7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A-4012-8FF6-840C7B261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'078C'!$AN$14:$AN$543</c:f>
              <c:numCache>
                <c:formatCode>0</c:formatCode>
                <c:ptCount val="530"/>
                <c:pt idx="0">
                  <c:v>0.12984496919918345</c:v>
                </c:pt>
                <c:pt idx="1">
                  <c:v>0.12454517453798719</c:v>
                </c:pt>
                <c:pt idx="2">
                  <c:v>0.31003798767967261</c:v>
                </c:pt>
                <c:pt idx="3">
                  <c:v>0.46373203285420983</c:v>
                </c:pt>
                <c:pt idx="4">
                  <c:v>0.57237782340862287</c:v>
                </c:pt>
                <c:pt idx="5">
                  <c:v>0.80556878850103064</c:v>
                </c:pt>
                <c:pt idx="6">
                  <c:v>0.94601334702259177</c:v>
                </c:pt>
                <c:pt idx="7">
                  <c:v>1.2481016427104699</c:v>
                </c:pt>
                <c:pt idx="8">
                  <c:v>1.9317751540041117</c:v>
                </c:pt>
                <c:pt idx="9">
                  <c:v>2.8539394250513355</c:v>
                </c:pt>
                <c:pt idx="10">
                  <c:v>3.5164137577002057</c:v>
                </c:pt>
                <c:pt idx="11">
                  <c:v>4.2239363449692018</c:v>
                </c:pt>
                <c:pt idx="12">
                  <c:v>4.4120790554414775</c:v>
                </c:pt>
                <c:pt idx="13">
                  <c:v>4.8281129363449722</c:v>
                </c:pt>
                <c:pt idx="14">
                  <c:v>4.1232402464065752</c:v>
                </c:pt>
                <c:pt idx="15">
                  <c:v>1.2719507186858301</c:v>
                </c:pt>
                <c:pt idx="16">
                  <c:v>4.385580082135526</c:v>
                </c:pt>
                <c:pt idx="17">
                  <c:v>4.0278439425051378</c:v>
                </c:pt>
                <c:pt idx="18">
                  <c:v>3.9138983572895287</c:v>
                </c:pt>
                <c:pt idx="19">
                  <c:v>4.3935297741273125</c:v>
                </c:pt>
                <c:pt idx="20">
                  <c:v>4.2239363449692018</c:v>
                </c:pt>
                <c:pt idx="21">
                  <c:v>3.8185020533880913</c:v>
                </c:pt>
                <c:pt idx="22">
                  <c:v>3.6224096509240282</c:v>
                </c:pt>
                <c:pt idx="23">
                  <c:v>3.2938223819301835</c:v>
                </c:pt>
                <c:pt idx="24">
                  <c:v>2.8963377823408609</c:v>
                </c:pt>
                <c:pt idx="25">
                  <c:v>2.5121026694045216</c:v>
                </c:pt>
                <c:pt idx="26">
                  <c:v>2.384907597535936</c:v>
                </c:pt>
                <c:pt idx="27">
                  <c:v>2.281561601642712</c:v>
                </c:pt>
                <c:pt idx="28">
                  <c:v>2.4591047227926102</c:v>
                </c:pt>
                <c:pt idx="29">
                  <c:v>2.8247905544147849</c:v>
                </c:pt>
                <c:pt idx="30">
                  <c:v>3.1825266940451722</c:v>
                </c:pt>
                <c:pt idx="31">
                  <c:v>2.5386016427104736</c:v>
                </c:pt>
                <c:pt idx="32">
                  <c:v>2.4140564681724861</c:v>
                </c:pt>
                <c:pt idx="33">
                  <c:v>2.2550626283367601</c:v>
                </c:pt>
                <c:pt idx="34">
                  <c:v>2.2868613963039008</c:v>
                </c:pt>
                <c:pt idx="35">
                  <c:v>1.9847731006160152</c:v>
                </c:pt>
                <c:pt idx="36">
                  <c:v>1.9026262833675542</c:v>
                </c:pt>
                <c:pt idx="37">
                  <c:v>1.5581396303901425</c:v>
                </c:pt>
                <c:pt idx="38">
                  <c:v>51.500754620123203</c:v>
                </c:pt>
                <c:pt idx="39">
                  <c:v>27.160122689938397</c:v>
                </c:pt>
                <c:pt idx="40">
                  <c:v>15.981530800821353</c:v>
                </c:pt>
                <c:pt idx="41">
                  <c:v>6.1848603696098561</c:v>
                </c:pt>
                <c:pt idx="42">
                  <c:v>1.7886806981519523</c:v>
                </c:pt>
                <c:pt idx="43">
                  <c:v>1.9900728952772113</c:v>
                </c:pt>
                <c:pt idx="44">
                  <c:v>2.0563203285420988</c:v>
                </c:pt>
                <c:pt idx="45">
                  <c:v>2.2073644763860378</c:v>
                </c:pt>
                <c:pt idx="46">
                  <c:v>2.2524127310061619</c:v>
                </c:pt>
                <c:pt idx="47">
                  <c:v>2.202064681724849</c:v>
                </c:pt>
                <c:pt idx="48">
                  <c:v>2.6975954825461996</c:v>
                </c:pt>
                <c:pt idx="49">
                  <c:v>2.7320441478439461</c:v>
                </c:pt>
                <c:pt idx="50">
                  <c:v>2.8830882956878847</c:v>
                </c:pt>
                <c:pt idx="51">
                  <c:v>2.8989876796714587</c:v>
                </c:pt>
                <c:pt idx="52">
                  <c:v>3.4634158110882947</c:v>
                </c:pt>
                <c:pt idx="53">
                  <c:v>4.2981334702258751</c:v>
                </c:pt>
                <c:pt idx="54">
                  <c:v>4.9685574948665332</c:v>
                </c:pt>
                <c:pt idx="55">
                  <c:v>3.6303593429158152</c:v>
                </c:pt>
                <c:pt idx="56">
                  <c:v>3.903298767967144</c:v>
                </c:pt>
                <c:pt idx="57">
                  <c:v>3.9324476386036933</c:v>
                </c:pt>
                <c:pt idx="58">
                  <c:v>3.9006488706365534</c:v>
                </c:pt>
                <c:pt idx="59">
                  <c:v>3.7602043121149915</c:v>
                </c:pt>
                <c:pt idx="60">
                  <c:v>1.8734774127310079</c:v>
                </c:pt>
                <c:pt idx="61">
                  <c:v>1.8642027720739218</c:v>
                </c:pt>
                <c:pt idx="62">
                  <c:v>3.7284055441478436</c:v>
                </c:pt>
                <c:pt idx="63">
                  <c:v>3.9827956878850141</c:v>
                </c:pt>
                <c:pt idx="64">
                  <c:v>4.4597772073922002</c:v>
                </c:pt>
                <c:pt idx="65">
                  <c:v>4.8652114989733102</c:v>
                </c:pt>
                <c:pt idx="66">
                  <c:v>5.4508388090349085</c:v>
                </c:pt>
                <c:pt idx="67">
                  <c:v>5.2573963039014355</c:v>
                </c:pt>
                <c:pt idx="68">
                  <c:v>5.003006160164273</c:v>
                </c:pt>
                <c:pt idx="69">
                  <c:v>5.4508388090349085</c:v>
                </c:pt>
                <c:pt idx="70">
                  <c:v>5.9013213552361421</c:v>
                </c:pt>
                <c:pt idx="71">
                  <c:v>6.2590574948665294</c:v>
                </c:pt>
                <c:pt idx="72">
                  <c:v>6.4975482546201269</c:v>
                </c:pt>
                <c:pt idx="73">
                  <c:v>8.0079897330595475</c:v>
                </c:pt>
                <c:pt idx="74">
                  <c:v>8.9937515400410675</c:v>
                </c:pt>
                <c:pt idx="75">
                  <c:v>9.179244353182753</c:v>
                </c:pt>
                <c:pt idx="76">
                  <c:v>9.1977936344969233</c:v>
                </c:pt>
                <c:pt idx="77">
                  <c:v>9.3090893223819275</c:v>
                </c:pt>
                <c:pt idx="78">
                  <c:v>9.8576180698151976</c:v>
                </c:pt>
                <c:pt idx="79">
                  <c:v>9.8708675564681734</c:v>
                </c:pt>
                <c:pt idx="80">
                  <c:v>7.133523613963038</c:v>
                </c:pt>
                <c:pt idx="81">
                  <c:v>7.6370041067761827</c:v>
                </c:pt>
                <c:pt idx="82">
                  <c:v>7.3985133470225861</c:v>
                </c:pt>
                <c:pt idx="83">
                  <c:v>7.2713182751540044</c:v>
                </c:pt>
                <c:pt idx="84">
                  <c:v>7.658203285420945</c:v>
                </c:pt>
                <c:pt idx="85">
                  <c:v>8.6068665297741287</c:v>
                </c:pt>
                <c:pt idx="86">
                  <c:v>8.8753894592744711</c:v>
                </c:pt>
                <c:pt idx="87">
                  <c:v>9.6279603011635846</c:v>
                </c:pt>
                <c:pt idx="88">
                  <c:v>8.0172643737166336</c:v>
                </c:pt>
                <c:pt idx="89">
                  <c:v>12.311422997946609</c:v>
                </c:pt>
                <c:pt idx="90">
                  <c:v>13.839530458590003</c:v>
                </c:pt>
                <c:pt idx="91">
                  <c:v>14.4295742642026</c:v>
                </c:pt>
                <c:pt idx="92">
                  <c:v>14.196383299110201</c:v>
                </c:pt>
                <c:pt idx="93">
                  <c:v>14.475505817932925</c:v>
                </c:pt>
                <c:pt idx="94">
                  <c:v>14.226415468856949</c:v>
                </c:pt>
                <c:pt idx="95">
                  <c:v>13.888995208761122</c:v>
                </c:pt>
                <c:pt idx="96">
                  <c:v>13.351949349760437</c:v>
                </c:pt>
                <c:pt idx="97">
                  <c:v>12.618811088295686</c:v>
                </c:pt>
                <c:pt idx="98">
                  <c:v>13.028661875427789</c:v>
                </c:pt>
                <c:pt idx="99">
                  <c:v>20.271714579055441</c:v>
                </c:pt>
                <c:pt idx="100">
                  <c:v>18.92026694045175</c:v>
                </c:pt>
                <c:pt idx="101">
                  <c:v>17.248181724845995</c:v>
                </c:pt>
                <c:pt idx="102">
                  <c:v>15.459501026694046</c:v>
                </c:pt>
                <c:pt idx="103">
                  <c:v>15.507199178644768</c:v>
                </c:pt>
                <c:pt idx="104">
                  <c:v>17.078588295687883</c:v>
                </c:pt>
                <c:pt idx="105">
                  <c:v>16.068977412731005</c:v>
                </c:pt>
                <c:pt idx="106">
                  <c:v>18.069649897330596</c:v>
                </c:pt>
                <c:pt idx="107">
                  <c:v>20.059722792607804</c:v>
                </c:pt>
                <c:pt idx="108">
                  <c:v>21.628462012320323</c:v>
                </c:pt>
                <c:pt idx="109">
                  <c:v>22.100143737166324</c:v>
                </c:pt>
                <c:pt idx="110">
                  <c:v>22.452580082135523</c:v>
                </c:pt>
                <c:pt idx="111">
                  <c:v>14.825292265571525</c:v>
                </c:pt>
                <c:pt idx="112">
                  <c:v>10.897702772073922</c:v>
                </c:pt>
                <c:pt idx="113">
                  <c:v>10.025886550308009</c:v>
                </c:pt>
                <c:pt idx="114">
                  <c:v>10.534666837782339</c:v>
                </c:pt>
                <c:pt idx="115">
                  <c:v>9.6257520533880889</c:v>
                </c:pt>
                <c:pt idx="116">
                  <c:v>10.973224845995894</c:v>
                </c:pt>
                <c:pt idx="117">
                  <c:v>10.351823921971253</c:v>
                </c:pt>
                <c:pt idx="118">
                  <c:v>9.8258193018480497</c:v>
                </c:pt>
                <c:pt idx="119">
                  <c:v>10.004687371663243</c:v>
                </c:pt>
                <c:pt idx="120">
                  <c:v>10.4405954825462</c:v>
                </c:pt>
                <c:pt idx="121">
                  <c:v>14.698097193702942</c:v>
                </c:pt>
                <c:pt idx="122">
                  <c:v>14.433107460643393</c:v>
                </c:pt>
                <c:pt idx="123">
                  <c:v>14.365976728268308</c:v>
                </c:pt>
                <c:pt idx="124">
                  <c:v>15.084982203969885</c:v>
                </c:pt>
                <c:pt idx="125">
                  <c:v>14.887123203285421</c:v>
                </c:pt>
                <c:pt idx="126">
                  <c:v>20.764595482546202</c:v>
                </c:pt>
                <c:pt idx="127">
                  <c:v>13.943759753593428</c:v>
                </c:pt>
                <c:pt idx="128">
                  <c:v>21.6443613963039</c:v>
                </c:pt>
                <c:pt idx="129">
                  <c:v>14.479039014373717</c:v>
                </c:pt>
                <c:pt idx="130">
                  <c:v>19.635739219712523</c:v>
                </c:pt>
                <c:pt idx="131">
                  <c:v>19.309801848049286</c:v>
                </c:pt>
                <c:pt idx="132">
                  <c:v>19.129608829568788</c:v>
                </c:pt>
                <c:pt idx="133">
                  <c:v>13.083426420260098</c:v>
                </c:pt>
                <c:pt idx="134">
                  <c:v>19.349550308008212</c:v>
                </c:pt>
                <c:pt idx="135">
                  <c:v>19.860980492813148</c:v>
                </c:pt>
                <c:pt idx="136">
                  <c:v>19.081910677618072</c:v>
                </c:pt>
                <c:pt idx="137">
                  <c:v>17.976903490759753</c:v>
                </c:pt>
                <c:pt idx="138">
                  <c:v>8.2173316221765891</c:v>
                </c:pt>
                <c:pt idx="139">
                  <c:v>10.555424366872003</c:v>
                </c:pt>
                <c:pt idx="140">
                  <c:v>10.956442162902119</c:v>
                </c:pt>
                <c:pt idx="141">
                  <c:v>11.088937029431895</c:v>
                </c:pt>
                <c:pt idx="142">
                  <c:v>11.279729637234773</c:v>
                </c:pt>
                <c:pt idx="143">
                  <c:v>11.641882272416154</c:v>
                </c:pt>
                <c:pt idx="144">
                  <c:v>11.595950718685829</c:v>
                </c:pt>
                <c:pt idx="145">
                  <c:v>11.558852156057497</c:v>
                </c:pt>
                <c:pt idx="146">
                  <c:v>11.484655030800823</c:v>
                </c:pt>
                <c:pt idx="147">
                  <c:v>16.943443531827512</c:v>
                </c:pt>
                <c:pt idx="148">
                  <c:v>10.7338507871321</c:v>
                </c:pt>
                <c:pt idx="149">
                  <c:v>11.258530458590009</c:v>
                </c:pt>
                <c:pt idx="150">
                  <c:v>11.343327173169065</c:v>
                </c:pt>
                <c:pt idx="151">
                  <c:v>11.355693360711841</c:v>
                </c:pt>
                <c:pt idx="152">
                  <c:v>11.186099931553732</c:v>
                </c:pt>
                <c:pt idx="153">
                  <c:v>11.318594798083504</c:v>
                </c:pt>
                <c:pt idx="154">
                  <c:v>11.014739904175224</c:v>
                </c:pt>
                <c:pt idx="155">
                  <c:v>11.007673511293634</c:v>
                </c:pt>
                <c:pt idx="156">
                  <c:v>15.957681724845992</c:v>
                </c:pt>
                <c:pt idx="157">
                  <c:v>15.467450718685834</c:v>
                </c:pt>
                <c:pt idx="158">
                  <c:v>10.195038329911021</c:v>
                </c:pt>
                <c:pt idx="159">
                  <c:v>10.179138945927447</c:v>
                </c:pt>
                <c:pt idx="160">
                  <c:v>10.460028062970569</c:v>
                </c:pt>
                <c:pt idx="161">
                  <c:v>14.863274127310062</c:v>
                </c:pt>
                <c:pt idx="162">
                  <c:v>10.288668035592062</c:v>
                </c:pt>
                <c:pt idx="163">
                  <c:v>8.8440323408624213</c:v>
                </c:pt>
                <c:pt idx="164">
                  <c:v>9.7330728952772052</c:v>
                </c:pt>
                <c:pt idx="165">
                  <c:v>8.8745061601642714</c:v>
                </c:pt>
                <c:pt idx="166">
                  <c:v>14.063888432580425</c:v>
                </c:pt>
                <c:pt idx="167">
                  <c:v>14.244523100616014</c:v>
                </c:pt>
                <c:pt idx="168">
                  <c:v>19.978459274469543</c:v>
                </c:pt>
                <c:pt idx="169">
                  <c:v>25.934545174537988</c:v>
                </c:pt>
                <c:pt idx="170">
                  <c:v>30.932251540041065</c:v>
                </c:pt>
                <c:pt idx="171">
                  <c:v>12.213376796714577</c:v>
                </c:pt>
                <c:pt idx="172">
                  <c:v>12.132554928131414</c:v>
                </c:pt>
                <c:pt idx="173">
                  <c:v>11.275313141683778</c:v>
                </c:pt>
                <c:pt idx="174">
                  <c:v>12.035833675564685</c:v>
                </c:pt>
                <c:pt idx="175">
                  <c:v>15.830486652977418</c:v>
                </c:pt>
                <c:pt idx="176">
                  <c:v>16.305701574264198</c:v>
                </c:pt>
                <c:pt idx="177">
                  <c:v>14.899047741273099</c:v>
                </c:pt>
                <c:pt idx="178">
                  <c:v>14.685731006160163</c:v>
                </c:pt>
                <c:pt idx="179">
                  <c:v>16.789749486652976</c:v>
                </c:pt>
                <c:pt idx="180">
                  <c:v>18.58637987679672</c:v>
                </c:pt>
                <c:pt idx="181">
                  <c:v>15.786763347022584</c:v>
                </c:pt>
                <c:pt idx="182">
                  <c:v>21.025610369609854</c:v>
                </c:pt>
                <c:pt idx="183">
                  <c:v>16.46116221765914</c:v>
                </c:pt>
                <c:pt idx="184">
                  <c:v>17.798035420944558</c:v>
                </c:pt>
                <c:pt idx="185">
                  <c:v>21.457543634496922</c:v>
                </c:pt>
                <c:pt idx="186">
                  <c:v>23.802702772073914</c:v>
                </c:pt>
                <c:pt idx="187">
                  <c:v>26.306855749486651</c:v>
                </c:pt>
                <c:pt idx="188">
                  <c:v>26.736801591375773</c:v>
                </c:pt>
                <c:pt idx="189">
                  <c:v>25.136263603696104</c:v>
                </c:pt>
                <c:pt idx="190">
                  <c:v>22.829527977412727</c:v>
                </c:pt>
                <c:pt idx="191">
                  <c:v>20.06038526694045</c:v>
                </c:pt>
                <c:pt idx="192">
                  <c:v>17.769549024640657</c:v>
                </c:pt>
                <c:pt idx="193">
                  <c:v>18.559218429158111</c:v>
                </c:pt>
                <c:pt idx="194">
                  <c:v>21.760294404517452</c:v>
                </c:pt>
                <c:pt idx="195">
                  <c:v>22.576462782340862</c:v>
                </c:pt>
                <c:pt idx="196">
                  <c:v>26.133287474332651</c:v>
                </c:pt>
                <c:pt idx="197">
                  <c:v>20.824880646817249</c:v>
                </c:pt>
                <c:pt idx="198">
                  <c:v>22.054433008213547</c:v>
                </c:pt>
                <c:pt idx="199">
                  <c:v>20.712260010266938</c:v>
                </c:pt>
                <c:pt idx="200">
                  <c:v>21.922600616016421</c:v>
                </c:pt>
                <c:pt idx="201">
                  <c:v>26.433388347022586</c:v>
                </c:pt>
                <c:pt idx="202">
                  <c:v>32.353258983572893</c:v>
                </c:pt>
                <c:pt idx="203">
                  <c:v>33.003146303901431</c:v>
                </c:pt>
                <c:pt idx="204">
                  <c:v>32.414869096509236</c:v>
                </c:pt>
                <c:pt idx="205">
                  <c:v>32.779229979466116</c:v>
                </c:pt>
                <c:pt idx="206">
                  <c:v>33.012420944558521</c:v>
                </c:pt>
                <c:pt idx="207">
                  <c:v>31.798767967145785</c:v>
                </c:pt>
                <c:pt idx="208">
                  <c:v>30.768620379876793</c:v>
                </c:pt>
                <c:pt idx="209">
                  <c:v>29.38338655030801</c:v>
                </c:pt>
                <c:pt idx="210">
                  <c:v>29.539068018480489</c:v>
                </c:pt>
                <c:pt idx="211">
                  <c:v>28.518857546201232</c:v>
                </c:pt>
                <c:pt idx="212">
                  <c:v>27.882219712525664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1-4A94-A4CD-41B9A0CEB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'078C'!$AJ$14:$AJ$543</c:f>
              <c:numCache>
                <c:formatCode>0</c:formatCode>
                <c:ptCount val="530"/>
                <c:pt idx="183">
                  <c:v>34.263915565220515</c:v>
                </c:pt>
                <c:pt idx="184">
                  <c:v>36.563309717734576</c:v>
                </c:pt>
                <c:pt idx="185">
                  <c:v>37.671612197080499</c:v>
                </c:pt>
                <c:pt idx="186">
                  <c:v>38.257322370345605</c:v>
                </c:pt>
                <c:pt idx="187">
                  <c:v>38.812369756040887</c:v>
                </c:pt>
                <c:pt idx="188">
                  <c:v>38.866967489496481</c:v>
                </c:pt>
                <c:pt idx="189">
                  <c:v>38.478274507745546</c:v>
                </c:pt>
                <c:pt idx="190">
                  <c:v>37.872310769004017</c:v>
                </c:pt>
                <c:pt idx="191">
                  <c:v>37.054403559004818</c:v>
                </c:pt>
                <c:pt idx="192">
                  <c:v>36.26903763811962</c:v>
                </c:pt>
                <c:pt idx="193">
                  <c:v>36.505494195648403</c:v>
                </c:pt>
                <c:pt idx="194">
                  <c:v>37.448592076169071</c:v>
                </c:pt>
                <c:pt idx="195">
                  <c:v>37.638062098111284</c:v>
                </c:pt>
                <c:pt idx="196">
                  <c:v>36.741409037212883</c:v>
                </c:pt>
                <c:pt idx="197">
                  <c:v>37.08084781989097</c:v>
                </c:pt>
                <c:pt idx="198">
                  <c:v>37.397688404042839</c:v>
                </c:pt>
                <c:pt idx="199">
                  <c:v>36.981436421624281</c:v>
                </c:pt>
                <c:pt idx="200">
                  <c:v>37.29597322969471</c:v>
                </c:pt>
                <c:pt idx="201">
                  <c:v>38.386712001703565</c:v>
                </c:pt>
                <c:pt idx="202">
                  <c:v>39.531509253938644</c:v>
                </c:pt>
                <c:pt idx="203">
                  <c:v>39.61509621183253</c:v>
                </c:pt>
                <c:pt idx="204">
                  <c:v>39.482230472331203</c:v>
                </c:pt>
                <c:pt idx="205">
                  <c:v>39.516409208945021</c:v>
                </c:pt>
                <c:pt idx="206">
                  <c:v>39.527309643349213</c:v>
                </c:pt>
                <c:pt idx="207">
                  <c:v>39.282510217238631</c:v>
                </c:pt>
                <c:pt idx="208">
                  <c:v>39.062395185111676</c:v>
                </c:pt>
                <c:pt idx="209">
                  <c:v>38.764304493044904</c:v>
                </c:pt>
                <c:pt idx="210">
                  <c:v>38.76550228470532</c:v>
                </c:pt>
                <c:pt idx="211">
                  <c:v>38.529558629534691</c:v>
                </c:pt>
                <c:pt idx="212">
                  <c:v>38.366646142165898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D-4416-92C9-219CDE321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'078C'!$AE$14:$AE$543</c:f>
              <c:numCache>
                <c:formatCode>0</c:formatCode>
                <c:ptCount val="530"/>
                <c:pt idx="0">
                  <c:v>12.984496919918346</c:v>
                </c:pt>
                <c:pt idx="1">
                  <c:v>12.454517453798719</c:v>
                </c:pt>
                <c:pt idx="2">
                  <c:v>31.003798767967261</c:v>
                </c:pt>
                <c:pt idx="3">
                  <c:v>46.373203285420985</c:v>
                </c:pt>
                <c:pt idx="4">
                  <c:v>57.237782340862282</c:v>
                </c:pt>
                <c:pt idx="5">
                  <c:v>80.556878850103061</c:v>
                </c:pt>
                <c:pt idx="6">
                  <c:v>94.60133470225918</c:v>
                </c:pt>
                <c:pt idx="7">
                  <c:v>124.81016427104699</c:v>
                </c:pt>
                <c:pt idx="8">
                  <c:v>193.17751540041118</c:v>
                </c:pt>
                <c:pt idx="9">
                  <c:v>285.39394250513357</c:v>
                </c:pt>
                <c:pt idx="10">
                  <c:v>351.64137577002055</c:v>
                </c:pt>
                <c:pt idx="11">
                  <c:v>422.39363449692019</c:v>
                </c:pt>
                <c:pt idx="12">
                  <c:v>441.20790554414771</c:v>
                </c:pt>
                <c:pt idx="13">
                  <c:v>482.81129363449719</c:v>
                </c:pt>
                <c:pt idx="14">
                  <c:v>412.32402464065751</c:v>
                </c:pt>
                <c:pt idx="16">
                  <c:v>438.55800821355263</c:v>
                </c:pt>
                <c:pt idx="17">
                  <c:v>402.7843942505138</c:v>
                </c:pt>
                <c:pt idx="18">
                  <c:v>391.38983572895285</c:v>
                </c:pt>
                <c:pt idx="19">
                  <c:v>439.35297741273126</c:v>
                </c:pt>
                <c:pt idx="20">
                  <c:v>422.39363449692019</c:v>
                </c:pt>
                <c:pt idx="21">
                  <c:v>381.85020533880913</c:v>
                </c:pt>
                <c:pt idx="22">
                  <c:v>362.2409650924028</c:v>
                </c:pt>
                <c:pt idx="23">
                  <c:v>329.38223819301834</c:v>
                </c:pt>
                <c:pt idx="24">
                  <c:v>289.63377823408609</c:v>
                </c:pt>
                <c:pt idx="25">
                  <c:v>251.21026694045219</c:v>
                </c:pt>
                <c:pt idx="26">
                  <c:v>238.49075975359361</c:v>
                </c:pt>
                <c:pt idx="27">
                  <c:v>228.1561601642712</c:v>
                </c:pt>
                <c:pt idx="28">
                  <c:v>245.910472279261</c:v>
                </c:pt>
                <c:pt idx="29">
                  <c:v>282.47905544147847</c:v>
                </c:pt>
                <c:pt idx="30">
                  <c:v>318.25266940451718</c:v>
                </c:pt>
                <c:pt idx="31">
                  <c:v>253.86016427104738</c:v>
                </c:pt>
                <c:pt idx="32">
                  <c:v>241.40564681724859</c:v>
                </c:pt>
                <c:pt idx="33">
                  <c:v>225.506262833676</c:v>
                </c:pt>
                <c:pt idx="34">
                  <c:v>228.68613963039007</c:v>
                </c:pt>
                <c:pt idx="35">
                  <c:v>198.47731006160151</c:v>
                </c:pt>
                <c:pt idx="36">
                  <c:v>190.26262833675543</c:v>
                </c:pt>
                <c:pt idx="37">
                  <c:v>155.81396303901425</c:v>
                </c:pt>
                <c:pt idx="38">
                  <c:v>5150.0754620123207</c:v>
                </c:pt>
                <c:pt idx="39">
                  <c:v>5432.0245379876797</c:v>
                </c:pt>
                <c:pt idx="40">
                  <c:v>1598.1530800821354</c:v>
                </c:pt>
                <c:pt idx="41">
                  <c:v>618.48603696098564</c:v>
                </c:pt>
                <c:pt idx="42">
                  <c:v>178.86806981519524</c:v>
                </c:pt>
                <c:pt idx="43">
                  <c:v>199.00728952772113</c:v>
                </c:pt>
                <c:pt idx="44">
                  <c:v>205.63203285420985</c:v>
                </c:pt>
                <c:pt idx="45">
                  <c:v>220.73644763860381</c:v>
                </c:pt>
                <c:pt idx="46">
                  <c:v>225.24127310061618</c:v>
                </c:pt>
                <c:pt idx="47">
                  <c:v>220.2064681724849</c:v>
                </c:pt>
                <c:pt idx="48">
                  <c:v>269.75954825461997</c:v>
                </c:pt>
                <c:pt idx="49">
                  <c:v>273.2044147843946</c:v>
                </c:pt>
                <c:pt idx="50">
                  <c:v>288.30882956878844</c:v>
                </c:pt>
                <c:pt idx="51">
                  <c:v>289.89876796714589</c:v>
                </c:pt>
                <c:pt idx="52">
                  <c:v>346.34158110882947</c:v>
                </c:pt>
                <c:pt idx="53">
                  <c:v>429.81334702258755</c:v>
                </c:pt>
                <c:pt idx="54">
                  <c:v>496.85574948665334</c:v>
                </c:pt>
                <c:pt idx="55">
                  <c:v>363.0359342915815</c:v>
                </c:pt>
                <c:pt idx="56">
                  <c:v>390.32987679671442</c:v>
                </c:pt>
                <c:pt idx="57">
                  <c:v>393.24476386036929</c:v>
                </c:pt>
                <c:pt idx="58">
                  <c:v>390.06488706365536</c:v>
                </c:pt>
                <c:pt idx="59">
                  <c:v>376.02043121149916</c:v>
                </c:pt>
                <c:pt idx="60">
                  <c:v>374.69548254620156</c:v>
                </c:pt>
                <c:pt idx="61">
                  <c:v>372.84055441478438</c:v>
                </c:pt>
                <c:pt idx="62">
                  <c:v>372.84055441478438</c:v>
                </c:pt>
                <c:pt idx="63">
                  <c:v>398.27956878850142</c:v>
                </c:pt>
                <c:pt idx="64">
                  <c:v>445.97772073922005</c:v>
                </c:pt>
                <c:pt idx="65">
                  <c:v>486.52114989733099</c:v>
                </c:pt>
                <c:pt idx="66">
                  <c:v>545.08388090349081</c:v>
                </c:pt>
                <c:pt idx="67">
                  <c:v>525.73963039014347</c:v>
                </c:pt>
                <c:pt idx="68">
                  <c:v>500.30061601642728</c:v>
                </c:pt>
                <c:pt idx="69">
                  <c:v>545.08388090349081</c:v>
                </c:pt>
                <c:pt idx="70">
                  <c:v>590.13213552361424</c:v>
                </c:pt>
                <c:pt idx="71">
                  <c:v>625.90574948665301</c:v>
                </c:pt>
                <c:pt idx="72">
                  <c:v>649.7548254620126</c:v>
                </c:pt>
                <c:pt idx="73">
                  <c:v>800.79897330595475</c:v>
                </c:pt>
                <c:pt idx="74">
                  <c:v>899.37515400410666</c:v>
                </c:pt>
                <c:pt idx="75">
                  <c:v>917.92443531827519</c:v>
                </c:pt>
                <c:pt idx="76">
                  <c:v>919.77936344969237</c:v>
                </c:pt>
                <c:pt idx="77">
                  <c:v>930.90893223819273</c:v>
                </c:pt>
                <c:pt idx="78">
                  <c:v>985.76180698151984</c:v>
                </c:pt>
                <c:pt idx="79">
                  <c:v>987.08675564681721</c:v>
                </c:pt>
                <c:pt idx="80">
                  <c:v>1070.0285420944556</c:v>
                </c:pt>
                <c:pt idx="81">
                  <c:v>1145.5506160164273</c:v>
                </c:pt>
                <c:pt idx="82">
                  <c:v>1109.7770020533878</c:v>
                </c:pt>
                <c:pt idx="83">
                  <c:v>1090.6977412731007</c:v>
                </c:pt>
                <c:pt idx="84">
                  <c:v>1148.7304928131418</c:v>
                </c:pt>
                <c:pt idx="85">
                  <c:v>1291.0299794661194</c:v>
                </c:pt>
                <c:pt idx="86">
                  <c:v>1331.3084188911705</c:v>
                </c:pt>
                <c:pt idx="87">
                  <c:v>1444.1940451745379</c:v>
                </c:pt>
                <c:pt idx="88">
                  <c:v>1603.4528747433267</c:v>
                </c:pt>
                <c:pt idx="89">
                  <c:v>1846.7134496919916</c:v>
                </c:pt>
                <c:pt idx="90">
                  <c:v>2075.9295687885005</c:v>
                </c:pt>
                <c:pt idx="91">
                  <c:v>2164.4361396303898</c:v>
                </c:pt>
                <c:pt idx="92">
                  <c:v>2129.4574948665299</c:v>
                </c:pt>
                <c:pt idx="93">
                  <c:v>2171.3258726899389</c:v>
                </c:pt>
                <c:pt idx="94">
                  <c:v>2133.9623203285423</c:v>
                </c:pt>
                <c:pt idx="95">
                  <c:v>2083.3492813141684</c:v>
                </c:pt>
                <c:pt idx="96">
                  <c:v>2002.7924024640656</c:v>
                </c:pt>
                <c:pt idx="97">
                  <c:v>1892.8216632443532</c:v>
                </c:pt>
                <c:pt idx="98">
                  <c:v>1954.2992813141686</c:v>
                </c:pt>
                <c:pt idx="99">
                  <c:v>2027.1714579055442</c:v>
                </c:pt>
                <c:pt idx="100">
                  <c:v>1892.0266940451752</c:v>
                </c:pt>
                <c:pt idx="101">
                  <c:v>1724.8181724845995</c:v>
                </c:pt>
                <c:pt idx="102">
                  <c:v>1545.9501026694047</c:v>
                </c:pt>
                <c:pt idx="103">
                  <c:v>1550.7199178644769</c:v>
                </c:pt>
                <c:pt idx="104">
                  <c:v>1707.8588295687882</c:v>
                </c:pt>
                <c:pt idx="105">
                  <c:v>1606.8977412731006</c:v>
                </c:pt>
                <c:pt idx="106">
                  <c:v>1806.9649897330596</c:v>
                </c:pt>
                <c:pt idx="107">
                  <c:v>2005.9722792607804</c:v>
                </c:pt>
                <c:pt idx="108">
                  <c:v>2162.8462012320324</c:v>
                </c:pt>
                <c:pt idx="109">
                  <c:v>2210.0143737166322</c:v>
                </c:pt>
                <c:pt idx="110">
                  <c:v>2245.2580082135523</c:v>
                </c:pt>
                <c:pt idx="111">
                  <c:v>2223.7938398357287</c:v>
                </c:pt>
                <c:pt idx="112">
                  <c:v>2179.5405544147843</c:v>
                </c:pt>
                <c:pt idx="113">
                  <c:v>2005.1773100616017</c:v>
                </c:pt>
                <c:pt idx="114">
                  <c:v>2106.9333675564676</c:v>
                </c:pt>
                <c:pt idx="115">
                  <c:v>1925.1504106776179</c:v>
                </c:pt>
                <c:pt idx="116">
                  <c:v>2194.6449691991788</c:v>
                </c:pt>
                <c:pt idx="117">
                  <c:v>2070.3647843942504</c:v>
                </c:pt>
                <c:pt idx="118">
                  <c:v>1965.1638603696101</c:v>
                </c:pt>
                <c:pt idx="119">
                  <c:v>2000.9374743326487</c:v>
                </c:pt>
                <c:pt idx="120">
                  <c:v>2088.1190965092401</c:v>
                </c:pt>
                <c:pt idx="121">
                  <c:v>2204.7145790554414</c:v>
                </c:pt>
                <c:pt idx="122">
                  <c:v>2164.9661190965089</c:v>
                </c:pt>
                <c:pt idx="123">
                  <c:v>2154.8965092402459</c:v>
                </c:pt>
                <c:pt idx="124">
                  <c:v>2262.7473305954827</c:v>
                </c:pt>
                <c:pt idx="125">
                  <c:v>2233.0684804928133</c:v>
                </c:pt>
                <c:pt idx="126">
                  <c:v>2076.4595482546201</c:v>
                </c:pt>
                <c:pt idx="127">
                  <c:v>2091.5639630390142</c:v>
                </c:pt>
                <c:pt idx="128">
                  <c:v>2164.4361396303898</c:v>
                </c:pt>
                <c:pt idx="129">
                  <c:v>2171.8558521560576</c:v>
                </c:pt>
                <c:pt idx="130">
                  <c:v>1963.5739219712523</c:v>
                </c:pt>
                <c:pt idx="131">
                  <c:v>1930.9801848049287</c:v>
                </c:pt>
                <c:pt idx="132">
                  <c:v>1912.9608829568788</c:v>
                </c:pt>
                <c:pt idx="133">
                  <c:v>1962.5139630390149</c:v>
                </c:pt>
                <c:pt idx="134">
                  <c:v>1934.9550308008213</c:v>
                </c:pt>
                <c:pt idx="135">
                  <c:v>1986.0980492813148</c:v>
                </c:pt>
                <c:pt idx="136">
                  <c:v>1908.1910677618075</c:v>
                </c:pt>
                <c:pt idx="137">
                  <c:v>1797.6903490759753</c:v>
                </c:pt>
                <c:pt idx="138">
                  <c:v>1643.4663244353178</c:v>
                </c:pt>
                <c:pt idx="139">
                  <c:v>1583.3136550308004</c:v>
                </c:pt>
                <c:pt idx="140">
                  <c:v>1643.4663244353178</c:v>
                </c:pt>
                <c:pt idx="141">
                  <c:v>1663.340554414784</c:v>
                </c:pt>
                <c:pt idx="142">
                  <c:v>1691.9594455852159</c:v>
                </c:pt>
                <c:pt idx="143">
                  <c:v>1746.2823408624231</c:v>
                </c:pt>
                <c:pt idx="144">
                  <c:v>1739.3926078028744</c:v>
                </c:pt>
                <c:pt idx="145">
                  <c:v>1733.8278234086247</c:v>
                </c:pt>
                <c:pt idx="146">
                  <c:v>1722.6982546201234</c:v>
                </c:pt>
                <c:pt idx="147">
                  <c:v>1694.3443531827513</c:v>
                </c:pt>
                <c:pt idx="148">
                  <c:v>1610.0776180698151</c:v>
                </c:pt>
                <c:pt idx="149">
                  <c:v>1688.7795687885014</c:v>
                </c:pt>
                <c:pt idx="150">
                  <c:v>1701.4990759753596</c:v>
                </c:pt>
                <c:pt idx="151">
                  <c:v>1703.3540041067761</c:v>
                </c:pt>
                <c:pt idx="152">
                  <c:v>1677.9149897330597</c:v>
                </c:pt>
                <c:pt idx="153">
                  <c:v>1697.7892197125257</c:v>
                </c:pt>
                <c:pt idx="154">
                  <c:v>1652.2109856262837</c:v>
                </c:pt>
                <c:pt idx="155">
                  <c:v>1651.1510266940452</c:v>
                </c:pt>
                <c:pt idx="156">
                  <c:v>1595.7681724845993</c:v>
                </c:pt>
                <c:pt idx="157">
                  <c:v>1546.7450718685834</c:v>
                </c:pt>
                <c:pt idx="158">
                  <c:v>1529.2557494866533</c:v>
                </c:pt>
                <c:pt idx="159">
                  <c:v>1526.8708418891169</c:v>
                </c:pt>
                <c:pt idx="160">
                  <c:v>1569.0042094455853</c:v>
                </c:pt>
                <c:pt idx="161">
                  <c:v>1486.3274127310062</c:v>
                </c:pt>
                <c:pt idx="162">
                  <c:v>1543.3002053388093</c:v>
                </c:pt>
                <c:pt idx="163">
                  <c:v>1768.8064681724841</c:v>
                </c:pt>
                <c:pt idx="164">
                  <c:v>1946.6145790554413</c:v>
                </c:pt>
                <c:pt idx="165">
                  <c:v>1774.9012320328543</c:v>
                </c:pt>
                <c:pt idx="166">
                  <c:v>2109.5832648870637</c:v>
                </c:pt>
                <c:pt idx="167">
                  <c:v>2848.9046201232027</c:v>
                </c:pt>
                <c:pt idx="168">
                  <c:v>2996.7688911704313</c:v>
                </c:pt>
                <c:pt idx="169">
                  <c:v>2593.4545174537989</c:v>
                </c:pt>
                <c:pt idx="170">
                  <c:v>3093.2251540041066</c:v>
                </c:pt>
                <c:pt idx="171">
                  <c:v>2442.6753593429157</c:v>
                </c:pt>
                <c:pt idx="172">
                  <c:v>2426.5109856262829</c:v>
                </c:pt>
                <c:pt idx="173">
                  <c:v>2255.0626283367556</c:v>
                </c:pt>
                <c:pt idx="174">
                  <c:v>2407.1667351129372</c:v>
                </c:pt>
                <c:pt idx="175">
                  <c:v>2374.5729979466128</c:v>
                </c:pt>
                <c:pt idx="176">
                  <c:v>2445.8552361396296</c:v>
                </c:pt>
                <c:pt idx="177">
                  <c:v>2979.80954825462</c:v>
                </c:pt>
                <c:pt idx="178">
                  <c:v>2937.1462012320326</c:v>
                </c:pt>
                <c:pt idx="179">
                  <c:v>2518.4624229979463</c:v>
                </c:pt>
                <c:pt idx="180">
                  <c:v>2787.9569815195077</c:v>
                </c:pt>
                <c:pt idx="181">
                  <c:v>3157.3526694045167</c:v>
                </c:pt>
                <c:pt idx="182">
                  <c:v>4205.1220739219707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5-481F-94CB-E251E50F50E0}"/>
            </c:ext>
          </c:extLst>
        </c:ser>
        <c:ser>
          <c:idx val="2"/>
          <c:order val="1"/>
          <c:tx>
            <c:strRef>
              <c:f>'078C'!$AF$11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'078C'!$AF$14:$AF$543</c:f>
              <c:numCache>
                <c:formatCode>0</c:formatCode>
                <c:ptCount val="530"/>
                <c:pt idx="0">
                  <c:v>15.63396301335027</c:v>
                </c:pt>
                <c:pt idx="1">
                  <c:v>14.145185733298417</c:v>
                </c:pt>
                <c:pt idx="2">
                  <c:v>35.460542600883862</c:v>
                </c:pt>
                <c:pt idx="3">
                  <c:v>53.361096292209929</c:v>
                </c:pt>
                <c:pt idx="4">
                  <c:v>66.745709550493999</c:v>
                </c:pt>
                <c:pt idx="5">
                  <c:v>94.089461041600387</c:v>
                </c:pt>
                <c:pt idx="6">
                  <c:v>109.45256654941976</c:v>
                </c:pt>
                <c:pt idx="7">
                  <c:v>143.53353965858642</c:v>
                </c:pt>
                <c:pt idx="8">
                  <c:v>222.95545505458384</c:v>
                </c:pt>
                <c:pt idx="9">
                  <c:v>330.07263094852635</c:v>
                </c:pt>
                <c:pt idx="10">
                  <c:v>406.91443729087433</c:v>
                </c:pt>
                <c:pt idx="11">
                  <c:v>489.45023088313587</c:v>
                </c:pt>
                <c:pt idx="12">
                  <c:v>511.79323036656376</c:v>
                </c:pt>
                <c:pt idx="13">
                  <c:v>561.18709609574626</c:v>
                </c:pt>
                <c:pt idx="14">
                  <c:v>477.36843955789675</c:v>
                </c:pt>
                <c:pt idx="16">
                  <c:v>508.70797789905492</c:v>
                </c:pt>
                <c:pt idx="17">
                  <c:v>465.04474217144423</c:v>
                </c:pt>
                <c:pt idx="18">
                  <c:v>451.05955698473514</c:v>
                </c:pt>
                <c:pt idx="19">
                  <c:v>506.24091072843379</c:v>
                </c:pt>
                <c:pt idx="20">
                  <c:v>485.40987771850502</c:v>
                </c:pt>
                <c:pt idx="21">
                  <c:v>436.27102318144398</c:v>
                </c:pt>
                <c:pt idx="22">
                  <c:v>411.74250239038219</c:v>
                </c:pt>
                <c:pt idx="23">
                  <c:v>372.46910681186836</c:v>
                </c:pt>
                <c:pt idx="24">
                  <c:v>324.41050053365512</c:v>
                </c:pt>
                <c:pt idx="25">
                  <c:v>278.57670693754898</c:v>
                </c:pt>
                <c:pt idx="26">
                  <c:v>261.80487135607171</c:v>
                </c:pt>
                <c:pt idx="27">
                  <c:v>248.44595662437314</c:v>
                </c:pt>
                <c:pt idx="28">
                  <c:v>268.23703220213616</c:v>
                </c:pt>
                <c:pt idx="29">
                  <c:v>310.59298448913694</c:v>
                </c:pt>
                <c:pt idx="30">
                  <c:v>351.70104339335052</c:v>
                </c:pt>
                <c:pt idx="31">
                  <c:v>275.42876607100533</c:v>
                </c:pt>
                <c:pt idx="32">
                  <c:v>260.22828702085064</c:v>
                </c:pt>
                <c:pt idx="33">
                  <c:v>240.20476243775875</c:v>
                </c:pt>
                <c:pt idx="34">
                  <c:v>243.01255769807642</c:v>
                </c:pt>
                <c:pt idx="35">
                  <c:v>208.99982740769863</c:v>
                </c:pt>
                <c:pt idx="36">
                  <c:v>197.60481262543883</c:v>
                </c:pt>
                <c:pt idx="37">
                  <c:v>155.92171831796884</c:v>
                </c:pt>
                <c:pt idx="38">
                  <c:v>6036.0409775534263</c:v>
                </c:pt>
                <c:pt idx="39">
                  <c:v>6367.7595049561187</c:v>
                </c:pt>
                <c:pt idx="40">
                  <c:v>1854.2642441705859</c:v>
                </c:pt>
                <c:pt idx="41">
                  <c:v>698.30311614516154</c:v>
                </c:pt>
                <c:pt idx="42">
                  <c:v>182.72772687587295</c:v>
                </c:pt>
                <c:pt idx="43">
                  <c:v>208.43733826391409</c:v>
                </c:pt>
                <c:pt idx="44">
                  <c:v>216.03193146280458</c:v>
                </c:pt>
                <c:pt idx="45">
                  <c:v>233.70682056361898</c:v>
                </c:pt>
                <c:pt idx="46">
                  <c:v>238.66240236801744</c:v>
                </c:pt>
                <c:pt idx="47">
                  <c:v>231.98710415916685</c:v>
                </c:pt>
                <c:pt idx="48">
                  <c:v>290.01765871350057</c:v>
                </c:pt>
                <c:pt idx="49">
                  <c:v>293.78060140093186</c:v>
                </c:pt>
                <c:pt idx="50">
                  <c:v>312.03092106229496</c:v>
                </c:pt>
                <c:pt idx="51">
                  <c:v>314.87573021331264</c:v>
                </c:pt>
                <c:pt idx="52">
                  <c:v>381.44682420538078</c:v>
                </c:pt>
                <c:pt idx="53">
                  <c:v>476.30520046045933</c:v>
                </c:pt>
                <c:pt idx="54">
                  <c:v>556.12572281653649</c:v>
                </c:pt>
                <c:pt idx="55">
                  <c:v>402.3835090820919</c:v>
                </c:pt>
                <c:pt idx="56">
                  <c:v>432.94005335763222</c:v>
                </c:pt>
                <c:pt idx="57">
                  <c:v>434.2399253767673</c:v>
                </c:pt>
                <c:pt idx="58">
                  <c:v>428.74555576347871</c:v>
                </c:pt>
                <c:pt idx="59">
                  <c:v>410.04795015340881</c:v>
                </c:pt>
                <c:pt idx="60">
                  <c:v>406.33259444270828</c:v>
                </c:pt>
                <c:pt idx="61">
                  <c:v>403.44363725236019</c:v>
                </c:pt>
                <c:pt idx="62">
                  <c:v>403.51627173076821</c:v>
                </c:pt>
                <c:pt idx="63">
                  <c:v>433.51715841354928</c:v>
                </c:pt>
                <c:pt idx="64">
                  <c:v>489.22498514981584</c:v>
                </c:pt>
                <c:pt idx="65">
                  <c:v>536.00349368319326</c:v>
                </c:pt>
                <c:pt idx="66">
                  <c:v>604.25303781907348</c:v>
                </c:pt>
                <c:pt idx="67">
                  <c:v>583.32120789449323</c:v>
                </c:pt>
                <c:pt idx="68">
                  <c:v>551.9749078502573</c:v>
                </c:pt>
                <c:pt idx="69">
                  <c:v>604.16736765148846</c:v>
                </c:pt>
                <c:pt idx="70">
                  <c:v>640.37377286583251</c:v>
                </c:pt>
                <c:pt idx="71">
                  <c:v>681.83020458141891</c:v>
                </c:pt>
                <c:pt idx="72">
                  <c:v>705.80518471291407</c:v>
                </c:pt>
                <c:pt idx="73">
                  <c:v>885.33884564640186</c:v>
                </c:pt>
                <c:pt idx="74">
                  <c:v>1000.6353404985767</c:v>
                </c:pt>
                <c:pt idx="75">
                  <c:v>1022.7702889042838</c:v>
                </c:pt>
                <c:pt idx="76">
                  <c:v>1021.2549316742126</c:v>
                </c:pt>
                <c:pt idx="77">
                  <c:v>1031.4710182161659</c:v>
                </c:pt>
                <c:pt idx="78">
                  <c:v>1092.4466458400366</c:v>
                </c:pt>
                <c:pt idx="79">
                  <c:v>1091.4314587810306</c:v>
                </c:pt>
                <c:pt idx="80">
                  <c:v>1188.3979819227407</c:v>
                </c:pt>
                <c:pt idx="81">
                  <c:v>1276.658086251321</c:v>
                </c:pt>
                <c:pt idx="82">
                  <c:v>1233.7374159238047</c:v>
                </c:pt>
                <c:pt idx="83">
                  <c:v>1211.8889410828372</c:v>
                </c:pt>
                <c:pt idx="84">
                  <c:v>1280.7242331420084</c:v>
                </c:pt>
                <c:pt idx="85">
                  <c:v>1447.8631659577627</c:v>
                </c:pt>
                <c:pt idx="86">
                  <c:v>1489.739559943115</c:v>
                </c:pt>
                <c:pt idx="87">
                  <c:v>1621.2182399616738</c:v>
                </c:pt>
                <c:pt idx="88">
                  <c:v>1810.6880892938975</c:v>
                </c:pt>
                <c:pt idx="89">
                  <c:v>2100.8774582315609</c:v>
                </c:pt>
                <c:pt idx="90">
                  <c:v>2371.1185402638762</c:v>
                </c:pt>
                <c:pt idx="91">
                  <c:v>2477.2688810653667</c:v>
                </c:pt>
                <c:pt idx="92">
                  <c:v>2438.1787452191643</c:v>
                </c:pt>
                <c:pt idx="93">
                  <c:v>2490.2490088234163</c:v>
                </c:pt>
                <c:pt idx="94">
                  <c:v>2446.0241913950849</c:v>
                </c:pt>
                <c:pt idx="95">
                  <c:v>2382.4283999484337</c:v>
                </c:pt>
                <c:pt idx="96">
                  <c:v>2283.5547211939665</c:v>
                </c:pt>
                <c:pt idx="97">
                  <c:v>2150.6066218957862</c:v>
                </c:pt>
                <c:pt idx="98">
                  <c:v>2222.5885082485011</c:v>
                </c:pt>
                <c:pt idx="99">
                  <c:v>2305.5698234917622</c:v>
                </c:pt>
                <c:pt idx="100">
                  <c:v>2142.6744653177557</c:v>
                </c:pt>
                <c:pt idx="101">
                  <c:v>1943.3528907597124</c:v>
                </c:pt>
                <c:pt idx="102">
                  <c:v>1730.7355788924949</c:v>
                </c:pt>
                <c:pt idx="103">
                  <c:v>1736.8089120142574</c:v>
                </c:pt>
                <c:pt idx="104">
                  <c:v>1921.5283275802103</c:v>
                </c:pt>
                <c:pt idx="105">
                  <c:v>1797.9202137002187</c:v>
                </c:pt>
                <c:pt idx="106">
                  <c:v>2033.7824187117387</c:v>
                </c:pt>
                <c:pt idx="107">
                  <c:v>2277.1154369056744</c:v>
                </c:pt>
                <c:pt idx="108">
                  <c:v>2461.945235854304</c:v>
                </c:pt>
                <c:pt idx="109">
                  <c:v>2518.7651583574675</c:v>
                </c:pt>
                <c:pt idx="110">
                  <c:v>2561.2526390370217</c:v>
                </c:pt>
                <c:pt idx="111">
                  <c:v>2535.8560725927146</c:v>
                </c:pt>
                <c:pt idx="112">
                  <c:v>2482.4435477026796</c:v>
                </c:pt>
                <c:pt idx="113">
                  <c:v>2278.3618860190636</c:v>
                </c:pt>
                <c:pt idx="114">
                  <c:v>2403.8567728684084</c:v>
                </c:pt>
                <c:pt idx="115">
                  <c:v>2187.4801805294992</c:v>
                </c:pt>
                <c:pt idx="116">
                  <c:v>2506.7576851543331</c:v>
                </c:pt>
                <c:pt idx="117">
                  <c:v>2361.8781888544063</c:v>
                </c:pt>
                <c:pt idx="118">
                  <c:v>2238.3982324204617</c:v>
                </c:pt>
                <c:pt idx="119">
                  <c:v>2280.0638455289572</c:v>
                </c:pt>
                <c:pt idx="120">
                  <c:v>2382.2049373511609</c:v>
                </c:pt>
                <c:pt idx="121">
                  <c:v>2517.7770549170941</c:v>
                </c:pt>
                <c:pt idx="122">
                  <c:v>2470.4934884093555</c:v>
                </c:pt>
                <c:pt idx="123">
                  <c:v>2457.5235998837284</c:v>
                </c:pt>
                <c:pt idx="124">
                  <c:v>2584.2351297825417</c:v>
                </c:pt>
                <c:pt idx="125">
                  <c:v>2546.0025673902783</c:v>
                </c:pt>
                <c:pt idx="126">
                  <c:v>2359.4780839919872</c:v>
                </c:pt>
                <c:pt idx="127">
                  <c:v>2377.3525823027276</c:v>
                </c:pt>
                <c:pt idx="128">
                  <c:v>2464.0862812881041</c:v>
                </c:pt>
                <c:pt idx="129">
                  <c:v>2466.8348885080363</c:v>
                </c:pt>
                <c:pt idx="130">
                  <c:v>2220.0170472421355</c:v>
                </c:pt>
                <c:pt idx="131">
                  <c:v>2180.5617782584413</c:v>
                </c:pt>
                <c:pt idx="132">
                  <c:v>2159.018634197801</c:v>
                </c:pt>
                <c:pt idx="133">
                  <c:v>2217.0449052437566</c:v>
                </c:pt>
                <c:pt idx="134">
                  <c:v>2183.2682649135436</c:v>
                </c:pt>
                <c:pt idx="135">
                  <c:v>2244.2751342997099</c:v>
                </c:pt>
                <c:pt idx="136">
                  <c:v>2151.994977651611</c:v>
                </c:pt>
                <c:pt idx="137">
                  <c:v>2019.7290442216322</c:v>
                </c:pt>
                <c:pt idx="138">
                  <c:v>1836.4271818027007</c:v>
                </c:pt>
                <c:pt idx="139">
                  <c:v>1765.6869078708132</c:v>
                </c:pt>
                <c:pt idx="140">
                  <c:v>1838.7160846581965</c:v>
                </c:pt>
                <c:pt idx="141">
                  <c:v>1859.2977917587395</c:v>
                </c:pt>
                <c:pt idx="142">
                  <c:v>1892.6276410220785</c:v>
                </c:pt>
                <c:pt idx="143">
                  <c:v>1955.7897096803092</c:v>
                </c:pt>
                <c:pt idx="144">
                  <c:v>1947.7253066492126</c:v>
                </c:pt>
                <c:pt idx="145">
                  <c:v>1941.5368332044575</c:v>
                </c:pt>
                <c:pt idx="146">
                  <c:v>1925.8790922942951</c:v>
                </c:pt>
                <c:pt idx="147">
                  <c:v>1892.5446026685765</c:v>
                </c:pt>
                <c:pt idx="148">
                  <c:v>1792.0121215891234</c:v>
                </c:pt>
                <c:pt idx="149">
                  <c:v>1885.7448377995015</c:v>
                </c:pt>
                <c:pt idx="150">
                  <c:v>1898.298885606991</c:v>
                </c:pt>
                <c:pt idx="151">
                  <c:v>1897.1195763501073</c:v>
                </c:pt>
                <c:pt idx="152">
                  <c:v>1866.6434660115542</c:v>
                </c:pt>
                <c:pt idx="153">
                  <c:v>1890.4376161627185</c:v>
                </c:pt>
                <c:pt idx="154">
                  <c:v>1836.0236349004053</c:v>
                </c:pt>
                <c:pt idx="155">
                  <c:v>1832.8015172295754</c:v>
                </c:pt>
                <c:pt idx="156">
                  <c:v>1766.4720890226577</c:v>
                </c:pt>
                <c:pt idx="157">
                  <c:v>1707.2486550752933</c:v>
                </c:pt>
                <c:pt idx="158">
                  <c:v>1685.055819516831</c:v>
                </c:pt>
                <c:pt idx="159">
                  <c:v>1681.0089524962541</c:v>
                </c:pt>
                <c:pt idx="160">
                  <c:v>1730.2110000473915</c:v>
                </c:pt>
                <c:pt idx="161">
                  <c:v>1631.1050016997369</c:v>
                </c:pt>
                <c:pt idx="162">
                  <c:v>1698.7393504686588</c:v>
                </c:pt>
                <c:pt idx="163">
                  <c:v>1965.0380317309741</c:v>
                </c:pt>
                <c:pt idx="164">
                  <c:v>2170.7945026482321</c:v>
                </c:pt>
                <c:pt idx="165">
                  <c:v>1965.0094371853236</c:v>
                </c:pt>
                <c:pt idx="166">
                  <c:v>2359.4647510191121</c:v>
                </c:pt>
                <c:pt idx="167">
                  <c:v>3227.6917899322789</c:v>
                </c:pt>
                <c:pt idx="168">
                  <c:v>3390.4768216376924</c:v>
                </c:pt>
                <c:pt idx="169">
                  <c:v>2918.8170222386216</c:v>
                </c:pt>
                <c:pt idx="170">
                  <c:v>3536.6236957954961</c:v>
                </c:pt>
                <c:pt idx="171">
                  <c:v>2752.1915554406678</c:v>
                </c:pt>
                <c:pt idx="172">
                  <c:v>2735.4178518177509</c:v>
                </c:pt>
                <c:pt idx="173">
                  <c:v>2538.6122449845675</c:v>
                </c:pt>
                <c:pt idx="174">
                  <c:v>2728.1429372417997</c:v>
                </c:pt>
                <c:pt idx="175">
                  <c:v>2685.90566539057</c:v>
                </c:pt>
                <c:pt idx="176">
                  <c:v>2767.1169034808709</c:v>
                </c:pt>
                <c:pt idx="177">
                  <c:v>3392.3899644283451</c:v>
                </c:pt>
                <c:pt idx="178">
                  <c:v>3333.5123483914103</c:v>
                </c:pt>
                <c:pt idx="179">
                  <c:v>2845.0894028639018</c:v>
                </c:pt>
                <c:pt idx="180">
                  <c:v>3160.2120269846173</c:v>
                </c:pt>
                <c:pt idx="181">
                  <c:v>3586.4314435330812</c:v>
                </c:pt>
                <c:pt idx="182">
                  <c:v>4782.8042831237399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5-481F-94CB-E251E50F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'078C'!$O$14:$O$543</c:f>
              <c:numCache>
                <c:formatCode>0.0</c:formatCode>
                <c:ptCount val="530"/>
                <c:pt idx="0">
                  <c:v>0.12984496919918345</c:v>
                </c:pt>
                <c:pt idx="1">
                  <c:v>0.12454517453798719</c:v>
                </c:pt>
                <c:pt idx="2">
                  <c:v>0.31003798767967261</c:v>
                </c:pt>
                <c:pt idx="3">
                  <c:v>0.46373203285420983</c:v>
                </c:pt>
                <c:pt idx="4">
                  <c:v>0.57237782340862287</c:v>
                </c:pt>
                <c:pt idx="5">
                  <c:v>0.80556878850103064</c:v>
                </c:pt>
                <c:pt idx="6">
                  <c:v>0.94601334702259177</c:v>
                </c:pt>
                <c:pt idx="7">
                  <c:v>1.2481016427104699</c:v>
                </c:pt>
                <c:pt idx="8">
                  <c:v>1.9317751540041117</c:v>
                </c:pt>
                <c:pt idx="9">
                  <c:v>2.8539394250513355</c:v>
                </c:pt>
                <c:pt idx="10">
                  <c:v>3.5164137577002057</c:v>
                </c:pt>
                <c:pt idx="11">
                  <c:v>4.2239363449692018</c:v>
                </c:pt>
                <c:pt idx="12">
                  <c:v>4.4120790554414775</c:v>
                </c:pt>
                <c:pt idx="13">
                  <c:v>4.8281129363449722</c:v>
                </c:pt>
                <c:pt idx="14">
                  <c:v>4.1232402464065752</c:v>
                </c:pt>
                <c:pt idx="15">
                  <c:v>7.6317043121149899</c:v>
                </c:pt>
                <c:pt idx="16">
                  <c:v>4.385580082135526</c:v>
                </c:pt>
                <c:pt idx="17">
                  <c:v>4.0278439425051378</c:v>
                </c:pt>
                <c:pt idx="18">
                  <c:v>3.9138983572895287</c:v>
                </c:pt>
                <c:pt idx="19">
                  <c:v>4.3935297741273125</c:v>
                </c:pt>
                <c:pt idx="20">
                  <c:v>4.2239363449692018</c:v>
                </c:pt>
                <c:pt idx="21">
                  <c:v>3.8185020533880913</c:v>
                </c:pt>
                <c:pt idx="22">
                  <c:v>3.6224096509240282</c:v>
                </c:pt>
                <c:pt idx="23">
                  <c:v>3.2938223819301835</c:v>
                </c:pt>
                <c:pt idx="24">
                  <c:v>2.8963377823408609</c:v>
                </c:pt>
                <c:pt idx="25">
                  <c:v>2.5121026694045216</c:v>
                </c:pt>
                <c:pt idx="26">
                  <c:v>2.384907597535936</c:v>
                </c:pt>
                <c:pt idx="27">
                  <c:v>2.281561601642712</c:v>
                </c:pt>
                <c:pt idx="28">
                  <c:v>2.4591047227926102</c:v>
                </c:pt>
                <c:pt idx="29">
                  <c:v>2.8247905544147849</c:v>
                </c:pt>
                <c:pt idx="30">
                  <c:v>3.1825266940451722</c:v>
                </c:pt>
                <c:pt idx="31">
                  <c:v>2.5386016427104736</c:v>
                </c:pt>
                <c:pt idx="32">
                  <c:v>2.4140564681724861</c:v>
                </c:pt>
                <c:pt idx="33">
                  <c:v>2.2550626283367601</c:v>
                </c:pt>
                <c:pt idx="34">
                  <c:v>2.2868613963039008</c:v>
                </c:pt>
                <c:pt idx="35">
                  <c:v>1.9847731006160152</c:v>
                </c:pt>
                <c:pt idx="36">
                  <c:v>1.9026262833675542</c:v>
                </c:pt>
                <c:pt idx="37">
                  <c:v>1.5581396303901425</c:v>
                </c:pt>
                <c:pt idx="38">
                  <c:v>51.500754620123203</c:v>
                </c:pt>
                <c:pt idx="39">
                  <c:v>54.320245379876795</c:v>
                </c:pt>
                <c:pt idx="40">
                  <c:v>15.981530800821353</c:v>
                </c:pt>
                <c:pt idx="41">
                  <c:v>6.1848603696098561</c:v>
                </c:pt>
                <c:pt idx="42">
                  <c:v>1.7886806981519523</c:v>
                </c:pt>
                <c:pt idx="43">
                  <c:v>1.9900728952772113</c:v>
                </c:pt>
                <c:pt idx="44">
                  <c:v>2.0563203285420988</c:v>
                </c:pt>
                <c:pt idx="45">
                  <c:v>2.2073644763860378</c:v>
                </c:pt>
                <c:pt idx="46">
                  <c:v>2.2524127310061619</c:v>
                </c:pt>
                <c:pt idx="47">
                  <c:v>2.202064681724849</c:v>
                </c:pt>
                <c:pt idx="48">
                  <c:v>2.6975954825461996</c:v>
                </c:pt>
                <c:pt idx="49">
                  <c:v>2.7320441478439461</c:v>
                </c:pt>
                <c:pt idx="50">
                  <c:v>2.8830882956878847</c:v>
                </c:pt>
                <c:pt idx="51">
                  <c:v>2.8989876796714587</c:v>
                </c:pt>
                <c:pt idx="52">
                  <c:v>3.4634158110882947</c:v>
                </c:pt>
                <c:pt idx="53">
                  <c:v>4.2981334702258751</c:v>
                </c:pt>
                <c:pt idx="54">
                  <c:v>4.9685574948665332</c:v>
                </c:pt>
                <c:pt idx="55">
                  <c:v>3.6303593429158152</c:v>
                </c:pt>
                <c:pt idx="56">
                  <c:v>3.903298767967144</c:v>
                </c:pt>
                <c:pt idx="57">
                  <c:v>3.9324476386036933</c:v>
                </c:pt>
                <c:pt idx="58">
                  <c:v>3.9006488706365534</c:v>
                </c:pt>
                <c:pt idx="59">
                  <c:v>3.7602043121149915</c:v>
                </c:pt>
                <c:pt idx="60">
                  <c:v>3.7469548254620157</c:v>
                </c:pt>
                <c:pt idx="61">
                  <c:v>3.7284055441478436</c:v>
                </c:pt>
                <c:pt idx="62">
                  <c:v>3.7284055441478436</c:v>
                </c:pt>
                <c:pt idx="63">
                  <c:v>3.9827956878850141</c:v>
                </c:pt>
                <c:pt idx="64">
                  <c:v>4.4597772073922002</c:v>
                </c:pt>
                <c:pt idx="65">
                  <c:v>4.8652114989733102</c:v>
                </c:pt>
                <c:pt idx="66">
                  <c:v>5.4508388090349085</c:v>
                </c:pt>
                <c:pt idx="67">
                  <c:v>5.2573963039014355</c:v>
                </c:pt>
                <c:pt idx="68">
                  <c:v>5.003006160164273</c:v>
                </c:pt>
                <c:pt idx="69">
                  <c:v>5.4508388090349085</c:v>
                </c:pt>
                <c:pt idx="70">
                  <c:v>5.9013213552361421</c:v>
                </c:pt>
                <c:pt idx="71">
                  <c:v>6.2590574948665294</c:v>
                </c:pt>
                <c:pt idx="72">
                  <c:v>6.4975482546201269</c:v>
                </c:pt>
                <c:pt idx="73">
                  <c:v>8.0079897330595475</c:v>
                </c:pt>
                <c:pt idx="74">
                  <c:v>8.9937515400410675</c:v>
                </c:pt>
                <c:pt idx="75">
                  <c:v>9.179244353182753</c:v>
                </c:pt>
                <c:pt idx="76">
                  <c:v>9.1977936344969233</c:v>
                </c:pt>
                <c:pt idx="77">
                  <c:v>9.3090893223819275</c:v>
                </c:pt>
                <c:pt idx="78">
                  <c:v>9.8576180698151976</c:v>
                </c:pt>
                <c:pt idx="79">
                  <c:v>9.8708675564681734</c:v>
                </c:pt>
                <c:pt idx="80">
                  <c:v>10.700285420944557</c:v>
                </c:pt>
                <c:pt idx="81">
                  <c:v>11.455506160164274</c:v>
                </c:pt>
                <c:pt idx="82">
                  <c:v>11.097770020533879</c:v>
                </c:pt>
                <c:pt idx="83">
                  <c:v>10.906977412731006</c:v>
                </c:pt>
                <c:pt idx="84">
                  <c:v>11.487304928131417</c:v>
                </c:pt>
                <c:pt idx="85">
                  <c:v>12.910299794661194</c:v>
                </c:pt>
                <c:pt idx="86">
                  <c:v>13.313084188911706</c:v>
                </c:pt>
                <c:pt idx="87">
                  <c:v>14.441940451745378</c:v>
                </c:pt>
                <c:pt idx="88">
                  <c:v>16.034528747433267</c:v>
                </c:pt>
                <c:pt idx="89">
                  <c:v>18.467134496919915</c:v>
                </c:pt>
                <c:pt idx="90">
                  <c:v>20.759295687885004</c:v>
                </c:pt>
                <c:pt idx="91">
                  <c:v>21.6443613963039</c:v>
                </c:pt>
                <c:pt idx="92">
                  <c:v>21.2945749486653</c:v>
                </c:pt>
                <c:pt idx="93">
                  <c:v>21.713258726899387</c:v>
                </c:pt>
                <c:pt idx="94">
                  <c:v>21.339623203285424</c:v>
                </c:pt>
                <c:pt idx="95">
                  <c:v>20.833492813141682</c:v>
                </c:pt>
                <c:pt idx="96">
                  <c:v>20.027924024640654</c:v>
                </c:pt>
                <c:pt idx="97">
                  <c:v>18.928216632443529</c:v>
                </c:pt>
                <c:pt idx="98">
                  <c:v>19.542992813141684</c:v>
                </c:pt>
                <c:pt idx="99">
                  <c:v>20.271714579055441</c:v>
                </c:pt>
                <c:pt idx="100">
                  <c:v>18.92026694045175</c:v>
                </c:pt>
                <c:pt idx="101">
                  <c:v>17.248181724845995</c:v>
                </c:pt>
                <c:pt idx="102">
                  <c:v>15.459501026694046</c:v>
                </c:pt>
                <c:pt idx="103">
                  <c:v>15.507199178644768</c:v>
                </c:pt>
                <c:pt idx="104">
                  <c:v>17.078588295687883</c:v>
                </c:pt>
                <c:pt idx="105">
                  <c:v>16.068977412731005</c:v>
                </c:pt>
                <c:pt idx="106">
                  <c:v>18.069649897330596</c:v>
                </c:pt>
                <c:pt idx="107">
                  <c:v>20.059722792607804</c:v>
                </c:pt>
                <c:pt idx="108">
                  <c:v>21.628462012320323</c:v>
                </c:pt>
                <c:pt idx="109">
                  <c:v>22.100143737166324</c:v>
                </c:pt>
                <c:pt idx="110">
                  <c:v>22.452580082135523</c:v>
                </c:pt>
                <c:pt idx="111">
                  <c:v>22.237938398357286</c:v>
                </c:pt>
                <c:pt idx="112">
                  <c:v>21.795405544147844</c:v>
                </c:pt>
                <c:pt idx="113">
                  <c:v>20.051773100616018</c:v>
                </c:pt>
                <c:pt idx="114">
                  <c:v>21.069333675564678</c:v>
                </c:pt>
                <c:pt idx="115">
                  <c:v>19.251504106776178</c:v>
                </c:pt>
                <c:pt idx="116">
                  <c:v>21.946449691991788</c:v>
                </c:pt>
                <c:pt idx="117">
                  <c:v>20.703647843942505</c:v>
                </c:pt>
                <c:pt idx="118">
                  <c:v>19.651638603696099</c:v>
                </c:pt>
                <c:pt idx="119">
                  <c:v>20.009374743326486</c:v>
                </c:pt>
                <c:pt idx="120">
                  <c:v>20.881190965092401</c:v>
                </c:pt>
                <c:pt idx="121">
                  <c:v>22.047145790554413</c:v>
                </c:pt>
                <c:pt idx="122">
                  <c:v>21.649661190965091</c:v>
                </c:pt>
                <c:pt idx="123">
                  <c:v>21.548965092402462</c:v>
                </c:pt>
                <c:pt idx="124">
                  <c:v>22.627473305954826</c:v>
                </c:pt>
                <c:pt idx="125">
                  <c:v>22.330684804928133</c:v>
                </c:pt>
                <c:pt idx="126">
                  <c:v>20.764595482546202</c:v>
                </c:pt>
                <c:pt idx="127">
                  <c:v>20.915639630390142</c:v>
                </c:pt>
                <c:pt idx="128">
                  <c:v>21.6443613963039</c:v>
                </c:pt>
                <c:pt idx="129">
                  <c:v>21.718558521560574</c:v>
                </c:pt>
                <c:pt idx="130">
                  <c:v>19.635739219712523</c:v>
                </c:pt>
                <c:pt idx="131">
                  <c:v>19.309801848049286</c:v>
                </c:pt>
                <c:pt idx="132">
                  <c:v>19.129608829568788</c:v>
                </c:pt>
                <c:pt idx="133">
                  <c:v>19.625139630390148</c:v>
                </c:pt>
                <c:pt idx="134">
                  <c:v>19.349550308008212</c:v>
                </c:pt>
                <c:pt idx="135">
                  <c:v>19.860980492813148</c:v>
                </c:pt>
                <c:pt idx="136">
                  <c:v>19.081910677618072</c:v>
                </c:pt>
                <c:pt idx="137">
                  <c:v>17.976903490759753</c:v>
                </c:pt>
                <c:pt idx="138">
                  <c:v>16.434663244353178</c:v>
                </c:pt>
                <c:pt idx="139">
                  <c:v>15.833136550308005</c:v>
                </c:pt>
                <c:pt idx="140">
                  <c:v>16.434663244353178</c:v>
                </c:pt>
                <c:pt idx="141">
                  <c:v>16.633405544147841</c:v>
                </c:pt>
                <c:pt idx="142">
                  <c:v>16.91959445585216</c:v>
                </c:pt>
                <c:pt idx="143">
                  <c:v>17.462823408624232</c:v>
                </c:pt>
                <c:pt idx="144">
                  <c:v>17.393926078028745</c:v>
                </c:pt>
                <c:pt idx="145">
                  <c:v>17.338278234086246</c:v>
                </c:pt>
                <c:pt idx="146">
                  <c:v>17.226982546201235</c:v>
                </c:pt>
                <c:pt idx="147">
                  <c:v>16.943443531827512</c:v>
                </c:pt>
                <c:pt idx="148">
                  <c:v>16.100776180698151</c:v>
                </c:pt>
                <c:pt idx="149">
                  <c:v>16.887795687885014</c:v>
                </c:pt>
                <c:pt idx="150">
                  <c:v>17.014990759753598</c:v>
                </c:pt>
                <c:pt idx="151">
                  <c:v>17.033540041067763</c:v>
                </c:pt>
                <c:pt idx="152">
                  <c:v>16.779149897330598</c:v>
                </c:pt>
                <c:pt idx="153">
                  <c:v>16.977892197125257</c:v>
                </c:pt>
                <c:pt idx="154">
                  <c:v>16.522109856262837</c:v>
                </c:pt>
                <c:pt idx="155">
                  <c:v>16.511510266940451</c:v>
                </c:pt>
                <c:pt idx="156">
                  <c:v>15.957681724845992</c:v>
                </c:pt>
                <c:pt idx="157">
                  <c:v>15.467450718685834</c:v>
                </c:pt>
                <c:pt idx="158">
                  <c:v>15.292557494866532</c:v>
                </c:pt>
                <c:pt idx="159">
                  <c:v>15.268708418891171</c:v>
                </c:pt>
                <c:pt idx="160">
                  <c:v>15.690042094455853</c:v>
                </c:pt>
                <c:pt idx="161">
                  <c:v>14.863274127310062</c:v>
                </c:pt>
                <c:pt idx="162">
                  <c:v>15.433002053388092</c:v>
                </c:pt>
                <c:pt idx="163">
                  <c:v>17.688064681724843</c:v>
                </c:pt>
                <c:pt idx="164">
                  <c:v>19.46614579055441</c:v>
                </c:pt>
                <c:pt idx="165">
                  <c:v>17.749012320328543</c:v>
                </c:pt>
                <c:pt idx="166">
                  <c:v>21.095832648870637</c:v>
                </c:pt>
                <c:pt idx="167">
                  <c:v>28.489046201232028</c:v>
                </c:pt>
                <c:pt idx="168">
                  <c:v>29.967688911704315</c:v>
                </c:pt>
                <c:pt idx="169">
                  <c:v>25.934545174537988</c:v>
                </c:pt>
                <c:pt idx="170">
                  <c:v>30.932251540041065</c:v>
                </c:pt>
                <c:pt idx="171">
                  <c:v>24.426753593429154</c:v>
                </c:pt>
                <c:pt idx="172">
                  <c:v>24.265109856262828</c:v>
                </c:pt>
                <c:pt idx="173">
                  <c:v>22.550626283367556</c:v>
                </c:pt>
                <c:pt idx="174">
                  <c:v>24.071667351129371</c:v>
                </c:pt>
                <c:pt idx="175">
                  <c:v>23.745729979466127</c:v>
                </c:pt>
                <c:pt idx="176">
                  <c:v>24.458552361396297</c:v>
                </c:pt>
                <c:pt idx="177">
                  <c:v>29.798095482546199</c:v>
                </c:pt>
                <c:pt idx="178">
                  <c:v>29.371462012320325</c:v>
                </c:pt>
                <c:pt idx="179">
                  <c:v>25.184624229979466</c:v>
                </c:pt>
                <c:pt idx="180">
                  <c:v>27.879569815195079</c:v>
                </c:pt>
                <c:pt idx="181">
                  <c:v>31.573526694045167</c:v>
                </c:pt>
                <c:pt idx="182">
                  <c:v>42.051220739219708</c:v>
                </c:pt>
                <c:pt idx="183">
                  <c:v>49.383486652977417</c:v>
                </c:pt>
                <c:pt idx="184">
                  <c:v>71.192141683778232</c:v>
                </c:pt>
                <c:pt idx="185">
                  <c:v>85.830174537987688</c:v>
                </c:pt>
                <c:pt idx="186">
                  <c:v>95.210811088295657</c:v>
                </c:pt>
                <c:pt idx="187">
                  <c:v>105.2274229979466</c:v>
                </c:pt>
                <c:pt idx="188">
                  <c:v>106.94720636550309</c:v>
                </c:pt>
                <c:pt idx="189">
                  <c:v>100.54505441478442</c:v>
                </c:pt>
                <c:pt idx="190">
                  <c:v>91.318111909650909</c:v>
                </c:pt>
                <c:pt idx="191">
                  <c:v>80.241541067761801</c:v>
                </c:pt>
                <c:pt idx="192">
                  <c:v>71.078196098562628</c:v>
                </c:pt>
                <c:pt idx="193">
                  <c:v>74.236873716632445</c:v>
                </c:pt>
                <c:pt idx="194">
                  <c:v>87.04117761806981</c:v>
                </c:pt>
                <c:pt idx="195">
                  <c:v>90.305851129363447</c:v>
                </c:pt>
                <c:pt idx="196">
                  <c:v>78.399862422997955</c:v>
                </c:pt>
                <c:pt idx="197">
                  <c:v>83.299522587268996</c:v>
                </c:pt>
                <c:pt idx="198">
                  <c:v>88.217732032854187</c:v>
                </c:pt>
                <c:pt idx="199">
                  <c:v>82.849040041067752</c:v>
                </c:pt>
                <c:pt idx="200">
                  <c:v>87.690402464065684</c:v>
                </c:pt>
                <c:pt idx="201">
                  <c:v>105.73355338809034</c:v>
                </c:pt>
                <c:pt idx="202">
                  <c:v>129.41303593429157</c:v>
                </c:pt>
                <c:pt idx="203">
                  <c:v>132.01258521560572</c:v>
                </c:pt>
                <c:pt idx="204">
                  <c:v>129.65947638603694</c:v>
                </c:pt>
                <c:pt idx="205">
                  <c:v>131.11691991786446</c:v>
                </c:pt>
                <c:pt idx="206">
                  <c:v>132.04968377823408</c:v>
                </c:pt>
                <c:pt idx="207">
                  <c:v>127.19507186858314</c:v>
                </c:pt>
                <c:pt idx="208">
                  <c:v>123.07448151950717</c:v>
                </c:pt>
                <c:pt idx="209">
                  <c:v>117.53354620123204</c:v>
                </c:pt>
                <c:pt idx="210">
                  <c:v>118.15627207392195</c:v>
                </c:pt>
                <c:pt idx="211">
                  <c:v>114.07543018480493</c:v>
                </c:pt>
                <c:pt idx="212">
                  <c:v>111.52887885010266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A-443D-B38D-E6C5CCA0A45C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'078C'!$P$14:$P$543</c:f>
              <c:numCache>
                <c:formatCode>0.0</c:formatCode>
                <c:ptCount val="530"/>
                <c:pt idx="0">
                  <c:v>0.14109078535101011</c:v>
                </c:pt>
                <c:pt idx="1">
                  <c:v>0.13663827820810215</c:v>
                </c:pt>
                <c:pt idx="2">
                  <c:v>0.32602091132011124</c:v>
                </c:pt>
                <c:pt idx="3">
                  <c:v>0.48637771743391561</c:v>
                </c:pt>
                <c:pt idx="4">
                  <c:v>0.60834902986686301</c:v>
                </c:pt>
                <c:pt idx="5">
                  <c:v>0.84897301727880004</c:v>
                </c:pt>
                <c:pt idx="6">
                  <c:v>0.98776151383279764</c:v>
                </c:pt>
                <c:pt idx="7">
                  <c:v>1.2856518849982472</c:v>
                </c:pt>
                <c:pt idx="8">
                  <c:v>1.9689402656017581</c:v>
                </c:pt>
                <c:pt idx="9">
                  <c:v>2.8876383604378022</c:v>
                </c:pt>
                <c:pt idx="10">
                  <c:v>3.5489958140852926</c:v>
                </c:pt>
                <c:pt idx="11">
                  <c:v>4.2587521593570488</c:v>
                </c:pt>
                <c:pt idx="12">
                  <c:v>4.4568697547037184</c:v>
                </c:pt>
                <c:pt idx="13">
                  <c:v>4.8849197131393023</c:v>
                </c:pt>
                <c:pt idx="14">
                  <c:v>4.1806632323051147</c:v>
                </c:pt>
                <c:pt idx="15">
                  <c:v>7.5109658407589004</c:v>
                </c:pt>
                <c:pt idx="16">
                  <c:v>4.4634535076800246</c:v>
                </c:pt>
                <c:pt idx="17">
                  <c:v>4.1005181037328668</c:v>
                </c:pt>
                <c:pt idx="18">
                  <c:v>3.989846129383372</c:v>
                </c:pt>
                <c:pt idx="19">
                  <c:v>4.4670897359423432</c:v>
                </c:pt>
                <c:pt idx="20">
                  <c:v>4.2982280550954819</c:v>
                </c:pt>
                <c:pt idx="21">
                  <c:v>3.8887498912679952</c:v>
                </c:pt>
                <c:pt idx="22">
                  <c:v>3.6884595642815032</c:v>
                </c:pt>
                <c:pt idx="23">
                  <c:v>3.362837801601668</c:v>
                </c:pt>
                <c:pt idx="24">
                  <c:v>2.9625417479743885</c:v>
                </c:pt>
                <c:pt idx="25">
                  <c:v>2.5811566021450192</c:v>
                </c:pt>
                <c:pt idx="26">
                  <c:v>2.4467980994399956</c:v>
                </c:pt>
                <c:pt idx="27">
                  <c:v>2.3414494239580903</c:v>
                </c:pt>
                <c:pt idx="28">
                  <c:v>2.5178756661066086</c:v>
                </c:pt>
                <c:pt idx="29">
                  <c:v>2.8861033602836481</c:v>
                </c:pt>
                <c:pt idx="30">
                  <c:v>3.2437239607069963</c:v>
                </c:pt>
                <c:pt idx="31">
                  <c:v>2.6036117032045949</c:v>
                </c:pt>
                <c:pt idx="32">
                  <c:v>2.4826097310158133</c:v>
                </c:pt>
                <c:pt idx="33">
                  <c:v>2.3206118717970647</c:v>
                </c:pt>
                <c:pt idx="34">
                  <c:v>2.3526802312472976</c:v>
                </c:pt>
                <c:pt idx="35">
                  <c:v>2.0717741235166196</c:v>
                </c:pt>
                <c:pt idx="36">
                  <c:v>1.9831185976049439</c:v>
                </c:pt>
                <c:pt idx="37">
                  <c:v>1.6370143957289818</c:v>
                </c:pt>
                <c:pt idx="38">
                  <c:v>51.626230198967903</c:v>
                </c:pt>
                <c:pt idx="39">
                  <c:v>54.454039781628325</c:v>
                </c:pt>
                <c:pt idx="40">
                  <c:v>16.097532164688825</c:v>
                </c:pt>
                <c:pt idx="41">
                  <c:v>6.2800646762102517</c:v>
                </c:pt>
                <c:pt idx="42">
                  <c:v>1.905875967158831</c:v>
                </c:pt>
                <c:pt idx="43">
                  <c:v>2.1326097636947132</c:v>
                </c:pt>
                <c:pt idx="44">
                  <c:v>2.2053659056228154</c:v>
                </c:pt>
                <c:pt idx="45">
                  <c:v>2.3638045627172706</c:v>
                </c:pt>
                <c:pt idx="46">
                  <c:v>2.4141291077921903</c:v>
                </c:pt>
                <c:pt idx="47">
                  <c:v>2.3655911727544932</c:v>
                </c:pt>
                <c:pt idx="48">
                  <c:v>2.8670529862038618</c:v>
                </c:pt>
                <c:pt idx="49">
                  <c:v>2.9072400987845612</c:v>
                </c:pt>
                <c:pt idx="50">
                  <c:v>3.0705699156436803</c:v>
                </c:pt>
                <c:pt idx="51">
                  <c:v>3.1029528931648631</c:v>
                </c:pt>
                <c:pt idx="52">
                  <c:v>3.6770092918349757</c:v>
                </c:pt>
                <c:pt idx="53">
                  <c:v>4.4915075897406762</c:v>
                </c:pt>
                <c:pt idx="54">
                  <c:v>5.1781841295048645</c:v>
                </c:pt>
                <c:pt idx="55">
                  <c:v>3.8795774124996183</c:v>
                </c:pt>
                <c:pt idx="56">
                  <c:v>4.1475101385792437</c:v>
                </c:pt>
                <c:pt idx="57">
                  <c:v>4.1667611504794246</c:v>
                </c:pt>
                <c:pt idx="58">
                  <c:v>4.1282611085040042</c:v>
                </c:pt>
                <c:pt idx="59">
                  <c:v>3.9775335605559436</c:v>
                </c:pt>
                <c:pt idx="60">
                  <c:v>3.9541551367525214</c:v>
                </c:pt>
                <c:pt idx="61">
                  <c:v>3.9378011003720959</c:v>
                </c:pt>
                <c:pt idx="62">
                  <c:v>3.9466205931760969</c:v>
                </c:pt>
                <c:pt idx="63">
                  <c:v>4.2098302297172685</c:v>
                </c:pt>
                <c:pt idx="64">
                  <c:v>4.6915488567130668</c:v>
                </c:pt>
                <c:pt idx="65">
                  <c:v>5.097368278984308</c:v>
                </c:pt>
                <c:pt idx="66">
                  <c:v>5.6856915038768232</c:v>
                </c:pt>
                <c:pt idx="67">
                  <c:v>5.5159730492554226</c:v>
                </c:pt>
                <c:pt idx="68">
                  <c:v>5.2577315986169504</c:v>
                </c:pt>
                <c:pt idx="69">
                  <c:v>5.7095696066649486</c:v>
                </c:pt>
                <c:pt idx="70">
                  <c:v>6.1652899302519648</c:v>
                </c:pt>
                <c:pt idx="71">
                  <c:v>6.5278402035089895</c:v>
                </c:pt>
                <c:pt idx="72">
                  <c:v>6.7417981383012391</c:v>
                </c:pt>
                <c:pt idx="73">
                  <c:v>8.2780048599104266</c:v>
                </c:pt>
                <c:pt idx="74">
                  <c:v>9.2681956698284544</c:v>
                </c:pt>
                <c:pt idx="75">
                  <c:v>9.4665133349515038</c:v>
                </c:pt>
                <c:pt idx="76">
                  <c:v>9.4638034021704396</c:v>
                </c:pt>
                <c:pt idx="77">
                  <c:v>9.5608107414515828</c:v>
                </c:pt>
                <c:pt idx="78">
                  <c:v>10.089274179929024</c:v>
                </c:pt>
                <c:pt idx="79">
                  <c:v>10.090815693602016</c:v>
                </c:pt>
                <c:pt idx="80">
                  <c:v>10.92520174398109</c:v>
                </c:pt>
                <c:pt idx="81">
                  <c:v>11.685583234448565</c:v>
                </c:pt>
                <c:pt idx="82">
                  <c:v>11.330928140339218</c:v>
                </c:pt>
                <c:pt idx="83">
                  <c:v>11.155386707865533</c:v>
                </c:pt>
                <c:pt idx="84">
                  <c:v>11.75065729404303</c:v>
                </c:pt>
                <c:pt idx="85">
                  <c:v>13.181508826651481</c:v>
                </c:pt>
                <c:pt idx="86">
                  <c:v>13.547628779201515</c:v>
                </c:pt>
                <c:pt idx="87">
                  <c:v>14.675368163033808</c:v>
                </c:pt>
                <c:pt idx="88">
                  <c:v>16.296032486032249</c:v>
                </c:pt>
                <c:pt idx="89">
                  <c:v>18.772812725676928</c:v>
                </c:pt>
                <c:pt idx="90">
                  <c:v>21.080032526626145</c:v>
                </c:pt>
                <c:pt idx="91">
                  <c:v>21.992481027113357</c:v>
                </c:pt>
                <c:pt idx="92">
                  <c:v>21.670385476095181</c:v>
                </c:pt>
                <c:pt idx="93">
                  <c:v>22.123153320405866</c:v>
                </c:pt>
                <c:pt idx="94">
                  <c:v>21.757412975939587</c:v>
                </c:pt>
                <c:pt idx="95">
                  <c:v>21.227019352317591</c:v>
                </c:pt>
                <c:pt idx="96">
                  <c:v>20.396763686579163</c:v>
                </c:pt>
                <c:pt idx="97">
                  <c:v>19.276875446219169</c:v>
                </c:pt>
                <c:pt idx="98">
                  <c:v>19.898892083891788</c:v>
                </c:pt>
                <c:pt idx="99">
                  <c:v>20.614403867134051</c:v>
                </c:pt>
                <c:pt idx="100">
                  <c:v>19.239963926329537</c:v>
                </c:pt>
                <c:pt idx="101">
                  <c:v>17.555901146260705</c:v>
                </c:pt>
                <c:pt idx="102">
                  <c:v>15.758824599063898</c:v>
                </c:pt>
                <c:pt idx="103">
                  <c:v>15.820618534273418</c:v>
                </c:pt>
                <c:pt idx="104">
                  <c:v>17.40090417025856</c:v>
                </c:pt>
                <c:pt idx="105">
                  <c:v>16.360405805953171</c:v>
                </c:pt>
                <c:pt idx="106">
                  <c:v>18.375405152225635</c:v>
                </c:pt>
                <c:pt idx="107">
                  <c:v>20.374182001099808</c:v>
                </c:pt>
                <c:pt idx="108">
                  <c:v>21.954667706861322</c:v>
                </c:pt>
                <c:pt idx="109">
                  <c:v>22.447069462836374</c:v>
                </c:pt>
                <c:pt idx="110">
                  <c:v>22.817645463310747</c:v>
                </c:pt>
                <c:pt idx="111">
                  <c:v>22.6112070632323</c:v>
                </c:pt>
                <c:pt idx="112">
                  <c:v>22.166633016365164</c:v>
                </c:pt>
                <c:pt idx="113">
                  <c:v>20.44137130675259</c:v>
                </c:pt>
                <c:pt idx="114">
                  <c:v>21.517510259670182</c:v>
                </c:pt>
                <c:pt idx="115">
                  <c:v>19.687741639487619</c:v>
                </c:pt>
                <c:pt idx="116">
                  <c:v>22.411032843496873</c:v>
                </c:pt>
                <c:pt idx="117">
                  <c:v>21.188989539645657</c:v>
                </c:pt>
                <c:pt idx="118">
                  <c:v>20.148842324655288</c:v>
                </c:pt>
                <c:pt idx="119">
                  <c:v>20.512432450775666</c:v>
                </c:pt>
                <c:pt idx="120">
                  <c:v>21.390064145962558</c:v>
                </c:pt>
                <c:pt idx="121">
                  <c:v>22.551859559971156</c:v>
                </c:pt>
                <c:pt idx="122">
                  <c:v>22.159381659353535</c:v>
                </c:pt>
                <c:pt idx="123">
                  <c:v>22.058570021583868</c:v>
                </c:pt>
                <c:pt idx="124">
                  <c:v>23.145050440421947</c:v>
                </c:pt>
                <c:pt idx="125">
                  <c:v>22.829506074785868</c:v>
                </c:pt>
                <c:pt idx="126">
                  <c:v>21.253480380598557</c:v>
                </c:pt>
                <c:pt idx="127">
                  <c:v>21.414846030938012</c:v>
                </c:pt>
                <c:pt idx="128">
                  <c:v>22.161514887011876</c:v>
                </c:pt>
                <c:pt idx="129">
                  <c:v>22.194310463079461</c:v>
                </c:pt>
                <c:pt idx="130">
                  <c:v>20.10579122701747</c:v>
                </c:pt>
                <c:pt idx="131">
                  <c:v>19.779853855354233</c:v>
                </c:pt>
                <c:pt idx="132">
                  <c:v>19.60616954553695</c:v>
                </c:pt>
                <c:pt idx="133">
                  <c:v>20.108825264125734</c:v>
                </c:pt>
                <c:pt idx="134">
                  <c:v>19.83115623601709</c:v>
                </c:pt>
                <c:pt idx="135">
                  <c:v>20.359147040497664</c:v>
                </c:pt>
                <c:pt idx="136">
                  <c:v>19.584198123686988</c:v>
                </c:pt>
                <c:pt idx="137">
                  <c:v>18.469370104230329</c:v>
                </c:pt>
                <c:pt idx="138">
                  <c:v>16.920736688367576</c:v>
                </c:pt>
                <c:pt idx="139">
                  <c:v>16.328876774644694</c:v>
                </c:pt>
                <c:pt idx="140">
                  <c:v>16.959057192035615</c:v>
                </c:pt>
                <c:pt idx="141">
                  <c:v>17.143434117088393</c:v>
                </c:pt>
                <c:pt idx="142">
                  <c:v>17.436170250524938</c:v>
                </c:pt>
                <c:pt idx="143">
                  <c:v>17.98248024881806</c:v>
                </c:pt>
                <c:pt idx="144">
                  <c:v>17.923365237751902</c:v>
                </c:pt>
                <c:pt idx="145">
                  <c:v>17.880195628169648</c:v>
                </c:pt>
                <c:pt idx="146">
                  <c:v>17.75653724513143</c:v>
                </c:pt>
                <c:pt idx="147">
                  <c:v>17.482626498010983</c:v>
                </c:pt>
                <c:pt idx="148">
                  <c:v>16.637532823533796</c:v>
                </c:pt>
                <c:pt idx="149">
                  <c:v>17.443693326020174</c:v>
                </c:pt>
                <c:pt idx="150">
                  <c:v>17.559835147081994</c:v>
                </c:pt>
                <c:pt idx="151">
                  <c:v>17.559243433096647</c:v>
                </c:pt>
                <c:pt idx="152">
                  <c:v>17.309628909917109</c:v>
                </c:pt>
                <c:pt idx="153">
                  <c:v>17.521311600900169</c:v>
                </c:pt>
                <c:pt idx="154">
                  <c:v>17.068225174868669</c:v>
                </c:pt>
                <c:pt idx="155">
                  <c:v>17.050269589364778</c:v>
                </c:pt>
                <c:pt idx="156">
                  <c:v>16.495901864304138</c:v>
                </c:pt>
                <c:pt idx="157">
                  <c:v>16.001935090449706</c:v>
                </c:pt>
                <c:pt idx="158">
                  <c:v>15.822728402900937</c:v>
                </c:pt>
                <c:pt idx="159">
                  <c:v>15.797762447924196</c:v>
                </c:pt>
                <c:pt idx="160">
                  <c:v>16.225412266807027</c:v>
                </c:pt>
                <c:pt idx="161">
                  <c:v>15.392443695550126</c:v>
                </c:pt>
                <c:pt idx="162">
                  <c:v>15.976768074784124</c:v>
                </c:pt>
                <c:pt idx="163">
                  <c:v>18.249739280211969</c:v>
                </c:pt>
                <c:pt idx="164">
                  <c:v>20.008101697706824</c:v>
                </c:pt>
                <c:pt idx="165">
                  <c:v>18.268361055970264</c:v>
                </c:pt>
                <c:pt idx="166">
                  <c:v>21.630663638255626</c:v>
                </c:pt>
                <c:pt idx="167">
                  <c:v>29.020025883715707</c:v>
                </c:pt>
                <c:pt idx="168">
                  <c:v>30.413131067909887</c:v>
                </c:pt>
                <c:pt idx="169">
                  <c:v>26.41345518771595</c:v>
                </c:pt>
                <c:pt idx="170">
                  <c:v>31.674244327647546</c:v>
                </c:pt>
                <c:pt idx="171">
                  <c:v>25.016003549329664</c:v>
                </c:pt>
                <c:pt idx="172">
                  <c:v>24.882859483233034</c:v>
                </c:pt>
                <c:pt idx="173">
                  <c:v>23.219444239849139</c:v>
                </c:pt>
                <c:pt idx="174">
                  <c:v>24.839887538733777</c:v>
                </c:pt>
                <c:pt idx="175">
                  <c:v>24.490303142696487</c:v>
                </c:pt>
                <c:pt idx="176">
                  <c:v>25.190031081162203</c:v>
                </c:pt>
                <c:pt idx="177">
                  <c:v>30.5142845139139</c:v>
                </c:pt>
                <c:pt idx="178">
                  <c:v>30.023257192298114</c:v>
                </c:pt>
                <c:pt idx="179">
                  <c:v>25.881094570012458</c:v>
                </c:pt>
                <c:pt idx="180">
                  <c:v>28.569069289736699</c:v>
                </c:pt>
                <c:pt idx="181">
                  <c:v>32.201366745096806</c:v>
                </c:pt>
                <c:pt idx="182">
                  <c:v>42.379968296315575</c:v>
                </c:pt>
                <c:pt idx="183">
                  <c:v>49.583600559569511</c:v>
                </c:pt>
                <c:pt idx="184">
                  <c:v>71.306448472609134</c:v>
                </c:pt>
                <c:pt idx="185">
                  <c:v>85.93616250391176</c:v>
                </c:pt>
                <c:pt idx="186">
                  <c:v>95.321112517949189</c:v>
                </c:pt>
                <c:pt idx="187">
                  <c:v>105.35540192627715</c:v>
                </c:pt>
                <c:pt idx="188">
                  <c:v>107.06755970616905</c:v>
                </c:pt>
                <c:pt idx="189">
                  <c:v>100.66217265765327</c:v>
                </c:pt>
                <c:pt idx="190">
                  <c:v>91.433343012138124</c:v>
                </c:pt>
                <c:pt idx="191">
                  <c:v>80.357773510043359</c:v>
                </c:pt>
                <c:pt idx="192">
                  <c:v>71.213068866246516</c:v>
                </c:pt>
                <c:pt idx="193">
                  <c:v>74.373094441731794</c:v>
                </c:pt>
                <c:pt idx="194">
                  <c:v>87.171775435093252</c:v>
                </c:pt>
                <c:pt idx="195">
                  <c:v>90.416884307328232</c:v>
                </c:pt>
                <c:pt idx="196">
                  <c:v>78.547174911973087</c:v>
                </c:pt>
                <c:pt idx="197">
                  <c:v>83.482960334978415</c:v>
                </c:pt>
                <c:pt idx="198">
                  <c:v>88.388190876306183</c:v>
                </c:pt>
                <c:pt idx="199">
                  <c:v>82.98398983488967</c:v>
                </c:pt>
                <c:pt idx="200">
                  <c:v>87.837368335419697</c:v>
                </c:pt>
                <c:pt idx="201">
                  <c:v>105.88005710261619</c:v>
                </c:pt>
                <c:pt idx="202">
                  <c:v>129.54964179008107</c:v>
                </c:pt>
                <c:pt idx="203">
                  <c:v>132.15338899591762</c:v>
                </c:pt>
                <c:pt idx="204">
                  <c:v>129.8159549854372</c:v>
                </c:pt>
                <c:pt idx="205">
                  <c:v>131.27786603327024</c:v>
                </c:pt>
                <c:pt idx="206">
                  <c:v>132.21571361874959</c:v>
                </c:pt>
                <c:pt idx="207">
                  <c:v>127.36984417576461</c:v>
                </c:pt>
                <c:pt idx="208">
                  <c:v>123.25345175121107</c:v>
                </c:pt>
                <c:pt idx="209">
                  <c:v>117.72214470018922</c:v>
                </c:pt>
                <c:pt idx="210">
                  <c:v>118.34475503367209</c:v>
                </c:pt>
                <c:pt idx="211">
                  <c:v>114.26468340593533</c:v>
                </c:pt>
                <c:pt idx="212">
                  <c:v>111.72510293672443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7A-443D-B38D-E6C5CCA0A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'078C'!$Q$14:$Q$543</c:f>
              <c:numCache>
                <c:formatCode>0.0</c:formatCode>
                <c:ptCount val="530"/>
                <c:pt idx="0">
                  <c:v>5.6173730811547055E-3</c:v>
                </c:pt>
                <c:pt idx="1">
                  <c:v>1.9056404882904505E-2</c:v>
                </c:pt>
                <c:pt idx="2">
                  <c:v>3.5410782207785388E-2</c:v>
                </c:pt>
                <c:pt idx="3">
                  <c:v>5.9729030229999411E-2</c:v>
                </c:pt>
                <c:pt idx="4">
                  <c:v>7.5230135694451666E-2</c:v>
                </c:pt>
                <c:pt idx="5">
                  <c:v>8.4900550112642054E-2</c:v>
                </c:pt>
                <c:pt idx="6">
                  <c:v>9.4144328600618138E-2</c:v>
                </c:pt>
                <c:pt idx="7">
                  <c:v>0.10438359092576098</c:v>
                </c:pt>
                <c:pt idx="8">
                  <c:v>0.12258672394823696</c:v>
                </c:pt>
                <c:pt idx="9">
                  <c:v>0.14982031749358196</c:v>
                </c:pt>
                <c:pt idx="10">
                  <c:v>0.18196022423639113</c:v>
                </c:pt>
                <c:pt idx="11">
                  <c:v>0.1824579661549745</c:v>
                </c:pt>
                <c:pt idx="12">
                  <c:v>0.18750649132917688</c:v>
                </c:pt>
                <c:pt idx="13">
                  <c:v>0.33682906690417552</c:v>
                </c:pt>
                <c:pt idx="14">
                  <c:v>0.18850197516634351</c:v>
                </c:pt>
                <c:pt idx="15">
                  <c:v>0.19163063865458155</c:v>
                </c:pt>
                <c:pt idx="16">
                  <c:v>0.19227059254990303</c:v>
                </c:pt>
                <c:pt idx="17">
                  <c:v>0.18196022423639113</c:v>
                </c:pt>
                <c:pt idx="18">
                  <c:v>0.18572884161995065</c:v>
                </c:pt>
                <c:pt idx="19">
                  <c:v>0.20130105307277196</c:v>
                </c:pt>
                <c:pt idx="20">
                  <c:v>0.20606515429349812</c:v>
                </c:pt>
                <c:pt idx="21">
                  <c:v>0.20506967045633145</c:v>
                </c:pt>
                <c:pt idx="22">
                  <c:v>0.20357644470058145</c:v>
                </c:pt>
                <c:pt idx="23">
                  <c:v>0.18153358830617694</c:v>
                </c:pt>
                <c:pt idx="24">
                  <c:v>0.18707985539896263</c:v>
                </c:pt>
                <c:pt idx="25">
                  <c:v>0.18651100749201019</c:v>
                </c:pt>
                <c:pt idx="26">
                  <c:v>0.18643990150364118</c:v>
                </c:pt>
                <c:pt idx="27">
                  <c:v>0.16980110022528422</c:v>
                </c:pt>
                <c:pt idx="28">
                  <c:v>0.17364082359721272</c:v>
                </c:pt>
                <c:pt idx="29">
                  <c:v>0.19099068475926018</c:v>
                </c:pt>
                <c:pt idx="30">
                  <c:v>0.17584510923665311</c:v>
                </c:pt>
                <c:pt idx="31">
                  <c:v>0.16539252894640324</c:v>
                </c:pt>
                <c:pt idx="32">
                  <c:v>0.16261939540001039</c:v>
                </c:pt>
                <c:pt idx="33">
                  <c:v>0.1455539581914391</c:v>
                </c:pt>
                <c:pt idx="34">
                  <c:v>0.11519170115785607</c:v>
                </c:pt>
                <c:pt idx="35">
                  <c:v>0.10225041127468951</c:v>
                </c:pt>
                <c:pt idx="36">
                  <c:v>0.13446142400586783</c:v>
                </c:pt>
                <c:pt idx="37">
                  <c:v>0.56927454288259016</c:v>
                </c:pt>
                <c:pt idx="38">
                  <c:v>1.4369809189500706</c:v>
                </c:pt>
                <c:pt idx="39">
                  <c:v>1.8378053753863888</c:v>
                </c:pt>
                <c:pt idx="40">
                  <c:v>1.1972826321580132</c:v>
                </c:pt>
                <c:pt idx="41">
                  <c:v>0.45273182794572214</c:v>
                </c:pt>
                <c:pt idx="42">
                  <c:v>0.18089363441085549</c:v>
                </c:pt>
                <c:pt idx="43">
                  <c:v>9.9761701681772827E-2</c:v>
                </c:pt>
                <c:pt idx="44">
                  <c:v>0.10402806098391568</c:v>
                </c:pt>
                <c:pt idx="45">
                  <c:v>0.10694340650704667</c:v>
                </c:pt>
                <c:pt idx="46">
                  <c:v>0.10552128673966567</c:v>
                </c:pt>
                <c:pt idx="47">
                  <c:v>0.11128087179755852</c:v>
                </c:pt>
                <c:pt idx="48">
                  <c:v>0.11881810656467744</c:v>
                </c:pt>
                <c:pt idx="49">
                  <c:v>0.11839147063446323</c:v>
                </c:pt>
                <c:pt idx="50">
                  <c:v>0.10559239272803471</c:v>
                </c:pt>
                <c:pt idx="51">
                  <c:v>0.11149418976266567</c:v>
                </c:pt>
                <c:pt idx="52">
                  <c:v>0.13467474197097498</c:v>
                </c:pt>
                <c:pt idx="53">
                  <c:v>0.15998847383035569</c:v>
                </c:pt>
                <c:pt idx="54">
                  <c:v>0.14633612406349861</c:v>
                </c:pt>
                <c:pt idx="55">
                  <c:v>0.13666570964530825</c:v>
                </c:pt>
                <c:pt idx="56">
                  <c:v>0.11583165505317755</c:v>
                </c:pt>
                <c:pt idx="57">
                  <c:v>0.11241856761146322</c:v>
                </c:pt>
                <c:pt idx="58">
                  <c:v>9.841068790276096E-2</c:v>
                </c:pt>
                <c:pt idx="59">
                  <c:v>7.7434421333892153E-2</c:v>
                </c:pt>
                <c:pt idx="60">
                  <c:v>6.5346403311154114E-2</c:v>
                </c:pt>
                <c:pt idx="61">
                  <c:v>6.3213223660082737E-2</c:v>
                </c:pt>
                <c:pt idx="62">
                  <c:v>8.5113868077749205E-2</c:v>
                </c:pt>
                <c:pt idx="63">
                  <c:v>0.1294840048200345</c:v>
                </c:pt>
                <c:pt idx="64">
                  <c:v>0.17371192958558176</c:v>
                </c:pt>
                <c:pt idx="65">
                  <c:v>0.21203805731649811</c:v>
                </c:pt>
                <c:pt idx="66">
                  <c:v>0.21729990045580755</c:v>
                </c:pt>
                <c:pt idx="67">
                  <c:v>0.20663400220045047</c:v>
                </c:pt>
                <c:pt idx="68">
                  <c:v>0.20400308063079575</c:v>
                </c:pt>
                <c:pt idx="69">
                  <c:v>0.20492745847959343</c:v>
                </c:pt>
                <c:pt idx="70">
                  <c:v>0.21054483156074813</c:v>
                </c:pt>
                <c:pt idx="71">
                  <c:v>0.2303122963273431</c:v>
                </c:pt>
                <c:pt idx="72">
                  <c:v>0.27290478336040236</c:v>
                </c:pt>
                <c:pt idx="73">
                  <c:v>0.29786298527793786</c:v>
                </c:pt>
                <c:pt idx="74">
                  <c:v>0.31955031173049714</c:v>
                </c:pt>
                <c:pt idx="75">
                  <c:v>0.33526473516005656</c:v>
                </c:pt>
                <c:pt idx="76">
                  <c:v>0.37088883533294909</c:v>
                </c:pt>
                <c:pt idx="77">
                  <c:v>0.3944249174831036</c:v>
                </c:pt>
                <c:pt idx="78">
                  <c:v>0.3709599413213181</c:v>
                </c:pt>
                <c:pt idx="79">
                  <c:v>0.35282791428721111</c:v>
                </c:pt>
                <c:pt idx="80">
                  <c:v>0.34685501126421114</c:v>
                </c:pt>
                <c:pt idx="81">
                  <c:v>0.36939560957719908</c:v>
                </c:pt>
                <c:pt idx="82">
                  <c:v>0.36214279876355632</c:v>
                </c:pt>
                <c:pt idx="83">
                  <c:v>0.36278275265887766</c:v>
                </c:pt>
                <c:pt idx="84">
                  <c:v>0.35567215382197304</c:v>
                </c:pt>
                <c:pt idx="85">
                  <c:v>0.40523302771519876</c:v>
                </c:pt>
                <c:pt idx="86">
                  <c:v>0.45543385550374588</c:v>
                </c:pt>
                <c:pt idx="87">
                  <c:v>0.46538869387541243</c:v>
                </c:pt>
                <c:pt idx="88">
                  <c:v>0.51509177974537634</c:v>
                </c:pt>
                <c:pt idx="89">
                  <c:v>0.67344481584324389</c:v>
                </c:pt>
                <c:pt idx="90">
                  <c:v>0.85078315083564704</c:v>
                </c:pt>
                <c:pt idx="91">
                  <c:v>0.84985877298684953</c:v>
                </c:pt>
                <c:pt idx="92">
                  <c:v>0.82881140042961177</c:v>
                </c:pt>
                <c:pt idx="93">
                  <c:v>0.84360144601037335</c:v>
                </c:pt>
                <c:pt idx="94">
                  <c:v>0.85888923350971869</c:v>
                </c:pt>
                <c:pt idx="95">
                  <c:v>0.87766121443914691</c:v>
                </c:pt>
                <c:pt idx="96">
                  <c:v>0.7838013097920048</c:v>
                </c:pt>
                <c:pt idx="97">
                  <c:v>0.69797638183056532</c:v>
                </c:pt>
                <c:pt idx="98">
                  <c:v>0.81558568659296893</c:v>
                </c:pt>
                <c:pt idx="99">
                  <c:v>0.9494071567035155</c:v>
                </c:pt>
                <c:pt idx="100">
                  <c:v>0.89046029234557522</c:v>
                </c:pt>
                <c:pt idx="101">
                  <c:v>0.78579227746633828</c:v>
                </c:pt>
                <c:pt idx="102">
                  <c:v>0.76403384502540994</c:v>
                </c:pt>
                <c:pt idx="103">
                  <c:v>0.71475739508566027</c:v>
                </c:pt>
                <c:pt idx="104">
                  <c:v>0.7921918164195525</c:v>
                </c:pt>
                <c:pt idx="105">
                  <c:v>0.84239264420809967</c:v>
                </c:pt>
                <c:pt idx="106">
                  <c:v>0.90752572955414668</c:v>
                </c:pt>
                <c:pt idx="107">
                  <c:v>1.0070030072824436</c:v>
                </c:pt>
                <c:pt idx="108">
                  <c:v>1.1047737412898833</c:v>
                </c:pt>
                <c:pt idx="109">
                  <c:v>1.0638166919893119</c:v>
                </c:pt>
                <c:pt idx="110">
                  <c:v>1.0188777073400743</c:v>
                </c:pt>
                <c:pt idx="111">
                  <c:v>0.94976268664536057</c:v>
                </c:pt>
                <c:pt idx="112">
                  <c:v>0.7102066118300413</c:v>
                </c:pt>
                <c:pt idx="113">
                  <c:v>0.56564813747576881</c:v>
                </c:pt>
                <c:pt idx="114">
                  <c:v>0.54275200922093569</c:v>
                </c:pt>
                <c:pt idx="115">
                  <c:v>0.53116173311678094</c:v>
                </c:pt>
                <c:pt idx="116">
                  <c:v>0.5406899355582333</c:v>
                </c:pt>
                <c:pt idx="117">
                  <c:v>0.65481504689055359</c:v>
                </c:pt>
                <c:pt idx="118">
                  <c:v>0.56507928956881637</c:v>
                </c:pt>
                <c:pt idx="119">
                  <c:v>0.55327569549955458</c:v>
                </c:pt>
                <c:pt idx="120">
                  <c:v>0.6789199769476606</c:v>
                </c:pt>
                <c:pt idx="121">
                  <c:v>0.8103949494420285</c:v>
                </c:pt>
                <c:pt idx="122">
                  <c:v>0.92117807932100382</c:v>
                </c:pt>
                <c:pt idx="123">
                  <c:v>0.90589029182165859</c:v>
                </c:pt>
                <c:pt idx="124">
                  <c:v>0.95865093519149158</c:v>
                </c:pt>
                <c:pt idx="125">
                  <c:v>0.99377729344580068</c:v>
                </c:pt>
                <c:pt idx="126">
                  <c:v>0.9659748519935033</c:v>
                </c:pt>
                <c:pt idx="127">
                  <c:v>0.89956185885681339</c:v>
                </c:pt>
                <c:pt idx="128">
                  <c:v>0.97223217896997938</c:v>
                </c:pt>
                <c:pt idx="129">
                  <c:v>0.95751323937758681</c:v>
                </c:pt>
                <c:pt idx="130">
                  <c:v>0.95843761722638432</c:v>
                </c:pt>
                <c:pt idx="131">
                  <c:v>0.91975595955362288</c:v>
                </c:pt>
                <c:pt idx="132">
                  <c:v>0.85071204484727803</c:v>
                </c:pt>
                <c:pt idx="133">
                  <c:v>0.84943213705663534</c:v>
                </c:pt>
                <c:pt idx="134">
                  <c:v>0.83826849688269489</c:v>
                </c:pt>
                <c:pt idx="135">
                  <c:v>0.86543098443967093</c:v>
                </c:pt>
                <c:pt idx="136">
                  <c:v>0.84175269031277822</c:v>
                </c:pt>
                <c:pt idx="137">
                  <c:v>0.77725955886205256</c:v>
                </c:pt>
                <c:pt idx="138">
                  <c:v>0.49560873893225738</c:v>
                </c:pt>
                <c:pt idx="139">
                  <c:v>0.5212780007334834</c:v>
                </c:pt>
                <c:pt idx="140">
                  <c:v>0.63007016293812534</c:v>
                </c:pt>
                <c:pt idx="141">
                  <c:v>0.69129241892387483</c:v>
                </c:pt>
                <c:pt idx="142">
                  <c:v>0.64820218997223233</c:v>
                </c:pt>
                <c:pt idx="143">
                  <c:v>0.66384550741342274</c:v>
                </c:pt>
                <c:pt idx="144">
                  <c:v>0.6966964740399223</c:v>
                </c:pt>
                <c:pt idx="145">
                  <c:v>0.69520324828417246</c:v>
                </c:pt>
                <c:pt idx="146">
                  <c:v>0.7055847225860532</c:v>
                </c:pt>
                <c:pt idx="147">
                  <c:v>0.7169616807251008</c:v>
                </c:pt>
                <c:pt idx="148">
                  <c:v>0.64030942526326806</c:v>
                </c:pt>
                <c:pt idx="149">
                  <c:v>0.63611417194949438</c:v>
                </c:pt>
                <c:pt idx="150">
                  <c:v>0.67920440090113687</c:v>
                </c:pt>
                <c:pt idx="151">
                  <c:v>0.6582281343322679</c:v>
                </c:pt>
                <c:pt idx="152">
                  <c:v>0.67173827212238679</c:v>
                </c:pt>
                <c:pt idx="153">
                  <c:v>0.64102048514695864</c:v>
                </c:pt>
                <c:pt idx="154">
                  <c:v>0.66519652119243455</c:v>
                </c:pt>
                <c:pt idx="155">
                  <c:v>0.68247527636611294</c:v>
                </c:pt>
                <c:pt idx="156">
                  <c:v>0.68759490752868435</c:v>
                </c:pt>
                <c:pt idx="157">
                  <c:v>0.67180937811075581</c:v>
                </c:pt>
                <c:pt idx="158">
                  <c:v>0.60895168439251834</c:v>
                </c:pt>
                <c:pt idx="159">
                  <c:v>0.59977901189291127</c:v>
                </c:pt>
                <c:pt idx="160">
                  <c:v>0.59501491067218515</c:v>
                </c:pt>
                <c:pt idx="161">
                  <c:v>0.60269435741604227</c:v>
                </c:pt>
                <c:pt idx="162">
                  <c:v>0.58527339026562575</c:v>
                </c:pt>
                <c:pt idx="163">
                  <c:v>0.57901606328914956</c:v>
                </c:pt>
                <c:pt idx="164">
                  <c:v>0.5432497511395189</c:v>
                </c:pt>
                <c:pt idx="165">
                  <c:v>0.58214472677738771</c:v>
                </c:pt>
                <c:pt idx="166">
                  <c:v>0.77683292293183837</c:v>
                </c:pt>
                <c:pt idx="167">
                  <c:v>0.9088767433331586</c:v>
                </c:pt>
                <c:pt idx="168">
                  <c:v>1.1917363650652275</c:v>
                </c:pt>
                <c:pt idx="169">
                  <c:v>1.2108638759365011</c:v>
                </c:pt>
                <c:pt idx="170">
                  <c:v>0.80534642426782621</c:v>
                </c:pt>
                <c:pt idx="171">
                  <c:v>0.77078891392046933</c:v>
                </c:pt>
                <c:pt idx="172">
                  <c:v>0.7296896526431601</c:v>
                </c:pt>
                <c:pt idx="173">
                  <c:v>0.80115117095405242</c:v>
                </c:pt>
                <c:pt idx="174">
                  <c:v>0.78941868287315964</c:v>
                </c:pt>
                <c:pt idx="175">
                  <c:v>0.88157204379944454</c:v>
                </c:pt>
                <c:pt idx="176">
                  <c:v>0.97713849216744375</c:v>
                </c:pt>
                <c:pt idx="177">
                  <c:v>1.0749092261748834</c:v>
                </c:pt>
                <c:pt idx="178">
                  <c:v>1.1459441085555613</c:v>
                </c:pt>
                <c:pt idx="179">
                  <c:v>1.1503526798344421</c:v>
                </c:pt>
                <c:pt idx="180">
                  <c:v>1.1446642007649184</c:v>
                </c:pt>
                <c:pt idx="181">
                  <c:v>1.2540252108765126</c:v>
                </c:pt>
                <c:pt idx="182">
                  <c:v>1.1248256300099544</c:v>
                </c:pt>
                <c:pt idx="183">
                  <c:v>0.94905162676167021</c:v>
                </c:pt>
                <c:pt idx="184">
                  <c:v>0.62921689107769674</c:v>
                </c:pt>
                <c:pt idx="185">
                  <c:v>0.7326049981662911</c:v>
                </c:pt>
                <c:pt idx="186">
                  <c:v>0.74746614973542191</c:v>
                </c:pt>
                <c:pt idx="187">
                  <c:v>0.80669743804683813</c:v>
                </c:pt>
                <c:pt idx="188">
                  <c:v>0.84089941845234961</c:v>
                </c:pt>
                <c:pt idx="189">
                  <c:v>0.8162967464766594</c:v>
                </c:pt>
                <c:pt idx="190">
                  <c:v>0.7587720018861005</c:v>
                </c:pt>
                <c:pt idx="191">
                  <c:v>0.7537234767118981</c:v>
                </c:pt>
                <c:pt idx="192">
                  <c:v>0.81430577880232613</c:v>
                </c:pt>
                <c:pt idx="193">
                  <c:v>0.75791873002567167</c:v>
                </c:pt>
                <c:pt idx="194">
                  <c:v>0.88000771205532546</c:v>
                </c:pt>
                <c:pt idx="195">
                  <c:v>1.0018122701315031</c:v>
                </c:pt>
                <c:pt idx="196">
                  <c:v>1.3290420286058571</c:v>
                </c:pt>
                <c:pt idx="197">
                  <c:v>1.0027366479803004</c:v>
                </c:pt>
                <c:pt idx="198">
                  <c:v>0.75436343060721933</c:v>
                </c:pt>
                <c:pt idx="199">
                  <c:v>0.78472568764080264</c:v>
                </c:pt>
                <c:pt idx="200">
                  <c:v>0.90411264211243236</c:v>
                </c:pt>
                <c:pt idx="201">
                  <c:v>1.0340943888510503</c:v>
                </c:pt>
                <c:pt idx="202">
                  <c:v>1.370852349766857</c:v>
                </c:pt>
                <c:pt idx="203">
                  <c:v>1.6568406349871641</c:v>
                </c:pt>
                <c:pt idx="204">
                  <c:v>1.7231114161471155</c:v>
                </c:pt>
                <c:pt idx="205">
                  <c:v>1.7679792948079844</c:v>
                </c:pt>
                <c:pt idx="206">
                  <c:v>1.8417873107350553</c:v>
                </c:pt>
                <c:pt idx="207">
                  <c:v>1.886370765442448</c:v>
                </c:pt>
                <c:pt idx="208">
                  <c:v>1.807158694399329</c:v>
                </c:pt>
                <c:pt idx="209">
                  <c:v>1.7467186042856393</c:v>
                </c:pt>
                <c:pt idx="210">
                  <c:v>1.645037040917902</c:v>
                </c:pt>
                <c:pt idx="211">
                  <c:v>1.5280676900508199</c:v>
                </c:pt>
                <c:pt idx="212">
                  <c:v>1.4886038665059989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2-4974-BE4C-F916E1D3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'078C'!$S$14:$S$543</c:f>
              <c:numCache>
                <c:formatCode>0.0</c:formatCode>
                <c:ptCount val="530"/>
                <c:pt idx="0">
                  <c:v>0.7809594549879626</c:v>
                </c:pt>
                <c:pt idx="1">
                  <c:v>0.83979886598020592</c:v>
                </c:pt>
                <c:pt idx="2">
                  <c:v>1.1099252528082377</c:v>
                </c:pt>
                <c:pt idx="3">
                  <c:v>1.572616984701791</c:v>
                </c:pt>
                <c:pt idx="4">
                  <c:v>2.4980004484888991</c:v>
                </c:pt>
                <c:pt idx="5">
                  <c:v>3.0141825540117666</c:v>
                </c:pt>
                <c:pt idx="6">
                  <c:v>2.8991782507087445</c:v>
                </c:pt>
                <c:pt idx="7">
                  <c:v>2.6076557144289905</c:v>
                </c:pt>
                <c:pt idx="8">
                  <c:v>2.5809105276143351</c:v>
                </c:pt>
                <c:pt idx="9">
                  <c:v>2.3402038462824266</c:v>
                </c:pt>
                <c:pt idx="10">
                  <c:v>2.2626428045199241</c:v>
                </c:pt>
                <c:pt idx="11">
                  <c:v>2.4177648880449296</c:v>
                </c:pt>
                <c:pt idx="12">
                  <c:v>3.1104652265445289</c:v>
                </c:pt>
                <c:pt idx="13">
                  <c:v>3.9449150551618075</c:v>
                </c:pt>
                <c:pt idx="14">
                  <c:v>3.9877073540652561</c:v>
                </c:pt>
                <c:pt idx="15">
                  <c:v>8.3846160663947575</c:v>
                </c:pt>
                <c:pt idx="16">
                  <c:v>5.4078767739235065</c:v>
                </c:pt>
                <c:pt idx="17">
                  <c:v>5.0468167519256477</c:v>
                </c:pt>
                <c:pt idx="18">
                  <c:v>5.2741508398502255</c:v>
                </c:pt>
                <c:pt idx="19">
                  <c:v>5.1083306815993579</c:v>
                </c:pt>
                <c:pt idx="20">
                  <c:v>5.1591465365472038</c:v>
                </c:pt>
                <c:pt idx="21">
                  <c:v>4.8783220749933127</c:v>
                </c:pt>
                <c:pt idx="22">
                  <c:v>4.5867995387135592</c:v>
                </c:pt>
                <c:pt idx="23">
                  <c:v>4.7927374771864129</c:v>
                </c:pt>
                <c:pt idx="24">
                  <c:v>4.5974976134394216</c:v>
                </c:pt>
                <c:pt idx="25">
                  <c:v>4.7954119958678767</c:v>
                </c:pt>
                <c:pt idx="26">
                  <c:v>4.2979515211152695</c:v>
                </c:pt>
                <c:pt idx="27">
                  <c:v>4.1588765496790581</c:v>
                </c:pt>
                <c:pt idx="28">
                  <c:v>4.0813155079165542</c:v>
                </c:pt>
                <c:pt idx="29">
                  <c:v>4.257833740893286</c:v>
                </c:pt>
                <c:pt idx="30">
                  <c:v>4.2498101848488883</c:v>
                </c:pt>
                <c:pt idx="31">
                  <c:v>4.5145875343139874</c:v>
                </c:pt>
                <c:pt idx="32">
                  <c:v>4.7606432530088254</c:v>
                </c:pt>
                <c:pt idx="33">
                  <c:v>4.5520307958545052</c:v>
                </c:pt>
                <c:pt idx="34">
                  <c:v>4.5707524266247646</c:v>
                </c:pt>
                <c:pt idx="35">
                  <c:v>6.0417377014308631</c:v>
                </c:pt>
                <c:pt idx="36">
                  <c:v>5.5897440442631705</c:v>
                </c:pt>
                <c:pt idx="37">
                  <c:v>5.4774142596416144</c:v>
                </c:pt>
                <c:pt idx="38">
                  <c:v>8.7135818642150316</c:v>
                </c:pt>
                <c:pt idx="39">
                  <c:v>9.2912778994116056</c:v>
                </c:pt>
                <c:pt idx="40">
                  <c:v>8.0556502685744835</c:v>
                </c:pt>
                <c:pt idx="41">
                  <c:v>6.611410180583043</c:v>
                </c:pt>
                <c:pt idx="42">
                  <c:v>8.1385603476999187</c:v>
                </c:pt>
                <c:pt idx="43">
                  <c:v>9.898393640104306</c:v>
                </c:pt>
                <c:pt idx="44">
                  <c:v>10.350387297271999</c:v>
                </c:pt>
                <c:pt idx="45">
                  <c:v>10.863894884113398</c:v>
                </c:pt>
                <c:pt idx="46">
                  <c:v>11.23030394347419</c:v>
                </c:pt>
                <c:pt idx="47">
                  <c:v>11.356006321503074</c:v>
                </c:pt>
                <c:pt idx="48">
                  <c:v>11.767882198448781</c:v>
                </c:pt>
                <c:pt idx="49">
                  <c:v>12.166385481987161</c:v>
                </c:pt>
                <c:pt idx="50">
                  <c:v>13.019556941374701</c:v>
                </c:pt>
                <c:pt idx="51">
                  <c:v>14.164250937041988</c:v>
                </c:pt>
                <c:pt idx="52">
                  <c:v>14.832880607408397</c:v>
                </c:pt>
                <c:pt idx="53">
                  <c:v>13.428758299638938</c:v>
                </c:pt>
                <c:pt idx="54">
                  <c:v>14.557405183217437</c:v>
                </c:pt>
                <c:pt idx="55">
                  <c:v>17.306810387764106</c:v>
                </c:pt>
                <c:pt idx="56">
                  <c:v>16.959122959173573</c:v>
                </c:pt>
                <c:pt idx="57">
                  <c:v>16.271771658036908</c:v>
                </c:pt>
                <c:pt idx="58">
                  <c:v>15.806405407461888</c:v>
                </c:pt>
                <c:pt idx="59">
                  <c:v>15.092308919510563</c:v>
                </c:pt>
                <c:pt idx="60">
                  <c:v>14.388910506285102</c:v>
                </c:pt>
                <c:pt idx="61">
                  <c:v>14.541358071128643</c:v>
                </c:pt>
                <c:pt idx="62">
                  <c:v>15.153822849184273</c:v>
                </c:pt>
                <c:pt idx="63">
                  <c:v>15.766287627239901</c:v>
                </c:pt>
                <c:pt idx="64">
                  <c:v>16.095253425060179</c:v>
                </c:pt>
                <c:pt idx="65">
                  <c:v>16.12199861187483</c:v>
                </c:pt>
                <c:pt idx="66">
                  <c:v>16.309214919577425</c:v>
                </c:pt>
                <c:pt idx="67">
                  <c:v>17.956718427360251</c:v>
                </c:pt>
                <c:pt idx="68">
                  <c:v>17.689266559213692</c:v>
                </c:pt>
                <c:pt idx="69">
                  <c:v>17.967416502086117</c:v>
                </c:pt>
                <c:pt idx="70">
                  <c:v>18.331151042765445</c:v>
                </c:pt>
                <c:pt idx="71">
                  <c:v>18.665465877948645</c:v>
                </c:pt>
                <c:pt idx="72">
                  <c:v>16.96179747785504</c:v>
                </c:pt>
                <c:pt idx="73">
                  <c:v>18.751050475755548</c:v>
                </c:pt>
                <c:pt idx="74">
                  <c:v>19.058620124124094</c:v>
                </c:pt>
                <c:pt idx="75">
                  <c:v>19.949234845052146</c:v>
                </c:pt>
                <c:pt idx="76">
                  <c:v>18.47290053288312</c:v>
                </c:pt>
                <c:pt idx="77">
                  <c:v>17.480654102059376</c:v>
                </c:pt>
                <c:pt idx="78">
                  <c:v>16.087229869015779</c:v>
                </c:pt>
                <c:pt idx="79">
                  <c:v>15.274176189850225</c:v>
                </c:pt>
                <c:pt idx="80">
                  <c:v>15.619189099759293</c:v>
                </c:pt>
                <c:pt idx="81">
                  <c:v>15.977574603075688</c:v>
                </c:pt>
                <c:pt idx="82">
                  <c:v>16.191536097592937</c:v>
                </c:pt>
                <c:pt idx="83">
                  <c:v>17.25064549545333</c:v>
                </c:pt>
                <c:pt idx="84">
                  <c:v>18.288358743861991</c:v>
                </c:pt>
                <c:pt idx="85">
                  <c:v>18.833960554880985</c:v>
                </c:pt>
                <c:pt idx="86">
                  <c:v>16.287818770125703</c:v>
                </c:pt>
                <c:pt idx="87">
                  <c:v>16.210257728363199</c:v>
                </c:pt>
                <c:pt idx="88">
                  <c:v>18.159981847151645</c:v>
                </c:pt>
                <c:pt idx="89">
                  <c:v>21.227654774792725</c:v>
                </c:pt>
                <c:pt idx="90">
                  <c:v>22.273391579245789</c:v>
                </c:pt>
                <c:pt idx="91">
                  <c:v>24.174974361767855</c:v>
                </c:pt>
                <c:pt idx="92">
                  <c:v>26.097953293741643</c:v>
                </c:pt>
                <c:pt idx="93">
                  <c:v>28.464902326838725</c:v>
                </c:pt>
                <c:pt idx="94">
                  <c:v>29.013178656539178</c:v>
                </c:pt>
                <c:pt idx="95">
                  <c:v>27.328231887215832</c:v>
                </c:pt>
                <c:pt idx="96">
                  <c:v>25.613865412396361</c:v>
                </c:pt>
                <c:pt idx="97">
                  <c:v>24.212417623308369</c:v>
                </c:pt>
                <c:pt idx="98">
                  <c:v>24.715227135423909</c:v>
                </c:pt>
                <c:pt idx="99">
                  <c:v>23.797867227681195</c:v>
                </c:pt>
                <c:pt idx="100">
                  <c:v>22.201179574846215</c:v>
                </c:pt>
                <c:pt idx="101">
                  <c:v>21.369404264910401</c:v>
                </c:pt>
                <c:pt idx="102">
                  <c:v>20.786359192350893</c:v>
                </c:pt>
                <c:pt idx="103">
                  <c:v>21.765233029767316</c:v>
                </c:pt>
                <c:pt idx="104">
                  <c:v>22.383046845185877</c:v>
                </c:pt>
                <c:pt idx="105">
                  <c:v>20.23808286265044</c:v>
                </c:pt>
                <c:pt idx="106">
                  <c:v>21.233003812155655</c:v>
                </c:pt>
                <c:pt idx="107">
                  <c:v>21.83744503416689</c:v>
                </c:pt>
                <c:pt idx="108">
                  <c:v>22.653173232013906</c:v>
                </c:pt>
                <c:pt idx="109">
                  <c:v>24.092064282642415</c:v>
                </c:pt>
                <c:pt idx="110">
                  <c:v>25.351762581612732</c:v>
                </c:pt>
                <c:pt idx="111">
                  <c:v>25.921435060764907</c:v>
                </c:pt>
                <c:pt idx="112">
                  <c:v>25.779685570647231</c:v>
                </c:pt>
                <c:pt idx="113">
                  <c:v>27.055430981706337</c:v>
                </c:pt>
                <c:pt idx="114">
                  <c:v>31.123373896215565</c:v>
                </c:pt>
                <c:pt idx="115">
                  <c:v>30.294273104961217</c:v>
                </c:pt>
                <c:pt idx="116">
                  <c:v>32.262718854519917</c:v>
                </c:pt>
                <c:pt idx="117">
                  <c:v>33.704284423829904</c:v>
                </c:pt>
                <c:pt idx="118">
                  <c:v>34.528036177721312</c:v>
                </c:pt>
                <c:pt idx="119">
                  <c:v>34.934563017304086</c:v>
                </c:pt>
                <c:pt idx="120">
                  <c:v>35.338415338205401</c:v>
                </c:pt>
                <c:pt idx="121">
                  <c:v>35.049567320607117</c:v>
                </c:pt>
                <c:pt idx="122">
                  <c:v>35.397254749197643</c:v>
                </c:pt>
                <c:pt idx="123">
                  <c:v>35.38923119315325</c:v>
                </c:pt>
                <c:pt idx="124">
                  <c:v>35.94285656021664</c:v>
                </c:pt>
                <c:pt idx="125">
                  <c:v>34.640365962342877</c:v>
                </c:pt>
                <c:pt idx="126">
                  <c:v>33.950340142524738</c:v>
                </c:pt>
                <c:pt idx="127">
                  <c:v>34.667111149157535</c:v>
                </c:pt>
                <c:pt idx="128">
                  <c:v>35.913436854720516</c:v>
                </c:pt>
                <c:pt idx="129">
                  <c:v>33.038329272144956</c:v>
                </c:pt>
                <c:pt idx="130">
                  <c:v>32.642500507288048</c:v>
                </c:pt>
                <c:pt idx="131">
                  <c:v>32.642500507288048</c:v>
                </c:pt>
                <c:pt idx="132">
                  <c:v>33.094494164455732</c:v>
                </c:pt>
                <c:pt idx="133">
                  <c:v>33.589280120526873</c:v>
                </c:pt>
                <c:pt idx="134">
                  <c:v>33.444856111727738</c:v>
                </c:pt>
                <c:pt idx="135">
                  <c:v>34.594899144757953</c:v>
                </c:pt>
                <c:pt idx="136">
                  <c:v>34.88107264367477</c:v>
                </c:pt>
                <c:pt idx="137">
                  <c:v>34.199070379901045</c:v>
                </c:pt>
                <c:pt idx="138">
                  <c:v>33.755100278777739</c:v>
                </c:pt>
                <c:pt idx="139">
                  <c:v>34.42640446782562</c:v>
                </c:pt>
                <c:pt idx="140">
                  <c:v>36.416246366836049</c:v>
                </c:pt>
                <c:pt idx="141">
                  <c:v>35.418650898649368</c:v>
                </c:pt>
                <c:pt idx="142">
                  <c:v>35.873319074498532</c:v>
                </c:pt>
                <c:pt idx="143">
                  <c:v>36.087280569015775</c:v>
                </c:pt>
                <c:pt idx="144">
                  <c:v>36.766608314108048</c:v>
                </c:pt>
                <c:pt idx="145">
                  <c:v>37.633152366902912</c:v>
                </c:pt>
                <c:pt idx="146">
                  <c:v>36.774631870152454</c:v>
                </c:pt>
                <c:pt idx="147">
                  <c:v>37.443261540518861</c:v>
                </c:pt>
                <c:pt idx="148">
                  <c:v>37.274766863586521</c:v>
                </c:pt>
                <c:pt idx="149">
                  <c:v>38.604002648274935</c:v>
                </c:pt>
                <c:pt idx="150">
                  <c:v>37.836415786694296</c:v>
                </c:pt>
                <c:pt idx="151">
                  <c:v>36.507180002005889</c:v>
                </c:pt>
                <c:pt idx="152">
                  <c:v>36.838820318507622</c:v>
                </c:pt>
                <c:pt idx="153">
                  <c:v>37.737458595480078</c:v>
                </c:pt>
                <c:pt idx="154">
                  <c:v>37.924674903182662</c:v>
                </c:pt>
                <c:pt idx="155">
                  <c:v>37.41384183502273</c:v>
                </c:pt>
                <c:pt idx="156">
                  <c:v>37.376398573482206</c:v>
                </c:pt>
                <c:pt idx="157">
                  <c:v>37.116970261380054</c:v>
                </c:pt>
                <c:pt idx="158">
                  <c:v>36.817424169055904</c:v>
                </c:pt>
                <c:pt idx="159">
                  <c:v>36.739863127293397</c:v>
                </c:pt>
                <c:pt idx="160">
                  <c:v>37.178484191053762</c:v>
                </c:pt>
                <c:pt idx="161">
                  <c:v>36.747886683337789</c:v>
                </c:pt>
                <c:pt idx="162">
                  <c:v>37.761529263613262</c:v>
                </c:pt>
                <c:pt idx="163">
                  <c:v>39.005180450494784</c:v>
                </c:pt>
                <c:pt idx="164">
                  <c:v>37.635826885584379</c:v>
                </c:pt>
                <c:pt idx="165">
                  <c:v>36.06588441956405</c:v>
                </c:pt>
                <c:pt idx="166">
                  <c:v>37.141040929513238</c:v>
                </c:pt>
                <c:pt idx="167">
                  <c:v>36.873589061366673</c:v>
                </c:pt>
                <c:pt idx="168">
                  <c:v>30.933483069831503</c:v>
                </c:pt>
                <c:pt idx="169">
                  <c:v>33.257639804025139</c:v>
                </c:pt>
                <c:pt idx="170">
                  <c:v>51.527276917116872</c:v>
                </c:pt>
                <c:pt idx="171">
                  <c:v>40.920135826424179</c:v>
                </c:pt>
                <c:pt idx="172">
                  <c:v>42.899279650708742</c:v>
                </c:pt>
                <c:pt idx="173">
                  <c:v>46.445691422332175</c:v>
                </c:pt>
                <c:pt idx="174">
                  <c:v>53.348624139194975</c:v>
                </c:pt>
                <c:pt idx="175">
                  <c:v>51.706469668775078</c:v>
                </c:pt>
                <c:pt idx="176">
                  <c:v>50.797133317076756</c:v>
                </c:pt>
                <c:pt idx="177">
                  <c:v>49.735349400534908</c:v>
                </c:pt>
                <c:pt idx="178">
                  <c:v>45.263554165124361</c:v>
                </c:pt>
                <c:pt idx="179">
                  <c:v>48.365995835624503</c:v>
                </c:pt>
                <c:pt idx="180">
                  <c:v>47.881907954279214</c:v>
                </c:pt>
                <c:pt idx="181">
                  <c:v>43.60000354525274</c:v>
                </c:pt>
                <c:pt idx="182">
                  <c:v>22.829691464990638</c:v>
                </c:pt>
                <c:pt idx="183">
                  <c:v>13.896799068895426</c:v>
                </c:pt>
                <c:pt idx="184">
                  <c:v>7.9379714465899962</c:v>
                </c:pt>
                <c:pt idx="185">
                  <c:v>7.3602754113934203</c:v>
                </c:pt>
                <c:pt idx="186">
                  <c:v>7.6598215037175716</c:v>
                </c:pt>
                <c:pt idx="187">
                  <c:v>8.887425578510296</c:v>
                </c:pt>
                <c:pt idx="188">
                  <c:v>8.3578708795801013</c:v>
                </c:pt>
                <c:pt idx="189">
                  <c:v>8.1332113103369874</c:v>
                </c:pt>
                <c:pt idx="190">
                  <c:v>8.0021598949451711</c:v>
                </c:pt>
                <c:pt idx="191">
                  <c:v>8.071697380663279</c:v>
                </c:pt>
                <c:pt idx="192">
                  <c:v>9.3661644224926448</c:v>
                </c:pt>
                <c:pt idx="193">
                  <c:v>9.4597725763439424</c:v>
                </c:pt>
                <c:pt idx="194">
                  <c:v>9.0692928488499582</c:v>
                </c:pt>
                <c:pt idx="195">
                  <c:v>7.7106373586654176</c:v>
                </c:pt>
                <c:pt idx="196">
                  <c:v>10.230033956606045</c:v>
                </c:pt>
                <c:pt idx="197">
                  <c:v>12.738732479820806</c:v>
                </c:pt>
                <c:pt idx="198">
                  <c:v>11.837419684166889</c:v>
                </c:pt>
                <c:pt idx="199">
                  <c:v>9.371513459855576</c:v>
                </c:pt>
                <c:pt idx="200">
                  <c:v>10.205963288472852</c:v>
                </c:pt>
                <c:pt idx="201">
                  <c:v>10.173869064295268</c:v>
                </c:pt>
                <c:pt idx="202">
                  <c:v>9.4865177631585986</c:v>
                </c:pt>
                <c:pt idx="203">
                  <c:v>9.7780402994383522</c:v>
                </c:pt>
                <c:pt idx="204">
                  <c:v>10.866569402794866</c:v>
                </c:pt>
                <c:pt idx="205">
                  <c:v>11.176813569844876</c:v>
                </c:pt>
                <c:pt idx="206">
                  <c:v>11.52985003579834</c:v>
                </c:pt>
                <c:pt idx="207">
                  <c:v>12.13696577649104</c:v>
                </c:pt>
                <c:pt idx="208">
                  <c:v>12.428488312770794</c:v>
                </c:pt>
                <c:pt idx="209">
                  <c:v>13.097117983137201</c:v>
                </c:pt>
                <c:pt idx="210">
                  <c:v>13.089094427092805</c:v>
                </c:pt>
                <c:pt idx="211">
                  <c:v>13.142584800722117</c:v>
                </c:pt>
                <c:pt idx="212">
                  <c:v>13.626672682067397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E-47BC-84D1-30191B6807B9}"/>
            </c:ext>
          </c:extLst>
        </c:ser>
        <c:ser>
          <c:idx val="0"/>
          <c:order val="1"/>
          <c:tx>
            <c:strRef>
              <c:f>'078C'!$N$11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'078C'!$N$14:$N$543</c:f>
              <c:numCache>
                <c:formatCode>0.0</c:formatCode>
                <c:ptCount val="5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13.449256342957131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E-47BC-84D1-30191B680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'078C'!$R$14:$R$543</c:f>
              <c:numCache>
                <c:formatCode>0.0</c:formatCode>
                <c:ptCount val="530"/>
                <c:pt idx="0">
                  <c:v>3.9813890518644626</c:v>
                </c:pt>
                <c:pt idx="1">
                  <c:v>13.946607885296473</c:v>
                </c:pt>
                <c:pt idx="2">
                  <c:v>10.861506418223733</c:v>
                </c:pt>
                <c:pt idx="3">
                  <c:v>12.280379649200279</c:v>
                </c:pt>
                <c:pt idx="4">
                  <c:v>12.366278567242189</c:v>
                </c:pt>
                <c:pt idx="5">
                  <c:v>10.000382625206683</c:v>
                </c:pt>
                <c:pt idx="6">
                  <c:v>9.5310788365615871</c:v>
                </c:pt>
                <c:pt idx="7">
                  <c:v>8.1191177910421128</c:v>
                </c:pt>
                <c:pt idx="8">
                  <c:v>6.2260255473403783</c:v>
                </c:pt>
                <c:pt idx="9">
                  <c:v>5.1883338144485416</c:v>
                </c:pt>
                <c:pt idx="10">
                  <c:v>5.1270904156670305</c:v>
                </c:pt>
                <c:pt idx="11">
                  <c:v>4.2843058090170834</c:v>
                </c:pt>
                <c:pt idx="12">
                  <c:v>4.2071341916887999</c:v>
                </c:pt>
                <c:pt idx="13">
                  <c:v>6.8952835805711068</c:v>
                </c:pt>
                <c:pt idx="14">
                  <c:v>4.5089012123659664</c:v>
                </c:pt>
                <c:pt idx="15">
                  <c:v>2.55134482991097</c:v>
                </c:pt>
                <c:pt idx="16">
                  <c:v>4.3076642832522705</c:v>
                </c:pt>
                <c:pt idx="17">
                  <c:v>4.4374934979739615</c:v>
                </c:pt>
                <c:pt idx="18">
                  <c:v>4.6550377031370616</c:v>
                </c:pt>
                <c:pt idx="19">
                  <c:v>4.5063131696929526</c:v>
                </c:pt>
                <c:pt idx="20">
                  <c:v>4.7941884807440847</c:v>
                </c:pt>
                <c:pt idx="21">
                  <c:v>5.2734085809119726</c:v>
                </c:pt>
                <c:pt idx="22">
                  <c:v>5.5192809126060549</c:v>
                </c:pt>
                <c:pt idx="23">
                  <c:v>5.398226111878345</c:v>
                </c:pt>
                <c:pt idx="24">
                  <c:v>6.3148428381431865</c:v>
                </c:pt>
                <c:pt idx="25">
                  <c:v>7.2258694934284078</c:v>
                </c:pt>
                <c:pt idx="26">
                  <c:v>7.6197501357513771</c:v>
                </c:pt>
                <c:pt idx="27">
                  <c:v>7.2519653206194343</c:v>
                </c:pt>
                <c:pt idx="28">
                  <c:v>6.8963224012452349</c:v>
                </c:pt>
                <c:pt idx="29">
                  <c:v>6.6175968396533609</c:v>
                </c:pt>
                <c:pt idx="30">
                  <c:v>5.4210873479605892</c:v>
                </c:pt>
                <c:pt idx="31">
                  <c:v>6.3524268516243678</c:v>
                </c:pt>
                <c:pt idx="32">
                  <c:v>6.5503406906195911</c:v>
                </c:pt>
                <c:pt idx="33">
                  <c:v>6.2722232856079971</c:v>
                </c:pt>
                <c:pt idx="34">
                  <c:v>4.8961902951335636</c:v>
                </c:pt>
                <c:pt idx="35">
                  <c:v>4.9354034358306462</c:v>
                </c:pt>
                <c:pt idx="36">
                  <c:v>6.7803017009804583</c:v>
                </c:pt>
                <c:pt idx="37">
                  <c:v>34.775170234778876</c:v>
                </c:pt>
                <c:pt idx="38">
                  <c:v>2.7834318202431878</c:v>
                </c:pt>
                <c:pt idx="39">
                  <c:v>3.3749660865499762</c:v>
                </c:pt>
                <c:pt idx="40">
                  <c:v>7.4376781478613516</c:v>
                </c:pt>
                <c:pt idx="41">
                  <c:v>7.2090312964567467</c:v>
                </c:pt>
                <c:pt idx="42">
                  <c:v>9.4913644711371834</c:v>
                </c:pt>
                <c:pt idx="43">
                  <c:v>4.6779163905231878</c:v>
                </c:pt>
                <c:pt idx="44">
                  <c:v>4.7170431318759869</c:v>
                </c:pt>
                <c:pt idx="45">
                  <c:v>4.5242067890803854</c:v>
                </c:pt>
                <c:pt idx="46">
                  <c:v>4.3709877155728742</c:v>
                </c:pt>
                <c:pt idx="47">
                  <c:v>4.7041463917868418</c:v>
                </c:pt>
                <c:pt idx="48">
                  <c:v>4.1442591795974879</c:v>
                </c:pt>
                <c:pt idx="49">
                  <c:v>4.0722976641647008</c:v>
                </c:pt>
                <c:pt idx="50">
                  <c:v>3.4388532301470001</c:v>
                </c:pt>
                <c:pt idx="51">
                  <c:v>3.5931641117808577</c:v>
                </c:pt>
                <c:pt idx="52">
                  <c:v>3.6626163080422041</c:v>
                </c:pt>
                <c:pt idx="53">
                  <c:v>3.5620216738761616</c:v>
                </c:pt>
                <c:pt idx="54">
                  <c:v>2.8260123704309295</c:v>
                </c:pt>
                <c:pt idx="55">
                  <c:v>3.5226957762199751</c:v>
                </c:pt>
                <c:pt idx="56">
                  <c:v>2.7927998047729048</c:v>
                </c:pt>
                <c:pt idx="57">
                  <c:v>2.6979844428694557</c:v>
                </c:pt>
                <c:pt idx="58">
                  <c:v>2.3838290581969255</c:v>
                </c:pt>
                <c:pt idx="59">
                  <c:v>1.9467949208973883</c:v>
                </c:pt>
                <c:pt idx="60">
                  <c:v>1.6526008983254503</c:v>
                </c:pt>
                <c:pt idx="61">
                  <c:v>1.6052924474552439</c:v>
                </c:pt>
                <c:pt idx="62">
                  <c:v>2.1566265636204127</c:v>
                </c:pt>
                <c:pt idx="63">
                  <c:v>3.0757535994208163</c:v>
                </c:pt>
                <c:pt idx="64">
                  <c:v>3.7026563058598438</c:v>
                </c:pt>
                <c:pt idx="65">
                  <c:v>4.1597554995329551</c:v>
                </c:pt>
                <c:pt idx="66">
                  <c:v>3.8218728593987255</c:v>
                </c:pt>
                <c:pt idx="67">
                  <c:v>3.7461024619825345</c:v>
                </c:pt>
                <c:pt idx="68">
                  <c:v>3.8800588581672542</c:v>
                </c:pt>
                <c:pt idx="69">
                  <c:v>3.5891927517684623</c:v>
                </c:pt>
                <c:pt idx="70">
                  <c:v>3.4150029267503323</c:v>
                </c:pt>
                <c:pt idx="71">
                  <c:v>3.5281546292070773</c:v>
                </c:pt>
                <c:pt idx="72">
                  <c:v>4.0479524566300258</c:v>
                </c:pt>
                <c:pt idx="73">
                  <c:v>3.5982460788403179</c:v>
                </c:pt>
                <c:pt idx="74">
                  <c:v>3.4478157681840536</c:v>
                </c:pt>
                <c:pt idx="75">
                  <c:v>3.5415862556514752</c:v>
                </c:pt>
                <c:pt idx="76">
                  <c:v>3.9190251484713752</c:v>
                </c:pt>
                <c:pt idx="77">
                  <c:v>4.125433795829113</c:v>
                </c:pt>
                <c:pt idx="78">
                  <c:v>3.6767753032153969</c:v>
                </c:pt>
                <c:pt idx="79">
                  <c:v>3.4965252066878816</c:v>
                </c:pt>
                <c:pt idx="80">
                  <c:v>3.1748156179843585</c:v>
                </c:pt>
                <c:pt idx="81">
                  <c:v>3.1611225744234805</c:v>
                </c:pt>
                <c:pt idx="82">
                  <c:v>3.1960559124392676</c:v>
                </c:pt>
                <c:pt idx="83">
                  <c:v>3.2520858501757162</c:v>
                </c:pt>
                <c:pt idx="84">
                  <c:v>3.0268277333071425</c:v>
                </c:pt>
                <c:pt idx="85">
                  <c:v>3.0742537371432368</c:v>
                </c:pt>
                <c:pt idx="86">
                  <c:v>3.3617237593853577</c:v>
                </c:pt>
                <c:pt idx="87">
                  <c:v>3.1712232954243214</c:v>
                </c:pt>
                <c:pt idx="88">
                  <c:v>3.1608416354525235</c:v>
                </c:pt>
                <c:pt idx="89">
                  <c:v>3.58734104305065</c:v>
                </c:pt>
                <c:pt idx="90">
                  <c:v>4.0359669737749435</c:v>
                </c:pt>
                <c:pt idx="91">
                  <c:v>3.8643151354278946</c:v>
                </c:pt>
                <c:pt idx="92">
                  <c:v>3.8246269377343656</c:v>
                </c:pt>
                <c:pt idx="93">
                  <c:v>3.8132061636631867</c:v>
                </c:pt>
                <c:pt idx="94">
                  <c:v>3.9475705795515328</c:v>
                </c:pt>
                <c:pt idx="95">
                  <c:v>4.1346417971928915</c:v>
                </c:pt>
                <c:pt idx="96">
                  <c:v>3.8427729116052718</c:v>
                </c:pt>
                <c:pt idx="97">
                  <c:v>3.6207962425127436</c:v>
                </c:pt>
                <c:pt idx="98">
                  <c:v>4.0986487245347094</c:v>
                </c:pt>
                <c:pt idx="99">
                  <c:v>4.6055523255619049</c:v>
                </c:pt>
                <c:pt idx="100">
                  <c:v>4.6281806751570711</c:v>
                </c:pt>
                <c:pt idx="101">
                  <c:v>4.4759438488505445</c:v>
                </c:pt>
                <c:pt idx="102">
                  <c:v>4.8482920805578029</c:v>
                </c:pt>
                <c:pt idx="103">
                  <c:v>4.517885274442504</c:v>
                </c:pt>
                <c:pt idx="104">
                  <c:v>4.5525899612363725</c:v>
                </c:pt>
                <c:pt idx="105">
                  <c:v>5.148971573196385</c:v>
                </c:pt>
                <c:pt idx="106">
                  <c:v>4.9388066387435643</c:v>
                </c:pt>
                <c:pt idx="107">
                  <c:v>4.9425444772609035</c:v>
                </c:pt>
                <c:pt idx="108">
                  <c:v>5.0320676953111745</c:v>
                </c:pt>
                <c:pt idx="109">
                  <c:v>4.7392230587185518</c:v>
                </c:pt>
                <c:pt idx="110">
                  <c:v>4.4653060675272647</c:v>
                </c:pt>
                <c:pt idx="111">
                  <c:v>4.2004068336084259</c:v>
                </c:pt>
                <c:pt idx="112">
                  <c:v>3.2039444660166048</c:v>
                </c:pt>
                <c:pt idx="113">
                  <c:v>2.7671731460056836</c:v>
                </c:pt>
                <c:pt idx="114">
                  <c:v>2.5223736513708297</c:v>
                </c:pt>
                <c:pt idx="115">
                  <c:v>2.6979312449500665</c:v>
                </c:pt>
                <c:pt idx="116">
                  <c:v>2.4126060558388236</c:v>
                </c:pt>
                <c:pt idx="117">
                  <c:v>3.0903552322085104</c:v>
                </c:pt>
                <c:pt idx="118">
                  <c:v>2.804524847947977</c:v>
                </c:pt>
                <c:pt idx="119">
                  <c:v>2.6972700425815797</c:v>
                </c:pt>
                <c:pt idx="120">
                  <c:v>3.1739969189190531</c:v>
                </c:pt>
                <c:pt idx="121">
                  <c:v>3.5934728454963163</c:v>
                </c:pt>
                <c:pt idx="122">
                  <c:v>4.1570567874224595</c:v>
                </c:pt>
                <c:pt idx="123">
                  <c:v>4.10674985248483</c:v>
                </c:pt>
                <c:pt idx="124">
                  <c:v>4.1419263166402276</c:v>
                </c:pt>
                <c:pt idx="125">
                  <c:v>4.3530389584003384</c:v>
                </c:pt>
                <c:pt idx="126">
                  <c:v>4.545019614177181</c:v>
                </c:pt>
                <c:pt idx="127">
                  <c:v>4.2006459330000183</c:v>
                </c:pt>
                <c:pt idx="128">
                  <c:v>4.3870294243277215</c:v>
                </c:pt>
                <c:pt idx="129">
                  <c:v>4.3142283738457348</c:v>
                </c:pt>
                <c:pt idx="130">
                  <c:v>4.7669728905693045</c:v>
                </c:pt>
                <c:pt idx="131">
                  <c:v>4.6499633732362131</c:v>
                </c:pt>
                <c:pt idx="132">
                  <c:v>4.3390017763104058</c:v>
                </c:pt>
                <c:pt idx="133">
                  <c:v>4.2241758327475623</c:v>
                </c:pt>
                <c:pt idx="134">
                  <c:v>4.227027849038083</c:v>
                </c:pt>
                <c:pt idx="135">
                  <c:v>4.2508214254663397</c:v>
                </c:pt>
                <c:pt idx="136">
                  <c:v>4.2981218071659653</c:v>
                </c:pt>
                <c:pt idx="137">
                  <c:v>4.2083706941582415</c:v>
                </c:pt>
                <c:pt idx="138">
                  <c:v>2.929002135426948</c:v>
                </c:pt>
                <c:pt idx="139">
                  <c:v>3.1923690032551306</c:v>
                </c:pt>
                <c:pt idx="140">
                  <c:v>3.7152428687723371</c:v>
                </c:pt>
                <c:pt idx="141">
                  <c:v>4.0324033924731673</c:v>
                </c:pt>
                <c:pt idx="142">
                  <c:v>3.7175720393801348</c:v>
                </c:pt>
                <c:pt idx="143">
                  <c:v>3.6916237261378639</c:v>
                </c:pt>
                <c:pt idx="144">
                  <c:v>3.8870851807029725</c:v>
                </c:pt>
                <c:pt idx="145">
                  <c:v>3.8881188032915204</c:v>
                </c:pt>
                <c:pt idx="146">
                  <c:v>3.9736617159379635</c:v>
                </c:pt>
                <c:pt idx="147">
                  <c:v>4.1009952412280288</c:v>
                </c:pt>
                <c:pt idx="148">
                  <c:v>3.8485839941217135</c:v>
                </c:pt>
                <c:pt idx="149">
                  <c:v>3.6466713789368459</c:v>
                </c:pt>
                <c:pt idx="150">
                  <c:v>3.8679429232227371</c:v>
                </c:pt>
                <c:pt idx="151">
                  <c:v>3.7486132978349316</c:v>
                </c:pt>
                <c:pt idx="152">
                  <c:v>3.8807202373791592</c:v>
                </c:pt>
                <c:pt idx="153">
                  <c:v>3.6585188355078722</c:v>
                </c:pt>
                <c:pt idx="154">
                  <c:v>3.8972799712759407</c:v>
                </c:pt>
                <c:pt idx="155">
                  <c:v>4.0027242548224082</c:v>
                </c:pt>
                <c:pt idx="156">
                  <c:v>4.1682771465595758</c:v>
                </c:pt>
                <c:pt idx="157">
                  <c:v>4.1983008574488334</c:v>
                </c:pt>
                <c:pt idx="158">
                  <c:v>3.8485883653344719</c:v>
                </c:pt>
                <c:pt idx="159">
                  <c:v>3.7966073605045345</c:v>
                </c:pt>
                <c:pt idx="160">
                  <c:v>3.6671789960581207</c:v>
                </c:pt>
                <c:pt idx="161">
                  <c:v>3.91552094869951</c:v>
                </c:pt>
                <c:pt idx="162">
                  <c:v>3.6632777513329078</c:v>
                </c:pt>
                <c:pt idx="163">
                  <c:v>3.1727360835065275</c:v>
                </c:pt>
                <c:pt idx="164">
                  <c:v>2.7151488899208367</c:v>
                </c:pt>
                <c:pt idx="165">
                  <c:v>3.1866280997721881</c:v>
                </c:pt>
                <c:pt idx="166">
                  <c:v>3.5913503899988757</c:v>
                </c:pt>
                <c:pt idx="167">
                  <c:v>3.1318950126890321</c:v>
                </c:pt>
                <c:pt idx="168">
                  <c:v>3.9184928457519987</c:v>
                </c:pt>
                <c:pt idx="169">
                  <c:v>4.584269143628112</c:v>
                </c:pt>
                <c:pt idx="170">
                  <c:v>2.5425908063885907</c:v>
                </c:pt>
                <c:pt idx="171">
                  <c:v>3.0811832609494636</c:v>
                </c:pt>
                <c:pt idx="172">
                  <c:v>2.9324991893912</c:v>
                </c:pt>
                <c:pt idx="173">
                  <c:v>3.4503460232657908</c:v>
                </c:pt>
                <c:pt idx="174">
                  <c:v>3.1780284095175118</c:v>
                </c:pt>
                <c:pt idx="175">
                  <c:v>3.599677956874729</c:v>
                </c:pt>
                <c:pt idx="176">
                  <c:v>3.879068227502803</c:v>
                </c:pt>
                <c:pt idx="177">
                  <c:v>3.5226427337162254</c:v>
                </c:pt>
                <c:pt idx="178">
                  <c:v>3.8168547177137433</c:v>
                </c:pt>
                <c:pt idx="179">
                  <c:v>4.4447605441205589</c:v>
                </c:pt>
                <c:pt idx="180">
                  <c:v>4.0066555516953208</c:v>
                </c:pt>
                <c:pt idx="181">
                  <c:v>3.8943229360519576</c:v>
                </c:pt>
                <c:pt idx="182">
                  <c:v>2.6541445763840845</c:v>
                </c:pt>
                <c:pt idx="183">
                  <c:v>1.9140433854162808</c:v>
                </c:pt>
                <c:pt idx="184">
                  <c:v>0.88241232673282999</c:v>
                </c:pt>
                <c:pt idx="185">
                  <c:v>0.85249908399498675</c:v>
                </c:pt>
                <c:pt idx="186">
                  <c:v>0.78415592305919879</c:v>
                </c:pt>
                <c:pt idx="187">
                  <c:v>0.7656915766040433</c:v>
                </c:pt>
                <c:pt idx="188">
                  <c:v>0.78539141151631053</c:v>
                </c:pt>
                <c:pt idx="189">
                  <c:v>0.81092700954592101</c:v>
                </c:pt>
                <c:pt idx="190">
                  <c:v>0.82986356715117671</c:v>
                </c:pt>
                <c:pt idx="191">
                  <c:v>0.93795963201705124</c:v>
                </c:pt>
                <c:pt idx="192">
                  <c:v>1.1434780044822501</c:v>
                </c:pt>
                <c:pt idx="193">
                  <c:v>1.0190765030214914</c:v>
                </c:pt>
                <c:pt idx="194">
                  <c:v>1.0095099103614855</c:v>
                </c:pt>
                <c:pt idx="195">
                  <c:v>1.1079924704398456</c:v>
                </c:pt>
                <c:pt idx="196">
                  <c:v>1.6920303373040457</c:v>
                </c:pt>
                <c:pt idx="197">
                  <c:v>1.2011273246142484</c:v>
                </c:pt>
                <c:pt idx="198">
                  <c:v>0.85346630938843893</c:v>
                </c:pt>
                <c:pt idx="199">
                  <c:v>0.94563504261742992</c:v>
                </c:pt>
                <c:pt idx="200">
                  <c:v>1.0293029712137407</c:v>
                </c:pt>
                <c:pt idx="201">
                  <c:v>0.97666587754937939</c:v>
                </c:pt>
                <c:pt idx="202">
                  <c:v>1.0581676111371663</c:v>
                </c:pt>
                <c:pt idx="203">
                  <c:v>1.2537254228405341</c:v>
                </c:pt>
                <c:pt idx="204">
                  <c:v>1.3273494897760563</c:v>
                </c:pt>
                <c:pt idx="205">
                  <c:v>1.346745912490624</c:v>
                </c:pt>
                <c:pt idx="206">
                  <c:v>1.3930169571568007</c:v>
                </c:pt>
                <c:pt idx="207">
                  <c:v>1.4810183506539758</c:v>
                </c:pt>
                <c:pt idx="208">
                  <c:v>1.466213455869054</c:v>
                </c:pt>
                <c:pt idx="209">
                  <c:v>1.4837638311246566</c:v>
                </c:pt>
                <c:pt idx="210">
                  <c:v>1.3900379788270694</c:v>
                </c:pt>
                <c:pt idx="211">
                  <c:v>1.3373053199843254</c:v>
                </c:pt>
                <c:pt idx="212">
                  <c:v>1.332380841348672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7-42B5-9E54-0A6160D86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'078C'!$W$14:$W$543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C-47F1-AEAF-4C5694F9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'078C'!$Y$14:$Y$543</c:f>
              <c:numCache>
                <c:formatCode>0</c:formatCode>
                <c:ptCount val="53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5</c:v>
                </c:pt>
                <c:pt idx="15">
                  <c:v>0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9-428F-8768-912B95EF00C2}"/>
            </c:ext>
          </c:extLst>
        </c:ser>
        <c:ser>
          <c:idx val="0"/>
          <c:order val="1"/>
          <c:tx>
            <c:strRef>
              <c:f>'078C'!$X$11:$Y$11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'078C'!$Y$14:$Y$543</c:f>
              <c:numCache>
                <c:formatCode>0</c:formatCode>
                <c:ptCount val="53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5</c:v>
                </c:pt>
                <c:pt idx="15">
                  <c:v>0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9-428F-8768-912B95EF0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'078C'!$U$14:$U$543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7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</c:numCache>
            </c:numRef>
          </c:xVal>
          <c:yVal>
            <c:numRef>
              <c:f>'078C'!$J$14:$J$543</c:f>
              <c:numCache>
                <c:formatCode>0.0</c:formatCode>
                <c:ptCount val="53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-31.436745406824148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C2-48F2-B766-3F83BF2D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'078C'!$BL$14:$BL$543</c:f>
              <c:numCache>
                <c:formatCode>0.0</c:formatCode>
                <c:ptCount val="530"/>
                <c:pt idx="0">
                  <c:v>4.2271266776567495</c:v>
                </c:pt>
                <c:pt idx="1">
                  <c:v>15.849420633243817</c:v>
                </c:pt>
                <c:pt idx="2">
                  <c:v>11.748196930530552</c:v>
                </c:pt>
                <c:pt idx="3">
                  <c:v>13.168666352844321</c:v>
                </c:pt>
                <c:pt idx="4">
                  <c:v>13.260184450734858</c:v>
                </c:pt>
                <c:pt idx="5">
                  <c:v>10.615747930404039</c:v>
                </c:pt>
                <c:pt idx="6">
                  <c:v>10.119272406259823</c:v>
                </c:pt>
                <c:pt idx="7">
                  <c:v>8.5557859794058206</c:v>
                </c:pt>
                <c:pt idx="8">
                  <c:v>6.4685421219190244</c:v>
                </c:pt>
                <c:pt idx="9">
                  <c:v>5.3400124858810205</c:v>
                </c:pt>
                <c:pt idx="10">
                  <c:v>5.2608320674989715</c:v>
                </c:pt>
                <c:pt idx="11">
                  <c:v>4.3856641028290966</c:v>
                </c:pt>
                <c:pt idx="12">
                  <c:v>4.3102538107816413</c:v>
                </c:pt>
                <c:pt idx="13">
                  <c:v>7.061272314213932</c:v>
                </c:pt>
                <c:pt idx="14">
                  <c:v>4.6456156551289221</c:v>
                </c:pt>
                <c:pt idx="15">
                  <c:v>2.5967153318536482</c:v>
                </c:pt>
                <c:pt idx="16">
                  <c:v>4.4465726299739483</c:v>
                </c:pt>
                <c:pt idx="17">
                  <c:v>4.60323131583527</c:v>
                </c:pt>
                <c:pt idx="18">
                  <c:v>4.8442498594543206</c:v>
                </c:pt>
                <c:pt idx="19">
                  <c:v>4.6781041062078383</c:v>
                </c:pt>
                <c:pt idx="20">
                  <c:v>4.9943275655188906</c:v>
                </c:pt>
                <c:pt idx="21">
                  <c:v>5.5300128363244392</c:v>
                </c:pt>
                <c:pt idx="22">
                  <c:v>5.8167835056451382</c:v>
                </c:pt>
                <c:pt idx="23">
                  <c:v>5.7338695616145143</c:v>
                </c:pt>
                <c:pt idx="24">
                  <c:v>6.7844273587364432</c:v>
                </c:pt>
                <c:pt idx="25">
                  <c:v>7.8766353837929808</c:v>
                </c:pt>
                <c:pt idx="26">
                  <c:v>8.3780358805547515</c:v>
                </c:pt>
                <c:pt idx="27">
                  <c:v>8.0406219114713799</c:v>
                </c:pt>
                <c:pt idx="28">
                  <c:v>7.6157762484164166</c:v>
                </c:pt>
                <c:pt idx="29">
                  <c:v>7.2343850140648369</c:v>
                </c:pt>
                <c:pt idx="30">
                  <c:v>5.8821718896798751</c:v>
                </c:pt>
                <c:pt idx="31">
                  <c:v>7.0646014428694617</c:v>
                </c:pt>
                <c:pt idx="32">
                  <c:v>7.3518885266069836</c:v>
                </c:pt>
                <c:pt idx="33">
                  <c:v>7.1289157248840578</c:v>
                </c:pt>
                <c:pt idx="34">
                  <c:v>5.5766520752964306</c:v>
                </c:pt>
                <c:pt idx="35">
                  <c:v>5.7557273128735407</c:v>
                </c:pt>
                <c:pt idx="36">
                  <c:v>8.0053673032239665</c:v>
                </c:pt>
                <c:pt idx="37">
                  <c:v>42.953269342932657</c:v>
                </c:pt>
                <c:pt idx="38">
                  <c:v>2.8007858019633853</c:v>
                </c:pt>
                <c:pt idx="39">
                  <c:v>3.3954234128346057</c:v>
                </c:pt>
                <c:pt idx="40">
                  <c:v>7.5963704038789395</c:v>
                </c:pt>
                <c:pt idx="41">
                  <c:v>7.6274280841877653</c:v>
                </c:pt>
                <c:pt idx="42">
                  <c:v>11.646620035279346</c:v>
                </c:pt>
                <c:pt idx="43">
                  <c:v>5.6307909532170628</c:v>
                </c:pt>
                <c:pt idx="44">
                  <c:v>5.6651789052673536</c:v>
                </c:pt>
                <c:pt idx="45">
                  <c:v>5.3834873992041743</c:v>
                </c:pt>
                <c:pt idx="46">
                  <c:v>5.2016023072847304</c:v>
                </c:pt>
                <c:pt idx="47">
                  <c:v>5.6433599262994569</c:v>
                </c:pt>
                <c:pt idx="48">
                  <c:v>4.8199136681273682</c:v>
                </c:pt>
                <c:pt idx="49">
                  <c:v>4.7410919044747635</c:v>
                </c:pt>
                <c:pt idx="50">
                  <c:v>3.9812190395426299</c:v>
                </c:pt>
                <c:pt idx="51">
                  <c:v>4.1657588193932868</c:v>
                </c:pt>
                <c:pt idx="52">
                  <c:v>4.1536817939719102</c:v>
                </c:pt>
                <c:pt idx="53">
                  <c:v>3.951704363842881</c:v>
                </c:pt>
                <c:pt idx="54">
                  <c:v>3.0957055013593049</c:v>
                </c:pt>
                <c:pt idx="55">
                  <c:v>3.9957698113619182</c:v>
                </c:pt>
                <c:pt idx="56">
                  <c:v>3.147607487453024</c:v>
                </c:pt>
                <c:pt idx="57">
                  <c:v>3.0457157584410215</c:v>
                </c:pt>
                <c:pt idx="58">
                  <c:v>2.7003727112560605</c:v>
                </c:pt>
                <c:pt idx="59">
                  <c:v>2.2216747866258388</c:v>
                </c:pt>
                <c:pt idx="60">
                  <c:v>1.8919998689244668</c:v>
                </c:pt>
                <c:pt idx="61">
                  <c:v>1.8433429494665226</c:v>
                </c:pt>
                <c:pt idx="62">
                  <c:v>2.481534685451833</c:v>
                </c:pt>
                <c:pt idx="63">
                  <c:v>3.5139122030406478</c:v>
                </c:pt>
                <c:pt idx="64">
                  <c:v>4.1773617903111369</c:v>
                </c:pt>
                <c:pt idx="65">
                  <c:v>4.6540095532819734</c:v>
                </c:pt>
                <c:pt idx="66">
                  <c:v>4.2307928253934737</c:v>
                </c:pt>
                <c:pt idx="67">
                  <c:v>4.1674950752372952</c:v>
                </c:pt>
                <c:pt idx="68">
                  <c:v>4.348089394248948</c:v>
                </c:pt>
                <c:pt idx="69">
                  <c:v>3.9904692065746183</c:v>
                </c:pt>
                <c:pt idx="70">
                  <c:v>3.7725474800328831</c:v>
                </c:pt>
                <c:pt idx="71">
                  <c:v>3.8816556941714757</c:v>
                </c:pt>
                <c:pt idx="72">
                  <c:v>4.4467750851025212</c:v>
                </c:pt>
                <c:pt idx="73">
                  <c:v>3.8869393855506522</c:v>
                </c:pt>
                <c:pt idx="74">
                  <c:v>3.6971315233088942</c:v>
                </c:pt>
                <c:pt idx="75">
                  <c:v>3.7963053338728154</c:v>
                </c:pt>
                <c:pt idx="76">
                  <c:v>4.2058221392699693</c:v>
                </c:pt>
                <c:pt idx="77">
                  <c:v>4.4291036220627893</c:v>
                </c:pt>
                <c:pt idx="78">
                  <c:v>3.9365026686534335</c:v>
                </c:pt>
                <c:pt idx="79">
                  <c:v>3.747523239953976</c:v>
                </c:pt>
                <c:pt idx="80">
                  <c:v>3.3875278575454804</c:v>
                </c:pt>
                <c:pt idx="81">
                  <c:v>3.3613844162205782</c:v>
                </c:pt>
                <c:pt idx="82">
                  <c:v>3.4085429035051553</c:v>
                </c:pt>
                <c:pt idx="83">
                  <c:v>3.4753129737066164</c:v>
                </c:pt>
                <c:pt idx="84">
                  <c:v>3.22635818610433</c:v>
                </c:pt>
                <c:pt idx="85">
                  <c:v>3.2562877042162777</c:v>
                </c:pt>
                <c:pt idx="86">
                  <c:v>3.5579153513820252</c:v>
                </c:pt>
                <c:pt idx="87">
                  <c:v>3.3437538992878659</c:v>
                </c:pt>
                <c:pt idx="88">
                  <c:v>3.3170428699251202</c:v>
                </c:pt>
                <c:pt idx="89">
                  <c:v>3.7423468886411704</c:v>
                </c:pt>
                <c:pt idx="90">
                  <c:v>4.1926397234306645</c:v>
                </c:pt>
                <c:pt idx="91">
                  <c:v>4.00979279762148</c:v>
                </c:pt>
                <c:pt idx="92">
                  <c:v>3.9727681991440411</c:v>
                </c:pt>
                <c:pt idx="93">
                  <c:v>3.9596570590224123</c:v>
                </c:pt>
                <c:pt idx="94">
                  <c:v>4.1038233860901849</c:v>
                </c:pt>
                <c:pt idx="95">
                  <c:v>4.3047008871885142</c:v>
                </c:pt>
                <c:pt idx="96">
                  <c:v>4.0096219181563448</c:v>
                </c:pt>
                <c:pt idx="97">
                  <c:v>3.7896526087180233</c:v>
                </c:pt>
                <c:pt idx="98">
                  <c:v>4.2858347940449937</c:v>
                </c:pt>
                <c:pt idx="99">
                  <c:v>4.8107447711144902</c:v>
                </c:pt>
                <c:pt idx="100">
                  <c:v>4.8525049586933262</c:v>
                </c:pt>
                <c:pt idx="101">
                  <c:v>4.7176895262850094</c:v>
                </c:pt>
                <c:pt idx="102">
                  <c:v>5.1453390187582775</c:v>
                </c:pt>
                <c:pt idx="103">
                  <c:v>4.7968134707247732</c:v>
                </c:pt>
                <c:pt idx="104">
                  <c:v>4.8096782602401067</c:v>
                </c:pt>
                <c:pt idx="105">
                  <c:v>5.4629458335489458</c:v>
                </c:pt>
                <c:pt idx="106">
                  <c:v>5.2081982817416241</c:v>
                </c:pt>
                <c:pt idx="107">
                  <c:v>5.1869164071370344</c:v>
                </c:pt>
                <c:pt idx="108">
                  <c:v>5.2645015705247609</c:v>
                </c:pt>
                <c:pt idx="109">
                  <c:v>4.9552878090015158</c:v>
                </c:pt>
                <c:pt idx="110">
                  <c:v>4.6674442304597861</c:v>
                </c:pt>
                <c:pt idx="111">
                  <c:v>4.3942856176284399</c:v>
                </c:pt>
                <c:pt idx="112">
                  <c:v>3.3564306962898653</c:v>
                </c:pt>
                <c:pt idx="113">
                  <c:v>2.9119767502526317</c:v>
                </c:pt>
                <c:pt idx="114">
                  <c:v>2.6486571622480795</c:v>
                </c:pt>
                <c:pt idx="115">
                  <c:v>2.8476871667720891</c:v>
                </c:pt>
                <c:pt idx="116">
                  <c:v>2.5305795414492716</c:v>
                </c:pt>
                <c:pt idx="117">
                  <c:v>3.2521599593594686</c:v>
                </c:pt>
                <c:pt idx="118">
                  <c:v>2.9608254894347881</c:v>
                </c:pt>
                <c:pt idx="119">
                  <c:v>2.8461633023539266</c:v>
                </c:pt>
                <c:pt idx="120">
                  <c:v>3.343189812459415</c:v>
                </c:pt>
                <c:pt idx="121">
                  <c:v>3.7763196470149314</c:v>
                </c:pt>
                <c:pt idx="122">
                  <c:v>4.3744796142874254</c:v>
                </c:pt>
                <c:pt idx="123">
                  <c:v>4.3245211267404651</c:v>
                </c:pt>
                <c:pt idx="124">
                  <c:v>4.3525961727595117</c:v>
                </c:pt>
                <c:pt idx="125">
                  <c:v>4.5796545560006168</c:v>
                </c:pt>
                <c:pt idx="126">
                  <c:v>4.8024110077140927</c:v>
                </c:pt>
                <c:pt idx="127">
                  <c:v>4.4387065834719985</c:v>
                </c:pt>
                <c:pt idx="128">
                  <c:v>4.6288962038974244</c:v>
                </c:pt>
                <c:pt idx="129">
                  <c:v>4.5537524981276878</c:v>
                </c:pt>
                <c:pt idx="130">
                  <c:v>5.0633416903016046</c:v>
                </c:pt>
                <c:pt idx="131">
                  <c:v>4.946630790108971</c:v>
                </c:pt>
                <c:pt idx="132">
                  <c:v>4.6208063285290386</c:v>
                </c:pt>
                <c:pt idx="133">
                  <c:v>4.4934724562745147</c:v>
                </c:pt>
                <c:pt idx="134">
                  <c:v>4.5028038329918809</c:v>
                </c:pt>
                <c:pt idx="135">
                  <c:v>4.5227295767906446</c:v>
                </c:pt>
                <c:pt idx="136">
                  <c:v>4.5870165504969931</c:v>
                </c:pt>
                <c:pt idx="137">
                  <c:v>4.5119977433336826</c:v>
                </c:pt>
                <c:pt idx="138">
                  <c:v>3.1631019792347157</c:v>
                </c:pt>
                <c:pt idx="139">
                  <c:v>3.4596992650560341</c:v>
                </c:pt>
                <c:pt idx="140">
                  <c:v>4.0162821833233453</c:v>
                </c:pt>
                <c:pt idx="141">
                  <c:v>4.3579359465317697</c:v>
                </c:pt>
                <c:pt idx="142">
                  <c:v>4.0145943812928069</c:v>
                </c:pt>
                <c:pt idx="143">
                  <c:v>3.9791683055470504</c:v>
                </c:pt>
                <c:pt idx="144">
                  <c:v>4.1933104067092675</c:v>
                </c:pt>
                <c:pt idx="145">
                  <c:v>4.1976127005359025</c:v>
                </c:pt>
                <c:pt idx="146">
                  <c:v>4.2948086531802954</c:v>
                </c:pt>
                <c:pt idx="147">
                  <c:v>4.4406455422862372</c:v>
                </c:pt>
                <c:pt idx="148">
                  <c:v>4.1875162289342462</c:v>
                </c:pt>
                <c:pt idx="149">
                  <c:v>3.9540551937636117</c:v>
                </c:pt>
                <c:pt idx="150">
                  <c:v>4.1940826177018025</c:v>
                </c:pt>
                <c:pt idx="151">
                  <c:v>4.0670717862125105</c:v>
                </c:pt>
                <c:pt idx="152">
                  <c:v>4.2180629458905345</c:v>
                </c:pt>
                <c:pt idx="153">
                  <c:v>3.9746975088025409</c:v>
                </c:pt>
                <c:pt idx="154">
                  <c:v>4.2463842872771833</c:v>
                </c:pt>
                <c:pt idx="155">
                  <c:v>4.3643162526870958</c:v>
                </c:pt>
                <c:pt idx="156">
                  <c:v>4.5615167547618025</c:v>
                </c:pt>
                <c:pt idx="157">
                  <c:v>4.6107748243237419</c:v>
                </c:pt>
                <c:pt idx="158">
                  <c:v>4.2341875296820159</c:v>
                </c:pt>
                <c:pt idx="159">
                  <c:v>4.1804064334123607</c:v>
                </c:pt>
                <c:pt idx="160">
                  <c:v>4.0297367373585828</c:v>
                </c:pt>
                <c:pt idx="161">
                  <c:v>4.3287052507624812</c:v>
                </c:pt>
                <c:pt idx="162">
                  <c:v>4.0368989818487107</c:v>
                </c:pt>
                <c:pt idx="163">
                  <c:v>3.4544133415417457</c:v>
                </c:pt>
                <c:pt idx="164">
                  <c:v>2.9348095510242129</c:v>
                </c:pt>
                <c:pt idx="165">
                  <c:v>3.4731293293085166</c:v>
                </c:pt>
                <c:pt idx="166">
                  <c:v>3.8621005426334212</c:v>
                </c:pt>
                <c:pt idx="167">
                  <c:v>3.3057048324752545</c:v>
                </c:pt>
                <c:pt idx="168">
                  <c:v>4.1268164639549152</c:v>
                </c:pt>
                <c:pt idx="169">
                  <c:v>4.8690171143840049</c:v>
                </c:pt>
                <c:pt idx="170">
                  <c:v>2.6737831027762766</c:v>
                </c:pt>
                <c:pt idx="171">
                  <c:v>3.2866047346699365</c:v>
                </c:pt>
                <c:pt idx="172">
                  <c:v>3.1303904345145974</c:v>
                </c:pt>
                <c:pt idx="173">
                  <c:v>3.7026883787671592</c:v>
                </c:pt>
                <c:pt idx="174">
                  <c:v>3.3956377631802557</c:v>
                </c:pt>
                <c:pt idx="175">
                  <c:v>3.8515084366707177</c:v>
                </c:pt>
                <c:pt idx="176">
                  <c:v>4.1440516844852633</c:v>
                </c:pt>
                <c:pt idx="177">
                  <c:v>3.7201655096816779</c:v>
                </c:pt>
                <c:pt idx="178">
                  <c:v>4.0359148713313333</c:v>
                </c:pt>
                <c:pt idx="179">
                  <c:v>4.7452743444012997</c:v>
                </c:pt>
                <c:pt idx="180">
                  <c:v>4.251999290315208</c:v>
                </c:pt>
                <c:pt idx="181">
                  <c:v>4.1057055769514887</c:v>
                </c:pt>
                <c:pt idx="182">
                  <c:v>2.7628409238818779</c:v>
                </c:pt>
                <c:pt idx="183">
                  <c:v>1.9810355297160336</c:v>
                </c:pt>
                <c:pt idx="184">
                  <c:v>0.90378416249809335</c:v>
                </c:pt>
                <c:pt idx="185">
                  <c:v>0.86965845313382517</c:v>
                </c:pt>
                <c:pt idx="186">
                  <c:v>0.79843794915073107</c:v>
                </c:pt>
                <c:pt idx="187">
                  <c:v>0.77835806673308261</c:v>
                </c:pt>
                <c:pt idx="188">
                  <c:v>0.79825840310413732</c:v>
                </c:pt>
                <c:pt idx="189">
                  <c:v>0.82513540784344885</c:v>
                </c:pt>
                <c:pt idx="190">
                  <c:v>0.84598869113024067</c:v>
                </c:pt>
                <c:pt idx="191">
                  <c:v>0.95886790558585999</c:v>
                </c:pt>
                <c:pt idx="192">
                  <c:v>1.1724825161321328</c:v>
                </c:pt>
                <c:pt idx="193">
                  <c:v>1.0439362179571163</c:v>
                </c:pt>
                <c:pt idx="194">
                  <c:v>1.0305594210779119</c:v>
                </c:pt>
                <c:pt idx="195">
                  <c:v>1.1303699182314637</c:v>
                </c:pt>
                <c:pt idx="196">
                  <c:v>1.7317005289238001</c:v>
                </c:pt>
                <c:pt idx="197">
                  <c:v>1.2277282742056006</c:v>
                </c:pt>
                <c:pt idx="198">
                  <c:v>0.87139178869690637</c:v>
                </c:pt>
                <c:pt idx="199">
                  <c:v>0.9669311358596413</c:v>
                </c:pt>
                <c:pt idx="200">
                  <c:v>1.0512905666866346</c:v>
                </c:pt>
                <c:pt idx="201">
                  <c:v>0.994001168918765</c:v>
                </c:pt>
                <c:pt idx="202">
                  <c:v>1.0735476102031045</c:v>
                </c:pt>
                <c:pt idx="203">
                  <c:v>1.2716756876940156</c:v>
                </c:pt>
                <c:pt idx="204">
                  <c:v>1.3468003322510114</c:v>
                </c:pt>
                <c:pt idx="205">
                  <c:v>1.366357630341074</c:v>
                </c:pt>
                <c:pt idx="206">
                  <c:v>1.4132587969758756</c:v>
                </c:pt>
                <c:pt idx="207">
                  <c:v>1.5034830759518292</c:v>
                </c:pt>
                <c:pt idx="208">
                  <c:v>1.489323798408297</c:v>
                </c:pt>
                <c:pt idx="209">
                  <c:v>1.5083906666224187</c:v>
                </c:pt>
                <c:pt idx="210">
                  <c:v>1.4131003016598431</c:v>
                </c:pt>
                <c:pt idx="211">
                  <c:v>1.3604128515536469</c:v>
                </c:pt>
                <c:pt idx="212">
                  <c:v>1.3560523568405611</c:v>
                </c:pt>
              </c:numCache>
            </c:numRef>
          </c:xVal>
          <c:yVal>
            <c:numRef>
              <c:f>'078C'!$BK$14:$BK$543</c:f>
              <c:numCache>
                <c:formatCode>0</c:formatCode>
                <c:ptCount val="530"/>
                <c:pt idx="0">
                  <c:v>14.475447153545407</c:v>
                </c:pt>
                <c:pt idx="1">
                  <c:v>10.653298604020213</c:v>
                </c:pt>
                <c:pt idx="2">
                  <c:v>20.975153828851575</c:v>
                </c:pt>
                <c:pt idx="3">
                  <c:v>25.986452683055919</c:v>
                </c:pt>
                <c:pt idx="4">
                  <c:v>27.6237674606102</c:v>
                </c:pt>
                <c:pt idx="5">
                  <c:v>32.24964874642999</c:v>
                </c:pt>
                <c:pt idx="6">
                  <c:v>32.45057182992003</c:v>
                </c:pt>
                <c:pt idx="7">
                  <c:v>34.623784417887535</c:v>
                </c:pt>
                <c:pt idx="8">
                  <c:v>40.813088113872915</c:v>
                </c:pt>
                <c:pt idx="9">
                  <c:v>48.328110853164901</c:v>
                </c:pt>
                <c:pt idx="10">
                  <c:v>53.269537421146936</c:v>
                </c:pt>
                <c:pt idx="11">
                  <c:v>55.229000868586702</c:v>
                </c:pt>
                <c:pt idx="12">
                  <c:v>54.44239748491308</c:v>
                </c:pt>
                <c:pt idx="13">
                  <c:v>64.646234163824957</c:v>
                </c:pt>
                <c:pt idx="14">
                  <c:v>48.826563356754306</c:v>
                </c:pt>
                <c:pt idx="15">
                  <c:v>0</c:v>
                </c:pt>
                <c:pt idx="16">
                  <c:v>47.162318878460674</c:v>
                </c:pt>
                <c:pt idx="17">
                  <c:v>43.045911466647439</c:v>
                </c:pt>
                <c:pt idx="18">
                  <c:v>41.278573242328278</c:v>
                </c:pt>
                <c:pt idx="19">
                  <c:v>43.312708612333772</c:v>
                </c:pt>
                <c:pt idx="20">
                  <c:v>41.40533718712993</c:v>
                </c:pt>
                <c:pt idx="21">
                  <c:v>38.02290788101422</c:v>
                </c:pt>
                <c:pt idx="22">
                  <c:v>35.798485918170634</c:v>
                </c:pt>
                <c:pt idx="23">
                  <c:v>32.138718060250504</c:v>
                </c:pt>
                <c:pt idx="24">
                  <c:v>29.251722450450817</c:v>
                </c:pt>
                <c:pt idx="25">
                  <c:v>26.200383636355888</c:v>
                </c:pt>
                <c:pt idx="26">
                  <c:v>24.654430196727024</c:v>
                </c:pt>
                <c:pt idx="27">
                  <c:v>22.844131386081955</c:v>
                </c:pt>
                <c:pt idx="28">
                  <c:v>23.359453417463062</c:v>
                </c:pt>
                <c:pt idx="29">
                  <c:v>25.27811074088352</c:v>
                </c:pt>
                <c:pt idx="30">
                  <c:v>26.037667034022455</c:v>
                </c:pt>
                <c:pt idx="31">
                  <c:v>21.852869712792586</c:v>
                </c:pt>
                <c:pt idx="32">
                  <c:v>20.605692161868461</c:v>
                </c:pt>
                <c:pt idx="33">
                  <c:v>18.565706996531787</c:v>
                </c:pt>
                <c:pt idx="34">
                  <c:v>17.700015050596544</c:v>
                </c:pt>
                <c:pt idx="35">
                  <c:v>15.295953470278691</c:v>
                </c:pt>
                <c:pt idx="36">
                  <c:v>14.087907224820777</c:v>
                </c:pt>
                <c:pt idx="37">
                  <c:v>10.835890231174723</c:v>
                </c:pt>
                <c:pt idx="38">
                  <c:v>188.6605129769155</c:v>
                </c:pt>
                <c:pt idx="39">
                  <c:v>204.00376791251094</c:v>
                </c:pt>
                <c:pt idx="40">
                  <c:v>86.965610718818908</c:v>
                </c:pt>
                <c:pt idx="41">
                  <c:v>38.351392656942672</c:v>
                </c:pt>
                <c:pt idx="42">
                  <c:v>11.277060380895946</c:v>
                </c:pt>
                <c:pt idx="43">
                  <c:v>12.582000372184268</c:v>
                </c:pt>
                <c:pt idx="44">
                  <c:v>12.760955951523812</c:v>
                </c:pt>
                <c:pt idx="45">
                  <c:v>13.51534889991572</c:v>
                </c:pt>
                <c:pt idx="46">
                  <c:v>13.518289288479659</c:v>
                </c:pt>
                <c:pt idx="47">
                  <c:v>12.875582464772272</c:v>
                </c:pt>
                <c:pt idx="48">
                  <c:v>15.454713068905329</c:v>
                </c:pt>
                <c:pt idx="49">
                  <c:v>15.337167032641235</c:v>
                </c:pt>
                <c:pt idx="50">
                  <c:v>15.428488653928472</c:v>
                </c:pt>
                <c:pt idx="51">
                  <c:v>15.426198412995523</c:v>
                </c:pt>
                <c:pt idx="52">
                  <c:v>17.751862683947309</c:v>
                </c:pt>
                <c:pt idx="53">
                  <c:v>20.805014919056646</c:v>
                </c:pt>
                <c:pt idx="54">
                  <c:v>22.425387043929224</c:v>
                </c:pt>
                <c:pt idx="55">
                  <c:v>17.691736437671796</c:v>
                </c:pt>
                <c:pt idx="56">
                  <c:v>17.887955085957099</c:v>
                </c:pt>
                <c:pt idx="57">
                  <c:v>17.624538167499665</c:v>
                </c:pt>
                <c:pt idx="58">
                  <c:v>16.941110586297199</c:v>
                </c:pt>
                <c:pt idx="59">
                  <c:v>15.727088473941155</c:v>
                </c:pt>
                <c:pt idx="60">
                  <c:v>15.118171470186397</c:v>
                </c:pt>
                <c:pt idx="61">
                  <c:v>14.813441414229901</c:v>
                </c:pt>
                <c:pt idx="62">
                  <c:v>15.208799577227541</c:v>
                </c:pt>
                <c:pt idx="63">
                  <c:v>16.70814224063804</c:v>
                </c:pt>
                <c:pt idx="64">
                  <c:v>18.700060827061279</c:v>
                </c:pt>
                <c:pt idx="65">
                  <c:v>20.255963325790518</c:v>
                </c:pt>
                <c:pt idx="66">
                  <c:v>21.821539109582876</c:v>
                </c:pt>
                <c:pt idx="67">
                  <c:v>20.911383116509803</c:v>
                </c:pt>
                <c:pt idx="68">
                  <c:v>19.871393473073361</c:v>
                </c:pt>
                <c:pt idx="69">
                  <c:v>20.941301765838318</c:v>
                </c:pt>
                <c:pt idx="70">
                  <c:v>21.89433229859246</c:v>
                </c:pt>
                <c:pt idx="71">
                  <c:v>22.752995178242681</c:v>
                </c:pt>
                <c:pt idx="72">
                  <c:v>23.461856438202656</c:v>
                </c:pt>
                <c:pt idx="73">
                  <c:v>27.335726952626164</c:v>
                </c:pt>
                <c:pt idx="74">
                  <c:v>29.602454290520882</c:v>
                </c:pt>
                <c:pt idx="75">
                  <c:v>29.808129591905853</c:v>
                </c:pt>
                <c:pt idx="76">
                  <c:v>29.743894574151309</c:v>
                </c:pt>
                <c:pt idx="77">
                  <c:v>29.763521902955038</c:v>
                </c:pt>
                <c:pt idx="78">
                  <c:v>30.311965455299148</c:v>
                </c:pt>
                <c:pt idx="79">
                  <c:v>29.676708120598224</c:v>
                </c:pt>
                <c:pt idx="80">
                  <c:v>31.056097737454031</c:v>
                </c:pt>
                <c:pt idx="81">
                  <c:v>32.535342611726023</c:v>
                </c:pt>
                <c:pt idx="82">
                  <c:v>31.250943500594879</c:v>
                </c:pt>
                <c:pt idx="83">
                  <c:v>30.458920977924922</c:v>
                </c:pt>
                <c:pt idx="84">
                  <c:v>31.243796842969424</c:v>
                </c:pt>
                <c:pt idx="85">
                  <c:v>34.310588544284187</c:v>
                </c:pt>
                <c:pt idx="86">
                  <c:v>35.110255765784288</c:v>
                </c:pt>
                <c:pt idx="87">
                  <c:v>37.038523775108935</c:v>
                </c:pt>
                <c:pt idx="88">
                  <c:v>40.240474451166101</c:v>
                </c:pt>
                <c:pt idx="89">
                  <c:v>45.927012379955478</c:v>
                </c:pt>
                <c:pt idx="90">
                  <c:v>51.18585206356277</c:v>
                </c:pt>
                <c:pt idx="91">
                  <c:v>52.317700775295478</c:v>
                </c:pt>
                <c:pt idx="92">
                  <c:v>50.980145105696806</c:v>
                </c:pt>
                <c:pt idx="93">
                  <c:v>51.363217706873314</c:v>
                </c:pt>
                <c:pt idx="94">
                  <c:v>50.239878423759372</c:v>
                </c:pt>
                <c:pt idx="95">
                  <c:v>48.844830249685657</c:v>
                </c:pt>
                <c:pt idx="96">
                  <c:v>46.185026283882983</c:v>
                </c:pt>
                <c:pt idx="97">
                  <c:v>43.085649135625609</c:v>
                </c:pt>
                <c:pt idx="98">
                  <c:v>44.50582230582372</c:v>
                </c:pt>
                <c:pt idx="99">
                  <c:v>46.095525314760152</c:v>
                </c:pt>
                <c:pt idx="100">
                  <c:v>42.793432493451981</c:v>
                </c:pt>
                <c:pt idx="101">
                  <c:v>38.725245845189825</c:v>
                </c:pt>
                <c:pt idx="102">
                  <c:v>34.907028129562114</c:v>
                </c:pt>
                <c:pt idx="103">
                  <c:v>34.405365370972341</c:v>
                </c:pt>
                <c:pt idx="104">
                  <c:v>37.270583159729931</c:v>
                </c:pt>
                <c:pt idx="105">
                  <c:v>35.235783880013472</c:v>
                </c:pt>
                <c:pt idx="106">
                  <c:v>38.753405762432266</c:v>
                </c:pt>
                <c:pt idx="107">
                  <c:v>42.35095796778721</c:v>
                </c:pt>
                <c:pt idx="108">
                  <c:v>45.135516358807727</c:v>
                </c:pt>
                <c:pt idx="109">
                  <c:v>45.427046388322957</c:v>
                </c:pt>
                <c:pt idx="110">
                  <c:v>45.484715794616051</c:v>
                </c:pt>
                <c:pt idx="111">
                  <c:v>44.466839088519869</c:v>
                </c:pt>
                <c:pt idx="112">
                  <c:v>42.208737832837194</c:v>
                </c:pt>
                <c:pt idx="113">
                  <c:v>38.297634926988813</c:v>
                </c:pt>
                <c:pt idx="114">
                  <c:v>39.575732044077846</c:v>
                </c:pt>
                <c:pt idx="115">
                  <c:v>36.322708565487432</c:v>
                </c:pt>
                <c:pt idx="116">
                  <c:v>40.372877498440957</c:v>
                </c:pt>
                <c:pt idx="117">
                  <c:v>38.812112924722726</c:v>
                </c:pt>
                <c:pt idx="118">
                  <c:v>36.423392754577435</c:v>
                </c:pt>
                <c:pt idx="119">
                  <c:v>36.658888043625261</c:v>
                </c:pt>
                <c:pt idx="120">
                  <c:v>38.386280690071338</c:v>
                </c:pt>
                <c:pt idx="121">
                  <c:v>40.497341556578618</c:v>
                </c:pt>
                <c:pt idx="122">
                  <c:v>40.021291034910419</c:v>
                </c:pt>
                <c:pt idx="123">
                  <c:v>39.51022169668444</c:v>
                </c:pt>
                <c:pt idx="124">
                  <c:v>41.099899938469193</c:v>
                </c:pt>
                <c:pt idx="125">
                  <c:v>40.433024217352234</c:v>
                </c:pt>
                <c:pt idx="126">
                  <c:v>37.597061167970075</c:v>
                </c:pt>
                <c:pt idx="127">
                  <c:v>37.354738195998905</c:v>
                </c:pt>
                <c:pt idx="128">
                  <c:v>38.465862240829956</c:v>
                </c:pt>
                <c:pt idx="129">
                  <c:v>38.192520585523958</c:v>
                </c:pt>
                <c:pt idx="130">
                  <c:v>34.720136888770064</c:v>
                </c:pt>
                <c:pt idx="131">
                  <c:v>33.855549664280787</c:v>
                </c:pt>
                <c:pt idx="132">
                  <c:v>33.146049679483447</c:v>
                </c:pt>
                <c:pt idx="133">
                  <c:v>33.664578118103684</c:v>
                </c:pt>
                <c:pt idx="134">
                  <c:v>32.975584763485415</c:v>
                </c:pt>
                <c:pt idx="135">
                  <c:v>33.609488838802136</c:v>
                </c:pt>
                <c:pt idx="136">
                  <c:v>32.152583564501974</c:v>
                </c:pt>
                <c:pt idx="137">
                  <c:v>30.090163576588154</c:v>
                </c:pt>
                <c:pt idx="138">
                  <c:v>26.735973148918646</c:v>
                </c:pt>
                <c:pt idx="139">
                  <c:v>25.772441342567518</c:v>
                </c:pt>
                <c:pt idx="140">
                  <c:v>26.841813313996791</c:v>
                </c:pt>
                <c:pt idx="141">
                  <c:v>27.089136437470675</c:v>
                </c:pt>
                <c:pt idx="142">
                  <c:v>27.213667848130108</c:v>
                </c:pt>
                <c:pt idx="143">
                  <c:v>27.858560442812227</c:v>
                </c:pt>
                <c:pt idx="144">
                  <c:v>27.669500590036119</c:v>
                </c:pt>
                <c:pt idx="145">
                  <c:v>27.415802585844126</c:v>
                </c:pt>
                <c:pt idx="146">
                  <c:v>27.078480075768226</c:v>
                </c:pt>
                <c:pt idx="147">
                  <c:v>26.530670584153842</c:v>
                </c:pt>
                <c:pt idx="148">
                  <c:v>24.971625790325486</c:v>
                </c:pt>
                <c:pt idx="149">
                  <c:v>25.931854011228499</c:v>
                </c:pt>
                <c:pt idx="150">
                  <c:v>26.022893003615437</c:v>
                </c:pt>
                <c:pt idx="151">
                  <c:v>25.802311834519152</c:v>
                </c:pt>
                <c:pt idx="152">
                  <c:v>25.314487763604642</c:v>
                </c:pt>
                <c:pt idx="153">
                  <c:v>25.374085219374063</c:v>
                </c:pt>
                <c:pt idx="154">
                  <c:v>24.634631423287857</c:v>
                </c:pt>
                <c:pt idx="155">
                  <c:v>24.483060402663064</c:v>
                </c:pt>
                <c:pt idx="156">
                  <c:v>23.568299826220056</c:v>
                </c:pt>
                <c:pt idx="157">
                  <c:v>22.703348014720632</c:v>
                </c:pt>
                <c:pt idx="158">
                  <c:v>22.190767069113498</c:v>
                </c:pt>
                <c:pt idx="159">
                  <c:v>21.994036526591351</c:v>
                </c:pt>
                <c:pt idx="160">
                  <c:v>22.420347560506865</c:v>
                </c:pt>
                <c:pt idx="161">
                  <c:v>21.166106255504165</c:v>
                </c:pt>
                <c:pt idx="162">
                  <c:v>21.782423480504768</c:v>
                </c:pt>
                <c:pt idx="163">
                  <c:v>24.640863374822587</c:v>
                </c:pt>
                <c:pt idx="164">
                  <c:v>26.698761778292699</c:v>
                </c:pt>
                <c:pt idx="165">
                  <c:v>24.372792793019336</c:v>
                </c:pt>
                <c:pt idx="166">
                  <c:v>28.943700939259539</c:v>
                </c:pt>
                <c:pt idx="167">
                  <c:v>38.411993202181094</c:v>
                </c:pt>
                <c:pt idx="168">
                  <c:v>40.47372692869444</c:v>
                </c:pt>
                <c:pt idx="169">
                  <c:v>35.216367087523977</c:v>
                </c:pt>
                <c:pt idx="170">
                  <c:v>40.846868771607667</c:v>
                </c:pt>
                <c:pt idx="171">
                  <c:v>32.353697345638281</c:v>
                </c:pt>
                <c:pt idx="172">
                  <c:v>31.933158212169758</c:v>
                </c:pt>
                <c:pt idx="173">
                  <c:v>29.8174525176358</c:v>
                </c:pt>
                <c:pt idx="174">
                  <c:v>31.640830576256732</c:v>
                </c:pt>
                <c:pt idx="175">
                  <c:v>31.184823548748788</c:v>
                </c:pt>
                <c:pt idx="176">
                  <c:v>32.015990065170648</c:v>
                </c:pt>
                <c:pt idx="177">
                  <c:v>38.493439765954811</c:v>
                </c:pt>
                <c:pt idx="178">
                  <c:v>37.79963941861768</c:v>
                </c:pt>
                <c:pt idx="179">
                  <c:v>32.554897517707779</c:v>
                </c:pt>
                <c:pt idx="180">
                  <c:v>35.641166132441967</c:v>
                </c:pt>
                <c:pt idx="181">
                  <c:v>39.964087736505853</c:v>
                </c:pt>
                <c:pt idx="182">
                  <c:v>51.551588965239368</c:v>
                </c:pt>
                <c:pt idx="183">
                  <c:v>59.217457226141335</c:v>
                </c:pt>
                <c:pt idx="184">
                  <c:v>82.008693872050486</c:v>
                </c:pt>
                <c:pt idx="185">
                  <c:v>97.948332936061149</c:v>
                </c:pt>
                <c:pt idx="186">
                  <c:v>107.70253424435239</c:v>
                </c:pt>
                <c:pt idx="187">
                  <c:v>118.26091721568831</c:v>
                </c:pt>
                <c:pt idx="188">
                  <c:v>119.78651030378575</c:v>
                </c:pt>
                <c:pt idx="189">
                  <c:v>112.62796238464985</c:v>
                </c:pt>
                <c:pt idx="190">
                  <c:v>102.27632709150288</c:v>
                </c:pt>
                <c:pt idx="191">
                  <c:v>90.166833535159085</c:v>
                </c:pt>
                <c:pt idx="192">
                  <c:v>80.278141745849879</c:v>
                </c:pt>
                <c:pt idx="193">
                  <c:v>83.198596172227425</c:v>
                </c:pt>
                <c:pt idx="194">
                  <c:v>96.911416887517717</c:v>
                </c:pt>
                <c:pt idx="195">
                  <c:v>100.40711340374946</c:v>
                </c:pt>
                <c:pt idx="196">
                  <c:v>88.24306730340696</c:v>
                </c:pt>
                <c:pt idx="197">
                  <c:v>92.413345240503588</c:v>
                </c:pt>
                <c:pt idx="198">
                  <c:v>96.50519653285356</c:v>
                </c:pt>
                <c:pt idx="199">
                  <c:v>90.64161860336138</c:v>
                </c:pt>
                <c:pt idx="200">
                  <c:v>95.780521072559907</c:v>
                </c:pt>
                <c:pt idx="201">
                  <c:v>114.63137363102331</c:v>
                </c:pt>
                <c:pt idx="202">
                  <c:v>139.7057529620248</c:v>
                </c:pt>
                <c:pt idx="203">
                  <c:v>142.72092103918186</c:v>
                </c:pt>
                <c:pt idx="204">
                  <c:v>140.02562804507343</c:v>
                </c:pt>
                <c:pt idx="205">
                  <c:v>141.20071104261635</c:v>
                </c:pt>
                <c:pt idx="206">
                  <c:v>141.8882843853105</c:v>
                </c:pt>
                <c:pt idx="207">
                  <c:v>136.54590238305457</c:v>
                </c:pt>
                <c:pt idx="208">
                  <c:v>131.72867999065139</c:v>
                </c:pt>
                <c:pt idx="209">
                  <c:v>125.51232554880306</c:v>
                </c:pt>
                <c:pt idx="210">
                  <c:v>125.57070283700158</c:v>
                </c:pt>
                <c:pt idx="211">
                  <c:v>120.78632070083191</c:v>
                </c:pt>
                <c:pt idx="212">
                  <c:v>117.74290376213104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4-4D7E-A486-28746FDCB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'078C'!$V$11:$W$11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'078C'!$R$14:$R$543</c:f>
              <c:numCache>
                <c:formatCode>0.0</c:formatCode>
                <c:ptCount val="530"/>
                <c:pt idx="0">
                  <c:v>3.9813890518644626</c:v>
                </c:pt>
                <c:pt idx="1">
                  <c:v>13.946607885296473</c:v>
                </c:pt>
                <c:pt idx="2">
                  <c:v>10.861506418223733</c:v>
                </c:pt>
                <c:pt idx="3">
                  <c:v>12.280379649200279</c:v>
                </c:pt>
                <c:pt idx="4">
                  <c:v>12.366278567242189</c:v>
                </c:pt>
                <c:pt idx="5">
                  <c:v>10.000382625206683</c:v>
                </c:pt>
                <c:pt idx="6">
                  <c:v>9.5310788365615871</c:v>
                </c:pt>
                <c:pt idx="7">
                  <c:v>8.1191177910421128</c:v>
                </c:pt>
                <c:pt idx="8">
                  <c:v>6.2260255473403783</c:v>
                </c:pt>
                <c:pt idx="9">
                  <c:v>5.1883338144485416</c:v>
                </c:pt>
                <c:pt idx="10">
                  <c:v>5.1270904156670305</c:v>
                </c:pt>
                <c:pt idx="11">
                  <c:v>4.2843058090170834</c:v>
                </c:pt>
                <c:pt idx="12">
                  <c:v>4.2071341916887999</c:v>
                </c:pt>
                <c:pt idx="13">
                  <c:v>6.8952835805711068</c:v>
                </c:pt>
                <c:pt idx="14">
                  <c:v>4.5089012123659664</c:v>
                </c:pt>
                <c:pt idx="15">
                  <c:v>2.55134482991097</c:v>
                </c:pt>
                <c:pt idx="16">
                  <c:v>4.3076642832522705</c:v>
                </c:pt>
                <c:pt idx="17">
                  <c:v>4.4374934979739615</c:v>
                </c:pt>
                <c:pt idx="18">
                  <c:v>4.6550377031370616</c:v>
                </c:pt>
                <c:pt idx="19">
                  <c:v>4.5063131696929526</c:v>
                </c:pt>
                <c:pt idx="20">
                  <c:v>4.7941884807440847</c:v>
                </c:pt>
                <c:pt idx="21">
                  <c:v>5.2734085809119726</c:v>
                </c:pt>
                <c:pt idx="22">
                  <c:v>5.5192809126060549</c:v>
                </c:pt>
                <c:pt idx="23">
                  <c:v>5.398226111878345</c:v>
                </c:pt>
                <c:pt idx="24">
                  <c:v>6.3148428381431865</c:v>
                </c:pt>
                <c:pt idx="25">
                  <c:v>7.2258694934284078</c:v>
                </c:pt>
                <c:pt idx="26">
                  <c:v>7.6197501357513771</c:v>
                </c:pt>
                <c:pt idx="27">
                  <c:v>7.2519653206194343</c:v>
                </c:pt>
                <c:pt idx="28">
                  <c:v>6.8963224012452349</c:v>
                </c:pt>
                <c:pt idx="29">
                  <c:v>6.6175968396533609</c:v>
                </c:pt>
                <c:pt idx="30">
                  <c:v>5.4210873479605892</c:v>
                </c:pt>
                <c:pt idx="31">
                  <c:v>6.3524268516243678</c:v>
                </c:pt>
                <c:pt idx="32">
                  <c:v>6.5503406906195911</c:v>
                </c:pt>
                <c:pt idx="33">
                  <c:v>6.2722232856079971</c:v>
                </c:pt>
                <c:pt idx="34">
                  <c:v>4.8961902951335636</c:v>
                </c:pt>
                <c:pt idx="35">
                  <c:v>4.9354034358306462</c:v>
                </c:pt>
                <c:pt idx="36">
                  <c:v>6.7803017009804583</c:v>
                </c:pt>
                <c:pt idx="37">
                  <c:v>34.775170234778876</c:v>
                </c:pt>
                <c:pt idx="38">
                  <c:v>2.7834318202431878</c:v>
                </c:pt>
                <c:pt idx="39">
                  <c:v>3.3749660865499762</c:v>
                </c:pt>
                <c:pt idx="40">
                  <c:v>7.4376781478613516</c:v>
                </c:pt>
                <c:pt idx="41">
                  <c:v>7.2090312964567467</c:v>
                </c:pt>
                <c:pt idx="42">
                  <c:v>9.4913644711371834</c:v>
                </c:pt>
                <c:pt idx="43">
                  <c:v>4.6779163905231878</c:v>
                </c:pt>
                <c:pt idx="44">
                  <c:v>4.7170431318759869</c:v>
                </c:pt>
                <c:pt idx="45">
                  <c:v>4.5242067890803854</c:v>
                </c:pt>
                <c:pt idx="46">
                  <c:v>4.3709877155728742</c:v>
                </c:pt>
                <c:pt idx="47">
                  <c:v>4.7041463917868418</c:v>
                </c:pt>
                <c:pt idx="48">
                  <c:v>4.1442591795974879</c:v>
                </c:pt>
                <c:pt idx="49">
                  <c:v>4.0722976641647008</c:v>
                </c:pt>
                <c:pt idx="50">
                  <c:v>3.4388532301470001</c:v>
                </c:pt>
                <c:pt idx="51">
                  <c:v>3.5931641117808577</c:v>
                </c:pt>
                <c:pt idx="52">
                  <c:v>3.6626163080422041</c:v>
                </c:pt>
                <c:pt idx="53">
                  <c:v>3.5620216738761616</c:v>
                </c:pt>
                <c:pt idx="54">
                  <c:v>2.8260123704309295</c:v>
                </c:pt>
                <c:pt idx="55">
                  <c:v>3.5226957762199751</c:v>
                </c:pt>
                <c:pt idx="56">
                  <c:v>2.7927998047729048</c:v>
                </c:pt>
                <c:pt idx="57">
                  <c:v>2.6979844428694557</c:v>
                </c:pt>
                <c:pt idx="58">
                  <c:v>2.3838290581969255</c:v>
                </c:pt>
                <c:pt idx="59">
                  <c:v>1.9467949208973883</c:v>
                </c:pt>
                <c:pt idx="60">
                  <c:v>1.6526008983254503</c:v>
                </c:pt>
                <c:pt idx="61">
                  <c:v>1.6052924474552439</c:v>
                </c:pt>
                <c:pt idx="62">
                  <c:v>2.1566265636204127</c:v>
                </c:pt>
                <c:pt idx="63">
                  <c:v>3.0757535994208163</c:v>
                </c:pt>
                <c:pt idx="64">
                  <c:v>3.7026563058598438</c:v>
                </c:pt>
                <c:pt idx="65">
                  <c:v>4.1597554995329551</c:v>
                </c:pt>
                <c:pt idx="66">
                  <c:v>3.8218728593987255</c:v>
                </c:pt>
                <c:pt idx="67">
                  <c:v>3.7461024619825345</c:v>
                </c:pt>
                <c:pt idx="68">
                  <c:v>3.8800588581672542</c:v>
                </c:pt>
                <c:pt idx="69">
                  <c:v>3.5891927517684623</c:v>
                </c:pt>
                <c:pt idx="70">
                  <c:v>3.4150029267503323</c:v>
                </c:pt>
                <c:pt idx="71">
                  <c:v>3.5281546292070773</c:v>
                </c:pt>
                <c:pt idx="72">
                  <c:v>4.0479524566300258</c:v>
                </c:pt>
                <c:pt idx="73">
                  <c:v>3.5982460788403179</c:v>
                </c:pt>
                <c:pt idx="74">
                  <c:v>3.4478157681840536</c:v>
                </c:pt>
                <c:pt idx="75">
                  <c:v>3.5415862556514752</c:v>
                </c:pt>
                <c:pt idx="76">
                  <c:v>3.9190251484713752</c:v>
                </c:pt>
                <c:pt idx="77">
                  <c:v>4.125433795829113</c:v>
                </c:pt>
                <c:pt idx="78">
                  <c:v>3.6767753032153969</c:v>
                </c:pt>
                <c:pt idx="79">
                  <c:v>3.4965252066878816</c:v>
                </c:pt>
                <c:pt idx="80">
                  <c:v>3.1748156179843585</c:v>
                </c:pt>
                <c:pt idx="81">
                  <c:v>3.1611225744234805</c:v>
                </c:pt>
                <c:pt idx="82">
                  <c:v>3.1960559124392676</c:v>
                </c:pt>
                <c:pt idx="83">
                  <c:v>3.2520858501757162</c:v>
                </c:pt>
                <c:pt idx="84">
                  <c:v>3.0268277333071425</c:v>
                </c:pt>
                <c:pt idx="85">
                  <c:v>3.0742537371432368</c:v>
                </c:pt>
                <c:pt idx="86">
                  <c:v>3.3617237593853577</c:v>
                </c:pt>
                <c:pt idx="87">
                  <c:v>3.1712232954243214</c:v>
                </c:pt>
                <c:pt idx="88">
                  <c:v>3.1608416354525235</c:v>
                </c:pt>
                <c:pt idx="89">
                  <c:v>3.58734104305065</c:v>
                </c:pt>
                <c:pt idx="90">
                  <c:v>4.0359669737749435</c:v>
                </c:pt>
                <c:pt idx="91">
                  <c:v>3.8643151354278946</c:v>
                </c:pt>
                <c:pt idx="92">
                  <c:v>3.8246269377343656</c:v>
                </c:pt>
                <c:pt idx="93">
                  <c:v>3.8132061636631867</c:v>
                </c:pt>
                <c:pt idx="94">
                  <c:v>3.9475705795515328</c:v>
                </c:pt>
                <c:pt idx="95">
                  <c:v>4.1346417971928915</c:v>
                </c:pt>
                <c:pt idx="96">
                  <c:v>3.8427729116052718</c:v>
                </c:pt>
                <c:pt idx="97">
                  <c:v>3.6207962425127436</c:v>
                </c:pt>
                <c:pt idx="98">
                  <c:v>4.0986487245347094</c:v>
                </c:pt>
                <c:pt idx="99">
                  <c:v>4.6055523255619049</c:v>
                </c:pt>
                <c:pt idx="100">
                  <c:v>4.6281806751570711</c:v>
                </c:pt>
                <c:pt idx="101">
                  <c:v>4.4759438488505445</c:v>
                </c:pt>
                <c:pt idx="102">
                  <c:v>4.8482920805578029</c:v>
                </c:pt>
                <c:pt idx="103">
                  <c:v>4.517885274442504</c:v>
                </c:pt>
                <c:pt idx="104">
                  <c:v>4.5525899612363725</c:v>
                </c:pt>
                <c:pt idx="105">
                  <c:v>5.148971573196385</c:v>
                </c:pt>
                <c:pt idx="106">
                  <c:v>4.9388066387435643</c:v>
                </c:pt>
                <c:pt idx="107">
                  <c:v>4.9425444772609035</c:v>
                </c:pt>
                <c:pt idx="108">
                  <c:v>5.0320676953111745</c:v>
                </c:pt>
                <c:pt idx="109">
                  <c:v>4.7392230587185518</c:v>
                </c:pt>
                <c:pt idx="110">
                  <c:v>4.4653060675272647</c:v>
                </c:pt>
                <c:pt idx="111">
                  <c:v>4.2004068336084259</c:v>
                </c:pt>
                <c:pt idx="112">
                  <c:v>3.2039444660166048</c:v>
                </c:pt>
                <c:pt idx="113">
                  <c:v>2.7671731460056836</c:v>
                </c:pt>
                <c:pt idx="114">
                  <c:v>2.5223736513708297</c:v>
                </c:pt>
                <c:pt idx="115">
                  <c:v>2.6979312449500665</c:v>
                </c:pt>
                <c:pt idx="116">
                  <c:v>2.4126060558388236</c:v>
                </c:pt>
                <c:pt idx="117">
                  <c:v>3.0903552322085104</c:v>
                </c:pt>
                <c:pt idx="118">
                  <c:v>2.804524847947977</c:v>
                </c:pt>
                <c:pt idx="119">
                  <c:v>2.6972700425815797</c:v>
                </c:pt>
                <c:pt idx="120">
                  <c:v>3.1739969189190531</c:v>
                </c:pt>
                <c:pt idx="121">
                  <c:v>3.5934728454963163</c:v>
                </c:pt>
                <c:pt idx="122">
                  <c:v>4.1570567874224595</c:v>
                </c:pt>
                <c:pt idx="123">
                  <c:v>4.10674985248483</c:v>
                </c:pt>
                <c:pt idx="124">
                  <c:v>4.1419263166402276</c:v>
                </c:pt>
                <c:pt idx="125">
                  <c:v>4.3530389584003384</c:v>
                </c:pt>
                <c:pt idx="126">
                  <c:v>4.545019614177181</c:v>
                </c:pt>
                <c:pt idx="127">
                  <c:v>4.2006459330000183</c:v>
                </c:pt>
                <c:pt idx="128">
                  <c:v>4.3870294243277215</c:v>
                </c:pt>
                <c:pt idx="129">
                  <c:v>4.3142283738457348</c:v>
                </c:pt>
                <c:pt idx="130">
                  <c:v>4.7669728905693045</c:v>
                </c:pt>
                <c:pt idx="131">
                  <c:v>4.6499633732362131</c:v>
                </c:pt>
                <c:pt idx="132">
                  <c:v>4.3390017763104058</c:v>
                </c:pt>
                <c:pt idx="133">
                  <c:v>4.2241758327475623</c:v>
                </c:pt>
                <c:pt idx="134">
                  <c:v>4.227027849038083</c:v>
                </c:pt>
                <c:pt idx="135">
                  <c:v>4.2508214254663397</c:v>
                </c:pt>
                <c:pt idx="136">
                  <c:v>4.2981218071659653</c:v>
                </c:pt>
                <c:pt idx="137">
                  <c:v>4.2083706941582415</c:v>
                </c:pt>
                <c:pt idx="138">
                  <c:v>2.929002135426948</c:v>
                </c:pt>
                <c:pt idx="139">
                  <c:v>3.1923690032551306</c:v>
                </c:pt>
                <c:pt idx="140">
                  <c:v>3.7152428687723371</c:v>
                </c:pt>
                <c:pt idx="141">
                  <c:v>4.0324033924731673</c:v>
                </c:pt>
                <c:pt idx="142">
                  <c:v>3.7175720393801348</c:v>
                </c:pt>
                <c:pt idx="143">
                  <c:v>3.6916237261378639</c:v>
                </c:pt>
                <c:pt idx="144">
                  <c:v>3.8870851807029725</c:v>
                </c:pt>
                <c:pt idx="145">
                  <c:v>3.8881188032915204</c:v>
                </c:pt>
                <c:pt idx="146">
                  <c:v>3.9736617159379635</c:v>
                </c:pt>
                <c:pt idx="147">
                  <c:v>4.1009952412280288</c:v>
                </c:pt>
                <c:pt idx="148">
                  <c:v>3.8485839941217135</c:v>
                </c:pt>
                <c:pt idx="149">
                  <c:v>3.6466713789368459</c:v>
                </c:pt>
                <c:pt idx="150">
                  <c:v>3.8679429232227371</c:v>
                </c:pt>
                <c:pt idx="151">
                  <c:v>3.7486132978349316</c:v>
                </c:pt>
                <c:pt idx="152">
                  <c:v>3.8807202373791592</c:v>
                </c:pt>
                <c:pt idx="153">
                  <c:v>3.6585188355078722</c:v>
                </c:pt>
                <c:pt idx="154">
                  <c:v>3.8972799712759407</c:v>
                </c:pt>
                <c:pt idx="155">
                  <c:v>4.0027242548224082</c:v>
                </c:pt>
                <c:pt idx="156">
                  <c:v>4.1682771465595758</c:v>
                </c:pt>
                <c:pt idx="157">
                  <c:v>4.1983008574488334</c:v>
                </c:pt>
                <c:pt idx="158">
                  <c:v>3.8485883653344719</c:v>
                </c:pt>
                <c:pt idx="159">
                  <c:v>3.7966073605045345</c:v>
                </c:pt>
                <c:pt idx="160">
                  <c:v>3.6671789960581207</c:v>
                </c:pt>
                <c:pt idx="161">
                  <c:v>3.91552094869951</c:v>
                </c:pt>
                <c:pt idx="162">
                  <c:v>3.6632777513329078</c:v>
                </c:pt>
                <c:pt idx="163">
                  <c:v>3.1727360835065275</c:v>
                </c:pt>
                <c:pt idx="164">
                  <c:v>2.7151488899208367</c:v>
                </c:pt>
                <c:pt idx="165">
                  <c:v>3.1866280997721881</c:v>
                </c:pt>
                <c:pt idx="166">
                  <c:v>3.5913503899988757</c:v>
                </c:pt>
                <c:pt idx="167">
                  <c:v>3.1318950126890321</c:v>
                </c:pt>
                <c:pt idx="168">
                  <c:v>3.9184928457519987</c:v>
                </c:pt>
                <c:pt idx="169">
                  <c:v>4.584269143628112</c:v>
                </c:pt>
                <c:pt idx="170">
                  <c:v>2.5425908063885907</c:v>
                </c:pt>
                <c:pt idx="171">
                  <c:v>3.0811832609494636</c:v>
                </c:pt>
                <c:pt idx="172">
                  <c:v>2.9324991893912</c:v>
                </c:pt>
                <c:pt idx="173">
                  <c:v>3.4503460232657908</c:v>
                </c:pt>
                <c:pt idx="174">
                  <c:v>3.1780284095175118</c:v>
                </c:pt>
                <c:pt idx="175">
                  <c:v>3.599677956874729</c:v>
                </c:pt>
                <c:pt idx="176">
                  <c:v>3.879068227502803</c:v>
                </c:pt>
                <c:pt idx="177">
                  <c:v>3.5226427337162254</c:v>
                </c:pt>
                <c:pt idx="178">
                  <c:v>3.8168547177137433</c:v>
                </c:pt>
                <c:pt idx="179">
                  <c:v>4.4447605441205589</c:v>
                </c:pt>
                <c:pt idx="180">
                  <c:v>4.0066555516953208</c:v>
                </c:pt>
                <c:pt idx="181">
                  <c:v>3.8943229360519576</c:v>
                </c:pt>
                <c:pt idx="182">
                  <c:v>2.6541445763840845</c:v>
                </c:pt>
                <c:pt idx="183">
                  <c:v>1.9140433854162808</c:v>
                </c:pt>
                <c:pt idx="184">
                  <c:v>0.88241232673282999</c:v>
                </c:pt>
                <c:pt idx="185">
                  <c:v>0.85249908399498675</c:v>
                </c:pt>
                <c:pt idx="186">
                  <c:v>0.78415592305919879</c:v>
                </c:pt>
                <c:pt idx="187">
                  <c:v>0.7656915766040433</c:v>
                </c:pt>
                <c:pt idx="188">
                  <c:v>0.78539141151631053</c:v>
                </c:pt>
                <c:pt idx="189">
                  <c:v>0.81092700954592101</c:v>
                </c:pt>
                <c:pt idx="190">
                  <c:v>0.82986356715117671</c:v>
                </c:pt>
                <c:pt idx="191">
                  <c:v>0.93795963201705124</c:v>
                </c:pt>
                <c:pt idx="192">
                  <c:v>1.1434780044822501</c:v>
                </c:pt>
                <c:pt idx="193">
                  <c:v>1.0190765030214914</c:v>
                </c:pt>
                <c:pt idx="194">
                  <c:v>1.0095099103614855</c:v>
                </c:pt>
                <c:pt idx="195">
                  <c:v>1.1079924704398456</c:v>
                </c:pt>
                <c:pt idx="196">
                  <c:v>1.6920303373040457</c:v>
                </c:pt>
                <c:pt idx="197">
                  <c:v>1.2011273246142484</c:v>
                </c:pt>
                <c:pt idx="198">
                  <c:v>0.85346630938843893</c:v>
                </c:pt>
                <c:pt idx="199">
                  <c:v>0.94563504261742992</c:v>
                </c:pt>
                <c:pt idx="200">
                  <c:v>1.0293029712137407</c:v>
                </c:pt>
                <c:pt idx="201">
                  <c:v>0.97666587754937939</c:v>
                </c:pt>
                <c:pt idx="202">
                  <c:v>1.0581676111371663</c:v>
                </c:pt>
                <c:pt idx="203">
                  <c:v>1.2537254228405341</c:v>
                </c:pt>
                <c:pt idx="204">
                  <c:v>1.3273494897760563</c:v>
                </c:pt>
                <c:pt idx="205">
                  <c:v>1.346745912490624</c:v>
                </c:pt>
                <c:pt idx="206">
                  <c:v>1.3930169571568007</c:v>
                </c:pt>
                <c:pt idx="207">
                  <c:v>1.4810183506539758</c:v>
                </c:pt>
                <c:pt idx="208">
                  <c:v>1.466213455869054</c:v>
                </c:pt>
                <c:pt idx="209">
                  <c:v>1.4837638311246566</c:v>
                </c:pt>
                <c:pt idx="210">
                  <c:v>1.3900379788270694</c:v>
                </c:pt>
                <c:pt idx="211">
                  <c:v>1.3373053199843254</c:v>
                </c:pt>
                <c:pt idx="212">
                  <c:v>1.332380841348672</c:v>
                </c:pt>
              </c:numCache>
            </c:numRef>
          </c:xVal>
          <c:yVal>
            <c:numRef>
              <c:f>'078C'!$P$14:$P$543</c:f>
              <c:numCache>
                <c:formatCode>0.0</c:formatCode>
                <c:ptCount val="530"/>
                <c:pt idx="0">
                  <c:v>0.14109078535101011</c:v>
                </c:pt>
                <c:pt idx="1">
                  <c:v>0.13663827820810215</c:v>
                </c:pt>
                <c:pt idx="2">
                  <c:v>0.32602091132011124</c:v>
                </c:pt>
                <c:pt idx="3">
                  <c:v>0.48637771743391561</c:v>
                </c:pt>
                <c:pt idx="4">
                  <c:v>0.60834902986686301</c:v>
                </c:pt>
                <c:pt idx="5">
                  <c:v>0.84897301727880004</c:v>
                </c:pt>
                <c:pt idx="6">
                  <c:v>0.98776151383279764</c:v>
                </c:pt>
                <c:pt idx="7">
                  <c:v>1.2856518849982472</c:v>
                </c:pt>
                <c:pt idx="8">
                  <c:v>1.9689402656017581</c:v>
                </c:pt>
                <c:pt idx="9">
                  <c:v>2.8876383604378022</c:v>
                </c:pt>
                <c:pt idx="10">
                  <c:v>3.5489958140852926</c:v>
                </c:pt>
                <c:pt idx="11">
                  <c:v>4.2587521593570488</c:v>
                </c:pt>
                <c:pt idx="12">
                  <c:v>4.4568697547037184</c:v>
                </c:pt>
                <c:pt idx="13">
                  <c:v>4.8849197131393023</c:v>
                </c:pt>
                <c:pt idx="14">
                  <c:v>4.1806632323051147</c:v>
                </c:pt>
                <c:pt idx="15">
                  <c:v>7.5109658407589004</c:v>
                </c:pt>
                <c:pt idx="16">
                  <c:v>4.4634535076800246</c:v>
                </c:pt>
                <c:pt idx="17">
                  <c:v>4.1005181037328668</c:v>
                </c:pt>
                <c:pt idx="18">
                  <c:v>3.989846129383372</c:v>
                </c:pt>
                <c:pt idx="19">
                  <c:v>4.4670897359423432</c:v>
                </c:pt>
                <c:pt idx="20">
                  <c:v>4.2982280550954819</c:v>
                </c:pt>
                <c:pt idx="21">
                  <c:v>3.8887498912679952</c:v>
                </c:pt>
                <c:pt idx="22">
                  <c:v>3.6884595642815032</c:v>
                </c:pt>
                <c:pt idx="23">
                  <c:v>3.362837801601668</c:v>
                </c:pt>
                <c:pt idx="24">
                  <c:v>2.9625417479743885</c:v>
                </c:pt>
                <c:pt idx="25">
                  <c:v>2.5811566021450192</c:v>
                </c:pt>
                <c:pt idx="26">
                  <c:v>2.4467980994399956</c:v>
                </c:pt>
                <c:pt idx="27">
                  <c:v>2.3414494239580903</c:v>
                </c:pt>
                <c:pt idx="28">
                  <c:v>2.5178756661066086</c:v>
                </c:pt>
                <c:pt idx="29">
                  <c:v>2.8861033602836481</c:v>
                </c:pt>
                <c:pt idx="30">
                  <c:v>3.2437239607069963</c:v>
                </c:pt>
                <c:pt idx="31">
                  <c:v>2.6036117032045949</c:v>
                </c:pt>
                <c:pt idx="32">
                  <c:v>2.4826097310158133</c:v>
                </c:pt>
                <c:pt idx="33">
                  <c:v>2.3206118717970647</c:v>
                </c:pt>
                <c:pt idx="34">
                  <c:v>2.3526802312472976</c:v>
                </c:pt>
                <c:pt idx="35">
                  <c:v>2.0717741235166196</c:v>
                </c:pt>
                <c:pt idx="36">
                  <c:v>1.9831185976049439</c:v>
                </c:pt>
                <c:pt idx="37">
                  <c:v>1.6370143957289818</c:v>
                </c:pt>
                <c:pt idx="38">
                  <c:v>51.626230198967903</c:v>
                </c:pt>
                <c:pt idx="39">
                  <c:v>54.454039781628325</c:v>
                </c:pt>
                <c:pt idx="40">
                  <c:v>16.097532164688825</c:v>
                </c:pt>
                <c:pt idx="41">
                  <c:v>6.2800646762102517</c:v>
                </c:pt>
                <c:pt idx="42">
                  <c:v>1.905875967158831</c:v>
                </c:pt>
                <c:pt idx="43">
                  <c:v>2.1326097636947132</c:v>
                </c:pt>
                <c:pt idx="44">
                  <c:v>2.2053659056228154</c:v>
                </c:pt>
                <c:pt idx="45">
                  <c:v>2.3638045627172706</c:v>
                </c:pt>
                <c:pt idx="46">
                  <c:v>2.4141291077921903</c:v>
                </c:pt>
                <c:pt idx="47">
                  <c:v>2.3655911727544932</c:v>
                </c:pt>
                <c:pt idx="48">
                  <c:v>2.8670529862038618</c:v>
                </c:pt>
                <c:pt idx="49">
                  <c:v>2.9072400987845612</c:v>
                </c:pt>
                <c:pt idx="50">
                  <c:v>3.0705699156436803</c:v>
                </c:pt>
                <c:pt idx="51">
                  <c:v>3.1029528931648631</c:v>
                </c:pt>
                <c:pt idx="52">
                  <c:v>3.6770092918349757</c:v>
                </c:pt>
                <c:pt idx="53">
                  <c:v>4.4915075897406762</c:v>
                </c:pt>
                <c:pt idx="54">
                  <c:v>5.1781841295048645</c:v>
                </c:pt>
                <c:pt idx="55">
                  <c:v>3.8795774124996183</c:v>
                </c:pt>
                <c:pt idx="56">
                  <c:v>4.1475101385792437</c:v>
                </c:pt>
                <c:pt idx="57">
                  <c:v>4.1667611504794246</c:v>
                </c:pt>
                <c:pt idx="58">
                  <c:v>4.1282611085040042</c:v>
                </c:pt>
                <c:pt idx="59">
                  <c:v>3.9775335605559436</c:v>
                </c:pt>
                <c:pt idx="60">
                  <c:v>3.9541551367525214</c:v>
                </c:pt>
                <c:pt idx="61">
                  <c:v>3.9378011003720959</c:v>
                </c:pt>
                <c:pt idx="62">
                  <c:v>3.9466205931760969</c:v>
                </c:pt>
                <c:pt idx="63">
                  <c:v>4.2098302297172685</c:v>
                </c:pt>
                <c:pt idx="64">
                  <c:v>4.6915488567130668</c:v>
                </c:pt>
                <c:pt idx="65">
                  <c:v>5.097368278984308</c:v>
                </c:pt>
                <c:pt idx="66">
                  <c:v>5.6856915038768232</c:v>
                </c:pt>
                <c:pt idx="67">
                  <c:v>5.5159730492554226</c:v>
                </c:pt>
                <c:pt idx="68">
                  <c:v>5.2577315986169504</c:v>
                </c:pt>
                <c:pt idx="69">
                  <c:v>5.7095696066649486</c:v>
                </c:pt>
                <c:pt idx="70">
                  <c:v>6.1652899302519648</c:v>
                </c:pt>
                <c:pt idx="71">
                  <c:v>6.5278402035089895</c:v>
                </c:pt>
                <c:pt idx="72">
                  <c:v>6.7417981383012391</c:v>
                </c:pt>
                <c:pt idx="73">
                  <c:v>8.2780048599104266</c:v>
                </c:pt>
                <c:pt idx="74">
                  <c:v>9.2681956698284544</c:v>
                </c:pt>
                <c:pt idx="75">
                  <c:v>9.4665133349515038</c:v>
                </c:pt>
                <c:pt idx="76">
                  <c:v>9.4638034021704396</c:v>
                </c:pt>
                <c:pt idx="77">
                  <c:v>9.5608107414515828</c:v>
                </c:pt>
                <c:pt idx="78">
                  <c:v>10.089274179929024</c:v>
                </c:pt>
                <c:pt idx="79">
                  <c:v>10.090815693602016</c:v>
                </c:pt>
                <c:pt idx="80">
                  <c:v>10.92520174398109</c:v>
                </c:pt>
                <c:pt idx="81">
                  <c:v>11.685583234448565</c:v>
                </c:pt>
                <c:pt idx="82">
                  <c:v>11.330928140339218</c:v>
                </c:pt>
                <c:pt idx="83">
                  <c:v>11.155386707865533</c:v>
                </c:pt>
                <c:pt idx="84">
                  <c:v>11.75065729404303</c:v>
                </c:pt>
                <c:pt idx="85">
                  <c:v>13.181508826651481</c:v>
                </c:pt>
                <c:pt idx="86">
                  <c:v>13.547628779201515</c:v>
                </c:pt>
                <c:pt idx="87">
                  <c:v>14.675368163033808</c:v>
                </c:pt>
                <c:pt idx="88">
                  <c:v>16.296032486032249</c:v>
                </c:pt>
                <c:pt idx="89">
                  <c:v>18.772812725676928</c:v>
                </c:pt>
                <c:pt idx="90">
                  <c:v>21.080032526626145</c:v>
                </c:pt>
                <c:pt idx="91">
                  <c:v>21.992481027113357</c:v>
                </c:pt>
                <c:pt idx="92">
                  <c:v>21.670385476095181</c:v>
                </c:pt>
                <c:pt idx="93">
                  <c:v>22.123153320405866</c:v>
                </c:pt>
                <c:pt idx="94">
                  <c:v>21.757412975939587</c:v>
                </c:pt>
                <c:pt idx="95">
                  <c:v>21.227019352317591</c:v>
                </c:pt>
                <c:pt idx="96">
                  <c:v>20.396763686579163</c:v>
                </c:pt>
                <c:pt idx="97">
                  <c:v>19.276875446219169</c:v>
                </c:pt>
                <c:pt idx="98">
                  <c:v>19.898892083891788</c:v>
                </c:pt>
                <c:pt idx="99">
                  <c:v>20.614403867134051</c:v>
                </c:pt>
                <c:pt idx="100">
                  <c:v>19.239963926329537</c:v>
                </c:pt>
                <c:pt idx="101">
                  <c:v>17.555901146260705</c:v>
                </c:pt>
                <c:pt idx="102">
                  <c:v>15.758824599063898</c:v>
                </c:pt>
                <c:pt idx="103">
                  <c:v>15.820618534273418</c:v>
                </c:pt>
                <c:pt idx="104">
                  <c:v>17.40090417025856</c:v>
                </c:pt>
                <c:pt idx="105">
                  <c:v>16.360405805953171</c:v>
                </c:pt>
                <c:pt idx="106">
                  <c:v>18.375405152225635</c:v>
                </c:pt>
                <c:pt idx="107">
                  <c:v>20.374182001099808</c:v>
                </c:pt>
                <c:pt idx="108">
                  <c:v>21.954667706861322</c:v>
                </c:pt>
                <c:pt idx="109">
                  <c:v>22.447069462836374</c:v>
                </c:pt>
                <c:pt idx="110">
                  <c:v>22.817645463310747</c:v>
                </c:pt>
                <c:pt idx="111">
                  <c:v>22.6112070632323</c:v>
                </c:pt>
                <c:pt idx="112">
                  <c:v>22.166633016365164</c:v>
                </c:pt>
                <c:pt idx="113">
                  <c:v>20.44137130675259</c:v>
                </c:pt>
                <c:pt idx="114">
                  <c:v>21.517510259670182</c:v>
                </c:pt>
                <c:pt idx="115">
                  <c:v>19.687741639487619</c:v>
                </c:pt>
                <c:pt idx="116">
                  <c:v>22.411032843496873</c:v>
                </c:pt>
                <c:pt idx="117">
                  <c:v>21.188989539645657</c:v>
                </c:pt>
                <c:pt idx="118">
                  <c:v>20.148842324655288</c:v>
                </c:pt>
                <c:pt idx="119">
                  <c:v>20.512432450775666</c:v>
                </c:pt>
                <c:pt idx="120">
                  <c:v>21.390064145962558</c:v>
                </c:pt>
                <c:pt idx="121">
                  <c:v>22.551859559971156</c:v>
                </c:pt>
                <c:pt idx="122">
                  <c:v>22.159381659353535</c:v>
                </c:pt>
                <c:pt idx="123">
                  <c:v>22.058570021583868</c:v>
                </c:pt>
                <c:pt idx="124">
                  <c:v>23.145050440421947</c:v>
                </c:pt>
                <c:pt idx="125">
                  <c:v>22.829506074785868</c:v>
                </c:pt>
                <c:pt idx="126">
                  <c:v>21.253480380598557</c:v>
                </c:pt>
                <c:pt idx="127">
                  <c:v>21.414846030938012</c:v>
                </c:pt>
                <c:pt idx="128">
                  <c:v>22.161514887011876</c:v>
                </c:pt>
                <c:pt idx="129">
                  <c:v>22.194310463079461</c:v>
                </c:pt>
                <c:pt idx="130">
                  <c:v>20.10579122701747</c:v>
                </c:pt>
                <c:pt idx="131">
                  <c:v>19.779853855354233</c:v>
                </c:pt>
                <c:pt idx="132">
                  <c:v>19.60616954553695</c:v>
                </c:pt>
                <c:pt idx="133">
                  <c:v>20.108825264125734</c:v>
                </c:pt>
                <c:pt idx="134">
                  <c:v>19.83115623601709</c:v>
                </c:pt>
                <c:pt idx="135">
                  <c:v>20.359147040497664</c:v>
                </c:pt>
                <c:pt idx="136">
                  <c:v>19.584198123686988</c:v>
                </c:pt>
                <c:pt idx="137">
                  <c:v>18.469370104230329</c:v>
                </c:pt>
                <c:pt idx="138">
                  <c:v>16.920736688367576</c:v>
                </c:pt>
                <c:pt idx="139">
                  <c:v>16.328876774644694</c:v>
                </c:pt>
                <c:pt idx="140">
                  <c:v>16.959057192035615</c:v>
                </c:pt>
                <c:pt idx="141">
                  <c:v>17.143434117088393</c:v>
                </c:pt>
                <c:pt idx="142">
                  <c:v>17.436170250524938</c:v>
                </c:pt>
                <c:pt idx="143">
                  <c:v>17.98248024881806</c:v>
                </c:pt>
                <c:pt idx="144">
                  <c:v>17.923365237751902</c:v>
                </c:pt>
                <c:pt idx="145">
                  <c:v>17.880195628169648</c:v>
                </c:pt>
                <c:pt idx="146">
                  <c:v>17.75653724513143</c:v>
                </c:pt>
                <c:pt idx="147">
                  <c:v>17.482626498010983</c:v>
                </c:pt>
                <c:pt idx="148">
                  <c:v>16.637532823533796</c:v>
                </c:pt>
                <c:pt idx="149">
                  <c:v>17.443693326020174</c:v>
                </c:pt>
                <c:pt idx="150">
                  <c:v>17.559835147081994</c:v>
                </c:pt>
                <c:pt idx="151">
                  <c:v>17.559243433096647</c:v>
                </c:pt>
                <c:pt idx="152">
                  <c:v>17.309628909917109</c:v>
                </c:pt>
                <c:pt idx="153">
                  <c:v>17.521311600900169</c:v>
                </c:pt>
                <c:pt idx="154">
                  <c:v>17.068225174868669</c:v>
                </c:pt>
                <c:pt idx="155">
                  <c:v>17.050269589364778</c:v>
                </c:pt>
                <c:pt idx="156">
                  <c:v>16.495901864304138</c:v>
                </c:pt>
                <c:pt idx="157">
                  <c:v>16.001935090449706</c:v>
                </c:pt>
                <c:pt idx="158">
                  <c:v>15.822728402900937</c:v>
                </c:pt>
                <c:pt idx="159">
                  <c:v>15.797762447924196</c:v>
                </c:pt>
                <c:pt idx="160">
                  <c:v>16.225412266807027</c:v>
                </c:pt>
                <c:pt idx="161">
                  <c:v>15.392443695550126</c:v>
                </c:pt>
                <c:pt idx="162">
                  <c:v>15.976768074784124</c:v>
                </c:pt>
                <c:pt idx="163">
                  <c:v>18.249739280211969</c:v>
                </c:pt>
                <c:pt idx="164">
                  <c:v>20.008101697706824</c:v>
                </c:pt>
                <c:pt idx="165">
                  <c:v>18.268361055970264</c:v>
                </c:pt>
                <c:pt idx="166">
                  <c:v>21.630663638255626</c:v>
                </c:pt>
                <c:pt idx="167">
                  <c:v>29.020025883715707</c:v>
                </c:pt>
                <c:pt idx="168">
                  <c:v>30.413131067909887</c:v>
                </c:pt>
                <c:pt idx="169">
                  <c:v>26.41345518771595</c:v>
                </c:pt>
                <c:pt idx="170">
                  <c:v>31.674244327647546</c:v>
                </c:pt>
                <c:pt idx="171">
                  <c:v>25.016003549329664</c:v>
                </c:pt>
                <c:pt idx="172">
                  <c:v>24.882859483233034</c:v>
                </c:pt>
                <c:pt idx="173">
                  <c:v>23.219444239849139</c:v>
                </c:pt>
                <c:pt idx="174">
                  <c:v>24.839887538733777</c:v>
                </c:pt>
                <c:pt idx="175">
                  <c:v>24.490303142696487</c:v>
                </c:pt>
                <c:pt idx="176">
                  <c:v>25.190031081162203</c:v>
                </c:pt>
                <c:pt idx="177">
                  <c:v>30.5142845139139</c:v>
                </c:pt>
                <c:pt idx="178">
                  <c:v>30.023257192298114</c:v>
                </c:pt>
                <c:pt idx="179">
                  <c:v>25.881094570012458</c:v>
                </c:pt>
                <c:pt idx="180">
                  <c:v>28.569069289736699</c:v>
                </c:pt>
                <c:pt idx="181">
                  <c:v>32.201366745096806</c:v>
                </c:pt>
                <c:pt idx="182">
                  <c:v>42.379968296315575</c:v>
                </c:pt>
                <c:pt idx="183">
                  <c:v>49.583600559569511</c:v>
                </c:pt>
                <c:pt idx="184">
                  <c:v>71.306448472609134</c:v>
                </c:pt>
                <c:pt idx="185">
                  <c:v>85.93616250391176</c:v>
                </c:pt>
                <c:pt idx="186">
                  <c:v>95.321112517949189</c:v>
                </c:pt>
                <c:pt idx="187">
                  <c:v>105.35540192627715</c:v>
                </c:pt>
                <c:pt idx="188">
                  <c:v>107.06755970616905</c:v>
                </c:pt>
                <c:pt idx="189">
                  <c:v>100.66217265765327</c:v>
                </c:pt>
                <c:pt idx="190">
                  <c:v>91.433343012138124</c:v>
                </c:pt>
                <c:pt idx="191">
                  <c:v>80.357773510043359</c:v>
                </c:pt>
                <c:pt idx="192">
                  <c:v>71.213068866246516</c:v>
                </c:pt>
                <c:pt idx="193">
                  <c:v>74.373094441731794</c:v>
                </c:pt>
                <c:pt idx="194">
                  <c:v>87.171775435093252</c:v>
                </c:pt>
                <c:pt idx="195">
                  <c:v>90.416884307328232</c:v>
                </c:pt>
                <c:pt idx="196">
                  <c:v>78.547174911973087</c:v>
                </c:pt>
                <c:pt idx="197">
                  <c:v>83.482960334978415</c:v>
                </c:pt>
                <c:pt idx="198">
                  <c:v>88.388190876306183</c:v>
                </c:pt>
                <c:pt idx="199">
                  <c:v>82.98398983488967</c:v>
                </c:pt>
                <c:pt idx="200">
                  <c:v>87.837368335419697</c:v>
                </c:pt>
                <c:pt idx="201">
                  <c:v>105.88005710261619</c:v>
                </c:pt>
                <c:pt idx="202">
                  <c:v>129.54964179008107</c:v>
                </c:pt>
                <c:pt idx="203">
                  <c:v>132.15338899591762</c:v>
                </c:pt>
                <c:pt idx="204">
                  <c:v>129.8159549854372</c:v>
                </c:pt>
                <c:pt idx="205">
                  <c:v>131.27786603327024</c:v>
                </c:pt>
                <c:pt idx="206">
                  <c:v>132.21571361874959</c:v>
                </c:pt>
                <c:pt idx="207">
                  <c:v>127.36984417576461</c:v>
                </c:pt>
                <c:pt idx="208">
                  <c:v>123.25345175121107</c:v>
                </c:pt>
                <c:pt idx="209">
                  <c:v>117.72214470018922</c:v>
                </c:pt>
                <c:pt idx="210">
                  <c:v>118.34475503367209</c:v>
                </c:pt>
                <c:pt idx="211">
                  <c:v>114.26468340593533</c:v>
                </c:pt>
                <c:pt idx="212">
                  <c:v>111.72510293672443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9A4-AA47-5DBF8B3E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'078C'!$BN$11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'078C'!$BN$14:$BN$543</c:f>
              <c:numCache>
                <c:formatCode>0.0</c:formatCode>
                <c:ptCount val="530"/>
                <c:pt idx="0">
                  <c:v>4.7115354561866329</c:v>
                </c:pt>
                <c:pt idx="1">
                  <c:v>4.9596358507500007</c:v>
                </c:pt>
                <c:pt idx="2">
                  <c:v>4.5766630935303265</c:v>
                </c:pt>
                <c:pt idx="3">
                  <c:v>4.453745975434682</c:v>
                </c:pt>
                <c:pt idx="4">
                  <c:v>4.3725400212057357</c:v>
                </c:pt>
                <c:pt idx="5">
                  <c:v>4.2009246809784049</c:v>
                </c:pt>
                <c:pt idx="6">
                  <c:v>4.1341023919692184</c:v>
                </c:pt>
                <c:pt idx="7">
                  <c:v>4.0001299551817073</c:v>
                </c:pt>
                <c:pt idx="8">
                  <c:v>3.7820518205541163</c:v>
                </c:pt>
                <c:pt idx="9">
                  <c:v>3.5991832214792367</c:v>
                </c:pt>
                <c:pt idx="10">
                  <c:v>3.5211656099094908</c:v>
                </c:pt>
                <c:pt idx="11">
                  <c:v>3.4122649284738058</c:v>
                </c:pt>
                <c:pt idx="12">
                  <c:v>3.3913968125743201</c:v>
                </c:pt>
                <c:pt idx="13">
                  <c:v>3.4804869916201508</c:v>
                </c:pt>
                <c:pt idx="14">
                  <c:v>3.4310881449785327</c:v>
                </c:pt>
                <c:pt idx="15">
                  <c:v>3.0836236578608847</c:v>
                </c:pt>
                <c:pt idx="16">
                  <c:v>3.3964467512913061</c:v>
                </c:pt>
                <c:pt idx="17">
                  <c:v>3.4343587562478857</c:v>
                </c:pt>
                <c:pt idx="18">
                  <c:v>3.4556496220491999</c:v>
                </c:pt>
                <c:pt idx="19">
                  <c:v>3.4068800343603396</c:v>
                </c:pt>
                <c:pt idx="20">
                  <c:v>3.4356740011427833</c:v>
                </c:pt>
                <c:pt idx="21">
                  <c:v>3.4947997429208937</c:v>
                </c:pt>
                <c:pt idx="22">
                  <c:v>3.5248923134699379</c:v>
                </c:pt>
                <c:pt idx="23">
                  <c:v>3.5530085670637339</c:v>
                </c:pt>
                <c:pt idx="24">
                  <c:v>3.636519221878344</c:v>
                </c:pt>
                <c:pt idx="25">
                  <c:v>3.7188309992013471</c:v>
                </c:pt>
                <c:pt idx="26">
                  <c:v>3.7509715752493267</c:v>
                </c:pt>
                <c:pt idx="27">
                  <c:v>3.7548706297138925</c:v>
                </c:pt>
                <c:pt idx="28">
                  <c:v>3.7165068119336855</c:v>
                </c:pt>
                <c:pt idx="29">
                  <c:v>3.6572730584384581</c:v>
                </c:pt>
                <c:pt idx="30">
                  <c:v>3.5671099256720558</c:v>
                </c:pt>
                <c:pt idx="31">
                  <c:v>3.6847007529133622</c:v>
                </c:pt>
                <c:pt idx="32">
                  <c:v>3.7092903278580525</c:v>
                </c:pt>
                <c:pt idx="33">
                  <c:v>3.7235779359098196</c:v>
                </c:pt>
                <c:pt idx="34">
                  <c:v>3.6613288264845485</c:v>
                </c:pt>
                <c:pt idx="35">
                  <c:v>3.7103385671870184</c:v>
                </c:pt>
                <c:pt idx="36">
                  <c:v>3.7992831757554981</c:v>
                </c:pt>
                <c:pt idx="37">
                  <c:v>4.2884999252033857</c:v>
                </c:pt>
                <c:pt idx="38">
                  <c:v>2.4388326454916198</c:v>
                </c:pt>
                <c:pt idx="39">
                  <c:v>2.480221188557763</c:v>
                </c:pt>
                <c:pt idx="40">
                  <c:v>3.1002509081518768</c:v>
                </c:pt>
                <c:pt idx="41">
                  <c:v>3.4048825188355289</c:v>
                </c:pt>
                <c:pt idx="42">
                  <c:v>3.8943338920832216</c:v>
                </c:pt>
                <c:pt idx="43">
                  <c:v>3.6875943698433464</c:v>
                </c:pt>
                <c:pt idx="44">
                  <c:v>3.6769535813369361</c:v>
                </c:pt>
                <c:pt idx="45">
                  <c:v>3.6417900495777888</c:v>
                </c:pt>
                <c:pt idx="46">
                  <c:v>3.626250831535816</c:v>
                </c:pt>
                <c:pt idx="47">
                  <c:v>3.6502617002190907</c:v>
                </c:pt>
                <c:pt idx="48">
                  <c:v>3.5503332469231013</c:v>
                </c:pt>
                <c:pt idx="49">
                  <c:v>3.5412251087297992</c:v>
                </c:pt>
                <c:pt idx="50">
                  <c:v>3.4833282249447253</c:v>
                </c:pt>
                <c:pt idx="51">
                  <c:v>3.489056509907706</c:v>
                </c:pt>
                <c:pt idx="52">
                  <c:v>3.4301173669596152</c:v>
                </c:pt>
                <c:pt idx="53">
                  <c:v>3.3497861355387295</c:v>
                </c:pt>
                <c:pt idx="54">
                  <c:v>3.2446105740945983</c:v>
                </c:pt>
                <c:pt idx="55">
                  <c:v>3.4014283257172768</c:v>
                </c:pt>
                <c:pt idx="56">
                  <c:v>3.3250264400596641</c:v>
                </c:pt>
                <c:pt idx="57">
                  <c:v>3.3157914941283768</c:v>
                </c:pt>
                <c:pt idx="58">
                  <c:v>3.2928757857883091</c:v>
                </c:pt>
                <c:pt idx="59">
                  <c:v>3.2654371393978945</c:v>
                </c:pt>
                <c:pt idx="60">
                  <c:v>3.2354586598846886</c:v>
                </c:pt>
                <c:pt idx="61">
                  <c:v>3.2314867770893279</c:v>
                </c:pt>
                <c:pt idx="62">
                  <c:v>3.2892072402655099</c:v>
                </c:pt>
                <c:pt idx="63">
                  <c:v>3.3406551025702376</c:v>
                </c:pt>
                <c:pt idx="64">
                  <c:v>3.3427081192899379</c:v>
                </c:pt>
                <c:pt idx="65">
                  <c:v>3.3398937907208999</c:v>
                </c:pt>
                <c:pt idx="66">
                  <c:v>3.2800401833002026</c:v>
                </c:pt>
                <c:pt idx="67">
                  <c:v>3.2862900131844097</c:v>
                </c:pt>
                <c:pt idx="68">
                  <c:v>3.3120669758656591</c:v>
                </c:pt>
                <c:pt idx="69">
                  <c:v>3.2636030584884153</c:v>
                </c:pt>
                <c:pt idx="70">
                  <c:v>3.2238659518262418</c:v>
                </c:pt>
                <c:pt idx="71">
                  <c:v>3.210840961995336</c:v>
                </c:pt>
                <c:pt idx="72">
                  <c:v>3.2325179197421914</c:v>
                </c:pt>
                <c:pt idx="73">
                  <c:v>3.1300778553400654</c:v>
                </c:pt>
                <c:pt idx="74">
                  <c:v>3.0791745555200274</c:v>
                </c:pt>
                <c:pt idx="75">
                  <c:v>3.0783121064190353</c:v>
                </c:pt>
                <c:pt idx="76">
                  <c:v>3.1038984524447337</c:v>
                </c:pt>
                <c:pt idx="77">
                  <c:v>3.1133942607930818</c:v>
                </c:pt>
                <c:pt idx="78">
                  <c:v>3.0651583328928766</c:v>
                </c:pt>
                <c:pt idx="79">
                  <c:v>3.0524394422539745</c:v>
                </c:pt>
                <c:pt idx="80">
                  <c:v>3.0000927094738556</c:v>
                </c:pt>
                <c:pt idx="81">
                  <c:v>2.9751244197333415</c:v>
                </c:pt>
                <c:pt idx="82">
                  <c:v>2.9888079322872363</c:v>
                </c:pt>
                <c:pt idx="83">
                  <c:v>2.9987020526438672</c:v>
                </c:pt>
                <c:pt idx="84">
                  <c:v>2.9622907013541089</c:v>
                </c:pt>
                <c:pt idx="85">
                  <c:v>2.9255116730667532</c:v>
                </c:pt>
                <c:pt idx="86">
                  <c:v>2.9387649988473177</c:v>
                </c:pt>
                <c:pt idx="87">
                  <c:v>2.8957803767872048</c:v>
                </c:pt>
                <c:pt idx="88">
                  <c:v>2.8584669342639568</c:v>
                </c:pt>
                <c:pt idx="89">
                  <c:v>2.8436084313985655</c:v>
                </c:pt>
                <c:pt idx="90">
                  <c:v>2.8371134669336926</c:v>
                </c:pt>
                <c:pt idx="91">
                  <c:v>2.8108817815766822</c:v>
                </c:pt>
                <c:pt idx="92">
                  <c:v>2.8129175550715058</c:v>
                </c:pt>
                <c:pt idx="93">
                  <c:v>2.8051951628226082</c:v>
                </c:pt>
                <c:pt idx="94">
                  <c:v>2.8204108939827672</c:v>
                </c:pt>
                <c:pt idx="95">
                  <c:v>2.841572761504227</c:v>
                </c:pt>
                <c:pt idx="96">
                  <c:v>2.8344703259128874</c:v>
                </c:pt>
                <c:pt idx="97">
                  <c:v>2.8371524489608295</c:v>
                </c:pt>
                <c:pt idx="98">
                  <c:v>2.8606088518811132</c:v>
                </c:pt>
                <c:pt idx="99">
                  <c:v>2.8816835876132934</c:v>
                </c:pt>
                <c:pt idx="100">
                  <c:v>2.9058118236793686</c:v>
                </c:pt>
                <c:pt idx="101">
                  <c:v>2.9268895435059128</c:v>
                </c:pt>
                <c:pt idx="102">
                  <c:v>2.9851416886533264</c:v>
                </c:pt>
                <c:pt idx="103">
                  <c:v>2.9643509263681689</c:v>
                </c:pt>
                <c:pt idx="104">
                  <c:v>2.9345665379568073</c:v>
                </c:pt>
                <c:pt idx="105">
                  <c:v>2.9894548217621879</c:v>
                </c:pt>
                <c:pt idx="106">
                  <c:v>2.9393226891564663</c:v>
                </c:pt>
                <c:pt idx="107">
                  <c:v>2.9056478773615324</c:v>
                </c:pt>
                <c:pt idx="108">
                  <c:v>2.8864984811884802</c:v>
                </c:pt>
                <c:pt idx="109">
                  <c:v>2.8620042956841902</c:v>
                </c:pt>
                <c:pt idx="110">
                  <c:v>2.8395884177152162</c:v>
                </c:pt>
                <c:pt idx="111">
                  <c:v>2.8251597219983458</c:v>
                </c:pt>
                <c:pt idx="112">
                  <c:v>2.7565912248396942</c:v>
                </c:pt>
                <c:pt idx="113">
                  <c:v>2.7451225167030371</c:v>
                </c:pt>
                <c:pt idx="114">
                  <c:v>2.7030967306084137</c:v>
                </c:pt>
                <c:pt idx="115">
                  <c:v>2.751506502227115</c:v>
                </c:pt>
                <c:pt idx="116">
                  <c:v>2.6773715582584487</c:v>
                </c:pt>
                <c:pt idx="117">
                  <c:v>2.7621619021051464</c:v>
                </c:pt>
                <c:pt idx="118">
                  <c:v>2.7536303296761213</c:v>
                </c:pt>
                <c:pt idx="119">
                  <c:v>2.7372067922314693</c:v>
                </c:pt>
                <c:pt idx="120">
                  <c:v>2.7661453346779594</c:v>
                </c:pt>
                <c:pt idx="121">
                  <c:v>2.7822912118988681</c:v>
                </c:pt>
                <c:pt idx="122">
                  <c:v>2.8288780883866287</c:v>
                </c:pt>
                <c:pt idx="123">
                  <c:v>2.8269509041237852</c:v>
                </c:pt>
                <c:pt idx="124">
                  <c:v>2.8135075275587327</c:v>
                </c:pt>
                <c:pt idx="125">
                  <c:v>2.8321482934580868</c:v>
                </c:pt>
                <c:pt idx="126">
                  <c:v>2.8678957530771902</c:v>
                </c:pt>
                <c:pt idx="127">
                  <c:v>2.843108855287384</c:v>
                </c:pt>
                <c:pt idx="128">
                  <c:v>2.8441021157528508</c:v>
                </c:pt>
                <c:pt idx="129">
                  <c:v>2.8388629055514421</c:v>
                </c:pt>
                <c:pt idx="130">
                  <c:v>2.8996762216617835</c:v>
                </c:pt>
                <c:pt idx="131">
                  <c:v>2.8980046306522613</c:v>
                </c:pt>
                <c:pt idx="132">
                  <c:v>2.8814446288387283</c:v>
                </c:pt>
                <c:pt idx="133">
                  <c:v>2.8655319070409568</c:v>
                </c:pt>
                <c:pt idx="134">
                  <c:v>2.8703421822246855</c:v>
                </c:pt>
                <c:pt idx="135">
                  <c:v>2.8631864381193259</c:v>
                </c:pt>
                <c:pt idx="136">
                  <c:v>2.8791689572656454</c:v>
                </c:pt>
                <c:pt idx="137">
                  <c:v>2.8928438563291126</c:v>
                </c:pt>
                <c:pt idx="138">
                  <c:v>2.825561564567368</c:v>
                </c:pt>
                <c:pt idx="139">
                  <c:v>2.8603645599463303</c:v>
                </c:pt>
                <c:pt idx="140">
                  <c:v>2.8876246074878811</c:v>
                </c:pt>
                <c:pt idx="141">
                  <c:v>2.906156503925541</c:v>
                </c:pt>
                <c:pt idx="142">
                  <c:v>2.8783484836374402</c:v>
                </c:pt>
                <c:pt idx="143">
                  <c:v>2.865971118044679</c:v>
                </c:pt>
                <c:pt idx="144">
                  <c:v>2.8811097617750594</c:v>
                </c:pt>
                <c:pt idx="145">
                  <c:v>2.8819972734250836</c:v>
                </c:pt>
                <c:pt idx="146">
                  <c:v>2.8902830437505327</c:v>
                </c:pt>
                <c:pt idx="147">
                  <c:v>2.904158515185447</c:v>
                </c:pt>
                <c:pt idx="148">
                  <c:v>2.9036484429039224</c:v>
                </c:pt>
                <c:pt idx="149">
                  <c:v>2.8730075609962165</c:v>
                </c:pt>
                <c:pt idx="150">
                  <c:v>2.8866969379708243</c:v>
                </c:pt>
                <c:pt idx="151">
                  <c:v>2.8782065272196893</c:v>
                </c:pt>
                <c:pt idx="152">
                  <c:v>2.8924547665217646</c:v>
                </c:pt>
                <c:pt idx="153">
                  <c:v>2.872369655071958</c:v>
                </c:pt>
                <c:pt idx="154">
                  <c:v>2.898371683912861</c:v>
                </c:pt>
                <c:pt idx="155">
                  <c:v>2.9059852436558313</c:v>
                </c:pt>
                <c:pt idx="156">
                  <c:v>2.9282083978422606</c:v>
                </c:pt>
                <c:pt idx="157">
                  <c:v>2.9404442208731285</c:v>
                </c:pt>
                <c:pt idx="158">
                  <c:v>2.9207604896258457</c:v>
                </c:pt>
                <c:pt idx="159">
                  <c:v>2.91765367572444</c:v>
                </c:pt>
                <c:pt idx="160">
                  <c:v>2.8992359952056654</c:v>
                </c:pt>
                <c:pt idx="161">
                  <c:v>2.9348018797580675</c:v>
                </c:pt>
                <c:pt idx="162">
                  <c:v>2.9042411223260065</c:v>
                </c:pt>
                <c:pt idx="163">
                  <c:v>2.8203387506914375</c:v>
                </c:pt>
                <c:pt idx="164">
                  <c:v>2.7475640401300927</c:v>
                </c:pt>
                <c:pt idx="165">
                  <c:v>2.8211465859044598</c:v>
                </c:pt>
                <c:pt idx="166">
                  <c:v>2.7960972533070616</c:v>
                </c:pt>
                <c:pt idx="167">
                  <c:v>2.6599793037924511</c:v>
                </c:pt>
                <c:pt idx="168">
                  <c:v>2.7086028832878837</c:v>
                </c:pt>
                <c:pt idx="169">
                  <c:v>2.7997319908416269</c:v>
                </c:pt>
                <c:pt idx="170">
                  <c:v>2.5729265801889216</c:v>
                </c:pt>
                <c:pt idx="171">
                  <c:v>2.7050865800472086</c:v>
                </c:pt>
                <c:pt idx="172">
                  <c:v>2.6933762298522645</c:v>
                </c:pt>
                <c:pt idx="173">
                  <c:v>2.7612778977285259</c:v>
                </c:pt>
                <c:pt idx="174">
                  <c:v>2.7159682684261401</c:v>
                </c:pt>
                <c:pt idx="175">
                  <c:v>2.7552969976639856</c:v>
                </c:pt>
                <c:pt idx="176">
                  <c:v>2.767065961224437</c:v>
                </c:pt>
                <c:pt idx="177">
                  <c:v>2.6767801629822441</c:v>
                </c:pt>
                <c:pt idx="178">
                  <c:v>2.7051532236351887</c:v>
                </c:pt>
                <c:pt idx="179">
                  <c:v>2.7973071953021464</c:v>
                </c:pt>
                <c:pt idx="180">
                  <c:v>2.7352744781978124</c:v>
                </c:pt>
                <c:pt idx="181">
                  <c:v>2.6884099569959981</c:v>
                </c:pt>
                <c:pt idx="182">
                  <c:v>2.4884643138118108</c:v>
                </c:pt>
                <c:pt idx="183">
                  <c:v>2.3443001602619677</c:v>
                </c:pt>
                <c:pt idx="184">
                  <c:v>2.0138360642082702</c:v>
                </c:pt>
                <c:pt idx="185">
                  <c:v>1.9393872982482736</c:v>
                </c:pt>
                <c:pt idx="186">
                  <c:v>1.8816223872521352</c:v>
                </c:pt>
                <c:pt idx="187">
                  <c:v>1.8405515998528703</c:v>
                </c:pt>
                <c:pt idx="188">
                  <c:v>1.8416137115383784</c:v>
                </c:pt>
                <c:pt idx="189">
                  <c:v>1.8713566425955632</c:v>
                </c:pt>
                <c:pt idx="190">
                  <c:v>1.9107877394178523</c:v>
                </c:pt>
                <c:pt idx="191">
                  <c:v>1.9875329089007492</c:v>
                </c:pt>
                <c:pt idx="192">
                  <c:v>2.0814613388480949</c:v>
                </c:pt>
                <c:pt idx="193">
                  <c:v>2.0360527230426477</c:v>
                </c:pt>
                <c:pt idx="194">
                  <c:v>1.9789527413006196</c:v>
                </c:pt>
                <c:pt idx="195">
                  <c:v>1.9919206112399888</c:v>
                </c:pt>
                <c:pt idx="196">
                  <c:v>2.1583436086664189</c:v>
                </c:pt>
                <c:pt idx="197">
                  <c:v>2.0409528747114214</c:v>
                </c:pt>
                <c:pt idx="198">
                  <c:v>1.9298593974348099</c:v>
                </c:pt>
                <c:pt idx="199">
                  <c:v>1.978512810195002</c:v>
                </c:pt>
                <c:pt idx="200">
                  <c:v>1.9815922271656778</c:v>
                </c:pt>
                <c:pt idx="201">
                  <c:v>1.9041615622835786</c:v>
                </c:pt>
                <c:pt idx="202">
                  <c:v>1.8604419582958325</c:v>
                </c:pt>
                <c:pt idx="203">
                  <c:v>1.9042476311926269</c:v>
                </c:pt>
                <c:pt idx="204">
                  <c:v>1.9270371302121341</c:v>
                </c:pt>
                <c:pt idx="205">
                  <c:v>1.9279563688889734</c:v>
                </c:pt>
                <c:pt idx="206">
                  <c:v>1.9360567404282893</c:v>
                </c:pt>
                <c:pt idx="207">
                  <c:v>1.9663223292539391</c:v>
                </c:pt>
                <c:pt idx="208">
                  <c:v>1.9733681763631985</c:v>
                </c:pt>
                <c:pt idx="209">
                  <c:v>1.9912175172369717</c:v>
                </c:pt>
                <c:pt idx="210">
                  <c:v>1.9698659344358787</c:v>
                </c:pt>
                <c:pt idx="211">
                  <c:v>1.9693749816285067</c:v>
                </c:pt>
                <c:pt idx="212">
                  <c:v>1.9754197951060319</c:v>
                </c:pt>
              </c:numCache>
            </c:numRef>
          </c:xVal>
          <c:yVal>
            <c:numRef>
              <c:f>'078C'!$J$13:$J$543</c:f>
              <c:numCache>
                <c:formatCode>0.0</c:formatCode>
                <c:ptCount val="531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-31.436745406824148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E-4533-8544-CA5011BDE10A}"/>
            </c:ext>
          </c:extLst>
        </c:ser>
        <c:ser>
          <c:idx val="7"/>
          <c:order val="1"/>
          <c:tx>
            <c:strRef>
              <c:f>'078C'!$BM$11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'078C'!$BM$14:$BM$543</c:f>
              <c:numCache>
                <c:formatCode>0.0</c:formatCode>
                <c:ptCount val="530"/>
                <c:pt idx="0">
                  <c:v>2.956528999793496</c:v>
                </c:pt>
                <c:pt idx="1">
                  <c:v>3.4383642529343987</c:v>
                </c:pt>
                <c:pt idx="2">
                  <c:v>3.1399265789782551</c:v>
                </c:pt>
                <c:pt idx="3">
                  <c:v>3.1140842479253354</c:v>
                </c:pt>
                <c:pt idx="4">
                  <c:v>3.0989081139971053</c:v>
                </c:pt>
                <c:pt idx="5">
                  <c:v>2.9818917329367691</c:v>
                </c:pt>
                <c:pt idx="6">
                  <c:v>2.9644728394192783</c:v>
                </c:pt>
                <c:pt idx="7">
                  <c:v>2.891286463862365</c:v>
                </c:pt>
                <c:pt idx="8">
                  <c:v>2.7533255050656784</c:v>
                </c:pt>
                <c:pt idx="9">
                  <c:v>2.6423480448212251</c:v>
                </c:pt>
                <c:pt idx="10">
                  <c:v>2.6091297536801989</c:v>
                </c:pt>
                <c:pt idx="11">
                  <c:v>2.5401932870554638</c:v>
                </c:pt>
                <c:pt idx="12">
                  <c:v>2.5389278148174279</c:v>
                </c:pt>
                <c:pt idx="13">
                  <c:v>2.6521827748072657</c:v>
                </c:pt>
                <c:pt idx="14">
                  <c:v>2.5950179598906864</c:v>
                </c:pt>
                <c:pt idx="15">
                  <c:v>0</c:v>
                </c:pt>
                <c:pt idx="16">
                  <c:v>2.5916383318607354</c:v>
                </c:pt>
                <c:pt idx="17">
                  <c:v>2.630032612576477</c:v>
                </c:pt>
                <c:pt idx="18">
                  <c:v>2.658613383175688</c:v>
                </c:pt>
                <c:pt idx="19">
                  <c:v>2.6331850406039954</c:v>
                </c:pt>
                <c:pt idx="20">
                  <c:v>2.6671997204649331</c:v>
                </c:pt>
                <c:pt idx="21">
                  <c:v>2.7247426599304689</c:v>
                </c:pt>
                <c:pt idx="22">
                  <c:v>2.7587208739075324</c:v>
                </c:pt>
                <c:pt idx="23">
                  <c:v>2.7870257708966939</c:v>
                </c:pt>
                <c:pt idx="24">
                  <c:v>2.8677718584071332</c:v>
                </c:pt>
                <c:pt idx="25">
                  <c:v>2.94759896078777</c:v>
                </c:pt>
                <c:pt idx="26">
                  <c:v>2.9852268045640864</c:v>
                </c:pt>
                <c:pt idx="27">
                  <c:v>2.9956849867517819</c:v>
                </c:pt>
                <c:pt idx="28">
                  <c:v>2.9721476408792662</c:v>
                </c:pt>
                <c:pt idx="29">
                  <c:v>2.9321418670495314</c:v>
                </c:pt>
                <c:pt idx="30">
                  <c:v>2.8598620882581933</c:v>
                </c:pt>
                <c:pt idx="31">
                  <c:v>2.9698683304249425</c:v>
                </c:pt>
                <c:pt idx="32">
                  <c:v>3.0002419215320217</c:v>
                </c:pt>
                <c:pt idx="33">
                  <c:v>3.0237555202599364</c:v>
                </c:pt>
                <c:pt idx="34">
                  <c:v>2.967157916533528</c:v>
                </c:pt>
                <c:pt idx="35">
                  <c:v>3.0238976787040297</c:v>
                </c:pt>
                <c:pt idx="36">
                  <c:v>3.1458705691856528</c:v>
                </c:pt>
                <c:pt idx="37">
                  <c:v>3.7509294705209273</c:v>
                </c:pt>
                <c:pt idx="38">
                  <c:v>2.0509071407057835</c:v>
                </c:pt>
                <c:pt idx="39">
                  <c:v>2.1004925894445785</c:v>
                </c:pt>
                <c:pt idx="40">
                  <c:v>2.5991235148420744</c:v>
                </c:pt>
                <c:pt idx="41">
                  <c:v>2.8245026742872974</c:v>
                </c:pt>
                <c:pt idx="42">
                  <c:v>3.3275346208738816</c:v>
                </c:pt>
                <c:pt idx="43">
                  <c:v>3.0824065746109692</c:v>
                </c:pt>
                <c:pt idx="44">
                  <c:v>3.0793863391705916</c:v>
                </c:pt>
                <c:pt idx="45">
                  <c:v>3.0460431161150772</c:v>
                </c:pt>
                <c:pt idx="46">
                  <c:v>3.0364311565541167</c:v>
                </c:pt>
                <c:pt idx="47">
                  <c:v>3.0753311134966403</c:v>
                </c:pt>
                <c:pt idx="48">
                  <c:v>2.9705624701813593</c:v>
                </c:pt>
                <c:pt idx="49">
                  <c:v>2.9685307882753924</c:v>
                </c:pt>
                <c:pt idx="50">
                  <c:v>2.9186480906247381</c:v>
                </c:pt>
                <c:pt idx="51">
                  <c:v>2.931009527840267</c:v>
                </c:pt>
                <c:pt idx="52">
                  <c:v>2.8829835654147535</c:v>
                </c:pt>
                <c:pt idx="53">
                  <c:v>2.8162184832956467</c:v>
                </c:pt>
                <c:pt idx="54">
                  <c:v>2.7235935293355116</c:v>
                </c:pt>
                <c:pt idx="55">
                  <c:v>2.8734182371601733</c:v>
                </c:pt>
                <c:pt idx="56">
                  <c:v>2.8050836540045059</c:v>
                </c:pt>
                <c:pt idx="57">
                  <c:v>2.8014656435733891</c:v>
                </c:pt>
                <c:pt idx="58">
                  <c:v>2.7837998815708933</c:v>
                </c:pt>
                <c:pt idx="59">
                  <c:v>2.7609084667835075</c:v>
                </c:pt>
                <c:pt idx="60">
                  <c:v>2.7362686992228133</c:v>
                </c:pt>
                <c:pt idx="61">
                  <c:v>2.7375186948152077</c:v>
                </c:pt>
                <c:pt idx="62">
                  <c:v>2.8003270142493362</c:v>
                </c:pt>
                <c:pt idx="63">
                  <c:v>2.8578574774152581</c:v>
                </c:pt>
                <c:pt idx="64">
                  <c:v>2.8671962990333273</c:v>
                </c:pt>
                <c:pt idx="65">
                  <c:v>2.8713054781198237</c:v>
                </c:pt>
                <c:pt idx="66">
                  <c:v>2.8197380802738192</c:v>
                </c:pt>
                <c:pt idx="67">
                  <c:v>2.8294866407169517</c:v>
                </c:pt>
                <c:pt idx="68">
                  <c:v>2.858297640221684</c:v>
                </c:pt>
                <c:pt idx="69">
                  <c:v>2.8167913450266524</c:v>
                </c:pt>
                <c:pt idx="70">
                  <c:v>2.7862848638527882</c:v>
                </c:pt>
                <c:pt idx="71">
                  <c:v>2.7815730313537754</c:v>
                </c:pt>
                <c:pt idx="72">
                  <c:v>2.8103506717323414</c:v>
                </c:pt>
                <c:pt idx="73">
                  <c:v>2.7219229626179469</c:v>
                </c:pt>
                <c:pt idx="74">
                  <c:v>2.6816322993579305</c:v>
                </c:pt>
                <c:pt idx="75">
                  <c:v>2.6870765492967359</c:v>
                </c:pt>
                <c:pt idx="76">
                  <c:v>2.7177575985719407</c:v>
                </c:pt>
                <c:pt idx="77">
                  <c:v>2.7328393867258849</c:v>
                </c:pt>
                <c:pt idx="78">
                  <c:v>2.692267595797448</c:v>
                </c:pt>
                <c:pt idx="79">
                  <c:v>2.6847461096054581</c:v>
                </c:pt>
                <c:pt idx="80">
                  <c:v>2.640831880796028</c:v>
                </c:pt>
                <c:pt idx="81">
                  <c:v>2.623489699246361</c:v>
                </c:pt>
                <c:pt idx="82">
                  <c:v>2.6405800340320504</c:v>
                </c:pt>
                <c:pt idx="83">
                  <c:v>2.6545111834735486</c:v>
                </c:pt>
                <c:pt idx="84">
                  <c:v>2.6248819423498966</c:v>
                </c:pt>
                <c:pt idx="85">
                  <c:v>2.5970938314638023</c:v>
                </c:pt>
                <c:pt idx="86">
                  <c:v>2.6155474012457089</c:v>
                </c:pt>
                <c:pt idx="87">
                  <c:v>2.5802075855117517</c:v>
                </c:pt>
                <c:pt idx="88">
                  <c:v>2.5514106130035854</c:v>
                </c:pt>
                <c:pt idx="89">
                  <c:v>2.5463666200892194</c:v>
                </c:pt>
                <c:pt idx="90">
                  <c:v>2.5485983003323187</c:v>
                </c:pt>
                <c:pt idx="91">
                  <c:v>2.5280437356312984</c:v>
                </c:pt>
                <c:pt idx="92">
                  <c:v>2.5329538412451491</c:v>
                </c:pt>
                <c:pt idx="93">
                  <c:v>2.5296607790317585</c:v>
                </c:pt>
                <c:pt idx="94">
                  <c:v>2.5475026590137451</c:v>
                </c:pt>
                <c:pt idx="95">
                  <c:v>2.5709359648962042</c:v>
                </c:pt>
                <c:pt idx="96">
                  <c:v>2.5658394389838537</c:v>
                </c:pt>
                <c:pt idx="97">
                  <c:v>2.5699483378228924</c:v>
                </c:pt>
                <c:pt idx="98">
                  <c:v>2.597729867944738</c:v>
                </c:pt>
                <c:pt idx="99">
                  <c:v>2.6232194610917783</c:v>
                </c:pt>
                <c:pt idx="100">
                  <c:v>2.6482523351860006</c:v>
                </c:pt>
                <c:pt idx="101">
                  <c:v>2.6698608143957467</c:v>
                </c:pt>
                <c:pt idx="102">
                  <c:v>2.7283740219964714</c:v>
                </c:pt>
                <c:pt idx="103">
                  <c:v>2.7113752995499127</c:v>
                </c:pt>
                <c:pt idx="104">
                  <c:v>2.6875371116478446</c:v>
                </c:pt>
                <c:pt idx="105">
                  <c:v>2.7439954124080055</c:v>
                </c:pt>
                <c:pt idx="106">
                  <c:v>2.7002807697451949</c:v>
                </c:pt>
                <c:pt idx="107">
                  <c:v>2.6722699944948456</c:v>
                </c:pt>
                <c:pt idx="108">
                  <c:v>2.657976936310023</c:v>
                </c:pt>
                <c:pt idx="109">
                  <c:v>2.6369143995221398</c:v>
                </c:pt>
                <c:pt idx="110">
                  <c:v>2.6177187561689088</c:v>
                </c:pt>
                <c:pt idx="111">
                  <c:v>2.6057445430472419</c:v>
                </c:pt>
                <c:pt idx="112">
                  <c:v>2.5398089142962239</c:v>
                </c:pt>
                <c:pt idx="113">
                  <c:v>2.5291518271770803</c:v>
                </c:pt>
                <c:pt idx="114">
                  <c:v>2.4911956805407023</c:v>
                </c:pt>
                <c:pt idx="115">
                  <c:v>2.539949526495568</c:v>
                </c:pt>
                <c:pt idx="116">
                  <c:v>2.4716400903125431</c:v>
                </c:pt>
                <c:pt idx="117">
                  <c:v>2.5570888830588401</c:v>
                </c:pt>
                <c:pt idx="118">
                  <c:v>2.5502364765517882</c:v>
                </c:pt>
                <c:pt idx="119">
                  <c:v>2.5367890166378317</c:v>
                </c:pt>
                <c:pt idx="120">
                  <c:v>2.5687408867721224</c:v>
                </c:pt>
                <c:pt idx="121">
                  <c:v>2.588172342138972</c:v>
                </c:pt>
                <c:pt idx="122">
                  <c:v>2.6365476691040488</c:v>
                </c:pt>
                <c:pt idx="123">
                  <c:v>2.6369913477907652</c:v>
                </c:pt>
                <c:pt idx="124">
                  <c:v>2.6268370014274245</c:v>
                </c:pt>
                <c:pt idx="125">
                  <c:v>2.6475051678363162</c:v>
                </c:pt>
                <c:pt idx="126">
                  <c:v>2.684397383831385</c:v>
                </c:pt>
                <c:pt idx="127">
                  <c:v>2.6622806870497406</c:v>
                </c:pt>
                <c:pt idx="128">
                  <c:v>2.6660768298557653</c:v>
                </c:pt>
                <c:pt idx="129">
                  <c:v>2.6632494337391122</c:v>
                </c:pt>
                <c:pt idx="130">
                  <c:v>2.7250898513761714</c:v>
                </c:pt>
                <c:pt idx="131">
                  <c:v>2.725732395618965</c:v>
                </c:pt>
                <c:pt idx="132">
                  <c:v>2.711637386367781</c:v>
                </c:pt>
                <c:pt idx="133">
                  <c:v>2.6983587100265538</c:v>
                </c:pt>
                <c:pt idx="134">
                  <c:v>2.7054558114219471</c:v>
                </c:pt>
                <c:pt idx="135">
                  <c:v>2.7008272449846515</c:v>
                </c:pt>
                <c:pt idx="136">
                  <c:v>2.7189479243772081</c:v>
                </c:pt>
                <c:pt idx="137">
                  <c:v>2.7348914883952689</c:v>
                </c:pt>
                <c:pt idx="138">
                  <c:v>2.6706265496780359</c:v>
                </c:pt>
                <c:pt idx="139">
                  <c:v>2.7079616583456159</c:v>
                </c:pt>
                <c:pt idx="140">
                  <c:v>2.7372949855976927</c:v>
                </c:pt>
                <c:pt idx="141">
                  <c:v>2.7581023928796524</c:v>
                </c:pt>
                <c:pt idx="142">
                  <c:v>2.7327203625878846</c:v>
                </c:pt>
                <c:pt idx="143">
                  <c:v>2.7225790036286388</c:v>
                </c:pt>
                <c:pt idx="144">
                  <c:v>2.7400355811390265</c:v>
                </c:pt>
                <c:pt idx="145">
                  <c:v>2.7432968850879549</c:v>
                </c:pt>
                <c:pt idx="146">
                  <c:v>2.7539608943896989</c:v>
                </c:pt>
                <c:pt idx="147">
                  <c:v>2.7702890257358503</c:v>
                </c:pt>
                <c:pt idx="148">
                  <c:v>2.772774864797376</c:v>
                </c:pt>
                <c:pt idx="149">
                  <c:v>2.7439870022923878</c:v>
                </c:pt>
                <c:pt idx="150">
                  <c:v>2.7598686116096758</c:v>
                </c:pt>
                <c:pt idx="151">
                  <c:v>2.7537322457296014</c:v>
                </c:pt>
                <c:pt idx="152">
                  <c:v>2.7704521808325606</c:v>
                </c:pt>
                <c:pt idx="153">
                  <c:v>2.7525643296604101</c:v>
                </c:pt>
                <c:pt idx="154">
                  <c:v>2.7812130546833278</c:v>
                </c:pt>
                <c:pt idx="155">
                  <c:v>2.791130286987944</c:v>
                </c:pt>
                <c:pt idx="156">
                  <c:v>2.8162525485477437</c:v>
                </c:pt>
                <c:pt idx="157">
                  <c:v>2.8314695901125195</c:v>
                </c:pt>
                <c:pt idx="158">
                  <c:v>2.8144633231391469</c:v>
                </c:pt>
                <c:pt idx="159">
                  <c:v>2.8137469417179983</c:v>
                </c:pt>
                <c:pt idx="160">
                  <c:v>2.7970183815484249</c:v>
                </c:pt>
                <c:pt idx="161">
                  <c:v>2.8362546995350102</c:v>
                </c:pt>
                <c:pt idx="162">
                  <c:v>2.8070308252507838</c:v>
                </c:pt>
                <c:pt idx="163">
                  <c:v>2.7223876099737736</c:v>
                </c:pt>
                <c:pt idx="164">
                  <c:v>2.6502555613291547</c:v>
                </c:pt>
                <c:pt idx="165">
                  <c:v>2.7275303531911113</c:v>
                </c:pt>
                <c:pt idx="166">
                  <c:v>2.701567418850896</c:v>
                </c:pt>
                <c:pt idx="167">
                  <c:v>2.5652046310851944</c:v>
                </c:pt>
                <c:pt idx="168">
                  <c:v>2.6152641726095114</c:v>
                </c:pt>
                <c:pt idx="169">
                  <c:v>2.7087347294367161</c:v>
                </c:pt>
                <c:pt idx="170">
                  <c:v>2.4836093397125318</c:v>
                </c:pt>
                <c:pt idx="171">
                  <c:v>2.6188146254394513</c:v>
                </c:pt>
                <c:pt idx="172">
                  <c:v>2.6091154162117434</c:v>
                </c:pt>
                <c:pt idx="173">
                  <c:v>2.679726008891619</c:v>
                </c:pt>
                <c:pt idx="174">
                  <c:v>2.6354599263614986</c:v>
                </c:pt>
                <c:pt idx="175">
                  <c:v>2.676770983132899</c:v>
                </c:pt>
                <c:pt idx="176">
                  <c:v>2.6899654839309952</c:v>
                </c:pt>
                <c:pt idx="177">
                  <c:v>2.599592357357094</c:v>
                </c:pt>
                <c:pt idx="178">
                  <c:v>2.6297656065673776</c:v>
                </c:pt>
                <c:pt idx="179">
                  <c:v>2.725281240118143</c:v>
                </c:pt>
                <c:pt idx="180">
                  <c:v>2.6638703519045679</c:v>
                </c:pt>
                <c:pt idx="181">
                  <c:v>2.6176264407383809</c:v>
                </c:pt>
                <c:pt idx="182">
                  <c:v>2.4186393593394913</c:v>
                </c:pt>
                <c:pt idx="183">
                  <c:v>2.2765410114390754</c:v>
                </c:pt>
                <c:pt idx="184">
                  <c:v>1.9505640895676477</c:v>
                </c:pt>
                <c:pt idx="185">
                  <c:v>1.8792389923901229</c:v>
                </c:pt>
                <c:pt idx="186">
                  <c:v>1.8239022843724615</c:v>
                </c:pt>
                <c:pt idx="187">
                  <c:v>1.785153304193563</c:v>
                </c:pt>
                <c:pt idx="188">
                  <c:v>1.7876617602303695</c:v>
                </c:pt>
                <c:pt idx="189">
                  <c:v>1.8175304699782697</c:v>
                </c:pt>
                <c:pt idx="190">
                  <c:v>1.8570681511996736</c:v>
                </c:pt>
                <c:pt idx="191">
                  <c:v>1.9337288625000757</c:v>
                </c:pt>
                <c:pt idx="192">
                  <c:v>2.0278759393859156</c:v>
                </c:pt>
                <c:pt idx="193">
                  <c:v>1.9840498003386959</c:v>
                </c:pt>
                <c:pt idx="194">
                  <c:v>1.9291481088411553</c:v>
                </c:pt>
                <c:pt idx="195">
                  <c:v>1.9434006821585512</c:v>
                </c:pt>
                <c:pt idx="196">
                  <c:v>2.109666448633718</c:v>
                </c:pt>
                <c:pt idx="197">
                  <c:v>1.9941321018282048</c:v>
                </c:pt>
                <c:pt idx="198">
                  <c:v>1.884848774958537</c:v>
                </c:pt>
                <c:pt idx="199">
                  <c:v>1.9342068275695377</c:v>
                </c:pt>
                <c:pt idx="200">
                  <c:v>1.9386002734472729</c:v>
                </c:pt>
                <c:pt idx="201">
                  <c:v>1.8633559716541104</c:v>
                </c:pt>
                <c:pt idx="202">
                  <c:v>1.8219800012020646</c:v>
                </c:pt>
                <c:pt idx="203">
                  <c:v>1.8666937443411751</c:v>
                </c:pt>
                <c:pt idx="204">
                  <c:v>1.8902501610194868</c:v>
                </c:pt>
                <c:pt idx="205">
                  <c:v>1.892190650915647</c:v>
                </c:pt>
                <c:pt idx="206">
                  <c:v>1.9012554878394701</c:v>
                </c:pt>
                <c:pt idx="207">
                  <c:v>1.9321918550693571</c:v>
                </c:pt>
                <c:pt idx="208">
                  <c:v>1.9400468805499735</c:v>
                </c:pt>
                <c:pt idx="209">
                  <c:v>1.9586582154524914</c:v>
                </c:pt>
                <c:pt idx="210">
                  <c:v>1.938381088745762</c:v>
                </c:pt>
                <c:pt idx="211">
                  <c:v>1.9387932211086558</c:v>
                </c:pt>
                <c:pt idx="212">
                  <c:v>1.9457736801207479</c:v>
                </c:pt>
              </c:numCache>
            </c:numRef>
          </c:xVal>
          <c:yVal>
            <c:numRef>
              <c:f>'078C'!$J$13:$J$543</c:f>
              <c:numCache>
                <c:formatCode>0.0</c:formatCode>
                <c:ptCount val="531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-31.436745406824148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533-8544-CA5011BDE10A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'078C'!$DW$75:$DW$76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533-8544-CA5011BDE10A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'078C'!$DX$75:$DX$76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E-4533-8544-CA5011BDE10A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'078C'!$DY$75:$DY$76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533-8544-CA5011BDE10A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'078C'!$DZ$75:$DZ$76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533-8544-CA5011BDE10A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'078C'!$EA$75:$EA$76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'078C'!$DV$75:$DV$76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5E-4533-8544-CA5011BD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'079C'!$AD$12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'079C'!$AD$14:$AD$229</c:f>
              <c:numCache>
                <c:formatCode>0</c:formatCode>
                <c:ptCount val="216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3.6928517061649915</c:v>
                </c:pt>
                <c:pt idx="24">
                  <c:v>2.0967146721796635</c:v>
                </c:pt>
                <c:pt idx="25">
                  <c:v>4.0266653927027143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1.4782173246904446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1.1956841358212065</c:v>
                </c:pt>
                <c:pt idx="80">
                  <c:v>2.517790954471864</c:v>
                </c:pt>
                <c:pt idx="81">
                  <c:v>2.24623095410263</c:v>
                </c:pt>
                <c:pt idx="82">
                  <c:v>1.3911524969204487</c:v>
                </c:pt>
                <c:pt idx="83">
                  <c:v>0.35</c:v>
                </c:pt>
                <c:pt idx="84">
                  <c:v>0.35</c:v>
                </c:pt>
                <c:pt idx="85">
                  <c:v>0.35</c:v>
                </c:pt>
                <c:pt idx="86">
                  <c:v>0.35</c:v>
                </c:pt>
                <c:pt idx="87">
                  <c:v>0.35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0.76107847164935549</c:v>
                </c:pt>
                <c:pt idx="100">
                  <c:v>0.8386203535272434</c:v>
                </c:pt>
                <c:pt idx="101">
                  <c:v>0.81170440775374098</c:v>
                </c:pt>
                <c:pt idx="102">
                  <c:v>2.2561771148227248</c:v>
                </c:pt>
                <c:pt idx="103">
                  <c:v>2.6694099069289403</c:v>
                </c:pt>
                <c:pt idx="104">
                  <c:v>2.695970887918044</c:v>
                </c:pt>
                <c:pt idx="105">
                  <c:v>3.0848337515180653</c:v>
                </c:pt>
                <c:pt idx="106">
                  <c:v>2.6356591873842286</c:v>
                </c:pt>
                <c:pt idx="107">
                  <c:v>2.076113722243865</c:v>
                </c:pt>
                <c:pt idx="108">
                  <c:v>1.2674744698076825</c:v>
                </c:pt>
                <c:pt idx="109">
                  <c:v>0.35</c:v>
                </c:pt>
                <c:pt idx="110">
                  <c:v>0.35</c:v>
                </c:pt>
                <c:pt idx="111">
                  <c:v>1.4174644135050718</c:v>
                </c:pt>
                <c:pt idx="112">
                  <c:v>2.7531444075044718</c:v>
                </c:pt>
                <c:pt idx="113">
                  <c:v>2.2635316179872222</c:v>
                </c:pt>
                <c:pt idx="114">
                  <c:v>1.365624852519927</c:v>
                </c:pt>
                <c:pt idx="115">
                  <c:v>0.35</c:v>
                </c:pt>
                <c:pt idx="116">
                  <c:v>1.8012560724921076</c:v>
                </c:pt>
                <c:pt idx="117">
                  <c:v>1.7499757546706347</c:v>
                </c:pt>
                <c:pt idx="118">
                  <c:v>2.0775421441018742</c:v>
                </c:pt>
                <c:pt idx="119">
                  <c:v>2.0271361743241321</c:v>
                </c:pt>
                <c:pt idx="120">
                  <c:v>1.7848387079582801</c:v>
                </c:pt>
                <c:pt idx="121">
                  <c:v>2.3433074754266934</c:v>
                </c:pt>
                <c:pt idx="122">
                  <c:v>2.064806489787208</c:v>
                </c:pt>
                <c:pt idx="123">
                  <c:v>0.35</c:v>
                </c:pt>
                <c:pt idx="124">
                  <c:v>13.197674105132689</c:v>
                </c:pt>
                <c:pt idx="125">
                  <c:v>2.2210004007631228</c:v>
                </c:pt>
                <c:pt idx="126">
                  <c:v>0.93002813188520195</c:v>
                </c:pt>
                <c:pt idx="127">
                  <c:v>2.372241273414792</c:v>
                </c:pt>
                <c:pt idx="128">
                  <c:v>0.35</c:v>
                </c:pt>
                <c:pt idx="129">
                  <c:v>3.0657157351080824</c:v>
                </c:pt>
                <c:pt idx="130">
                  <c:v>0.35</c:v>
                </c:pt>
                <c:pt idx="131">
                  <c:v>1.2827428097441878</c:v>
                </c:pt>
                <c:pt idx="132">
                  <c:v>1.5750772731090648</c:v>
                </c:pt>
                <c:pt idx="133">
                  <c:v>3.1897183183744264</c:v>
                </c:pt>
                <c:pt idx="134">
                  <c:v>4.0848481918359063</c:v>
                </c:pt>
                <c:pt idx="135">
                  <c:v>5.4947135224389978</c:v>
                </c:pt>
                <c:pt idx="136">
                  <c:v>4.0417555371112996</c:v>
                </c:pt>
                <c:pt idx="137">
                  <c:v>6.0853324549923471</c:v>
                </c:pt>
                <c:pt idx="138">
                  <c:v>3.7473507695756387</c:v>
                </c:pt>
                <c:pt idx="139">
                  <c:v>3.9747534732446614</c:v>
                </c:pt>
                <c:pt idx="140">
                  <c:v>8.4060044415914454</c:v>
                </c:pt>
                <c:pt idx="141">
                  <c:v>12.360782236774897</c:v>
                </c:pt>
                <c:pt idx="142">
                  <c:v>9.3562522040914775</c:v>
                </c:pt>
                <c:pt idx="143">
                  <c:v>4.7678132772174475</c:v>
                </c:pt>
                <c:pt idx="144">
                  <c:v>2.5722473632767286</c:v>
                </c:pt>
                <c:pt idx="145">
                  <c:v>0.35</c:v>
                </c:pt>
                <c:pt idx="146">
                  <c:v>1.3223840957653614</c:v>
                </c:pt>
                <c:pt idx="147">
                  <c:v>1.8328136409019653</c:v>
                </c:pt>
                <c:pt idx="148">
                  <c:v>2.4481479130274666</c:v>
                </c:pt>
                <c:pt idx="149">
                  <c:v>1.8132226887404361</c:v>
                </c:pt>
                <c:pt idx="150">
                  <c:v>2.1478928364942913</c:v>
                </c:pt>
                <c:pt idx="151">
                  <c:v>2.3047552933053659</c:v>
                </c:pt>
                <c:pt idx="152">
                  <c:v>2.3363135051612423</c:v>
                </c:pt>
                <c:pt idx="153">
                  <c:v>2.4291613604571123</c:v>
                </c:pt>
                <c:pt idx="154">
                  <c:v>2.2159209404235489</c:v>
                </c:pt>
                <c:pt idx="155">
                  <c:v>2.3227175570057805</c:v>
                </c:pt>
                <c:pt idx="156">
                  <c:v>2.5943838811082767</c:v>
                </c:pt>
                <c:pt idx="157">
                  <c:v>3.0424102742387822</c:v>
                </c:pt>
                <c:pt idx="158">
                  <c:v>2.9898470506429238</c:v>
                </c:pt>
                <c:pt idx="159">
                  <c:v>2.7549723642273332</c:v>
                </c:pt>
                <c:pt idx="160">
                  <c:v>2.9442614573634796</c:v>
                </c:pt>
                <c:pt idx="161">
                  <c:v>2.5395130895306699</c:v>
                </c:pt>
                <c:pt idx="162">
                  <c:v>2.5924059038085021</c:v>
                </c:pt>
                <c:pt idx="163">
                  <c:v>2.6527438721990295</c:v>
                </c:pt>
                <c:pt idx="164">
                  <c:v>2.9349956879129966</c:v>
                </c:pt>
                <c:pt idx="165">
                  <c:v>2.7460873756813684</c:v>
                </c:pt>
                <c:pt idx="166">
                  <c:v>2.7774306879907602</c:v>
                </c:pt>
                <c:pt idx="167">
                  <c:v>4.2441554515468773</c:v>
                </c:pt>
                <c:pt idx="168">
                  <c:v>6.3422455398433453</c:v>
                </c:pt>
                <c:pt idx="169">
                  <c:v>4.2373639613921439</c:v>
                </c:pt>
                <c:pt idx="170">
                  <c:v>11.700217659850008</c:v>
                </c:pt>
                <c:pt idx="171">
                  <c:v>3.1443451921465266</c:v>
                </c:pt>
                <c:pt idx="172">
                  <c:v>30.881161904442486</c:v>
                </c:pt>
                <c:pt idx="173">
                  <c:v>60.848963683171803</c:v>
                </c:pt>
                <c:pt idx="174">
                  <c:v>67.855985542393483</c:v>
                </c:pt>
                <c:pt idx="175">
                  <c:v>54.688555842121168</c:v>
                </c:pt>
                <c:pt idx="176">
                  <c:v>33.895789823080413</c:v>
                </c:pt>
                <c:pt idx="177">
                  <c:v>5.7821138398260157</c:v>
                </c:pt>
                <c:pt idx="178">
                  <c:v>5.1317815504027129</c:v>
                </c:pt>
                <c:pt idx="179">
                  <c:v>11.321388984522883</c:v>
                </c:pt>
                <c:pt idx="180">
                  <c:v>2.8768745971366187</c:v>
                </c:pt>
                <c:pt idx="181">
                  <c:v>5.1686351271894733</c:v>
                </c:pt>
                <c:pt idx="182">
                  <c:v>9.0222048682669165</c:v>
                </c:pt>
                <c:pt idx="183">
                  <c:v>5.7964719337748729</c:v>
                </c:pt>
                <c:pt idx="184">
                  <c:v>4.4715729937287296</c:v>
                </c:pt>
                <c:pt idx="185">
                  <c:v>4.4482597593179207</c:v>
                </c:pt>
                <c:pt idx="186">
                  <c:v>2.7434588412866967</c:v>
                </c:pt>
                <c:pt idx="187">
                  <c:v>28.80753336356581</c:v>
                </c:pt>
                <c:pt idx="188">
                  <c:v>57.346578352491754</c:v>
                </c:pt>
                <c:pt idx="189">
                  <c:v>30.294707446283294</c:v>
                </c:pt>
                <c:pt idx="190">
                  <c:v>10.499061288413811</c:v>
                </c:pt>
                <c:pt idx="191">
                  <c:v>8.7079890339418142</c:v>
                </c:pt>
                <c:pt idx="192">
                  <c:v>14.732837961101525</c:v>
                </c:pt>
                <c:pt idx="193">
                  <c:v>23.552948141833479</c:v>
                </c:pt>
                <c:pt idx="194">
                  <c:v>5.5807159172268515</c:v>
                </c:pt>
                <c:pt idx="195">
                  <c:v>6.6986380779992221</c:v>
                </c:pt>
                <c:pt idx="196">
                  <c:v>7.0276105368068418</c:v>
                </c:pt>
                <c:pt idx="197">
                  <c:v>8.3442994956644281</c:v>
                </c:pt>
                <c:pt idx="198">
                  <c:v>7.2382252493378036</c:v>
                </c:pt>
                <c:pt idx="199">
                  <c:v>35.64542180485531</c:v>
                </c:pt>
                <c:pt idx="200">
                  <c:v>31.44310154862076</c:v>
                </c:pt>
                <c:pt idx="201">
                  <c:v>73.450124379450543</c:v>
                </c:pt>
                <c:pt idx="202">
                  <c:v>81.568498766238378</c:v>
                </c:pt>
                <c:pt idx="203">
                  <c:v>82.049243783773292</c:v>
                </c:pt>
                <c:pt idx="204">
                  <c:v>81.107920810330356</c:v>
                </c:pt>
                <c:pt idx="205">
                  <c:v>75.34351562591975</c:v>
                </c:pt>
                <c:pt idx="206">
                  <c:v>75.855162029052366</c:v>
                </c:pt>
                <c:pt idx="207">
                  <c:v>74.328974123247107</c:v>
                </c:pt>
                <c:pt idx="208">
                  <c:v>73.383357512372257</c:v>
                </c:pt>
                <c:pt idx="209">
                  <c:v>71.702288237242271</c:v>
                </c:pt>
                <c:pt idx="210">
                  <c:v>72.95673251364218</c:v>
                </c:pt>
                <c:pt idx="211">
                  <c:v>70.933895751270654</c:v>
                </c:pt>
                <c:pt idx="212">
                  <c:v>74.161836510616368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D-48F6-A6A7-2CCA0F6FC0EC}"/>
            </c:ext>
          </c:extLst>
        </c:ser>
        <c:ser>
          <c:idx val="1"/>
          <c:order val="1"/>
          <c:tx>
            <c:strRef>
              <c:f>'079C'!$AC$12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'079C'!$AC$14:$AC$229</c:f>
              <c:numCache>
                <c:formatCode>0</c:formatCode>
                <c:ptCount val="216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40.965098057446092</c:v>
                </c:pt>
                <c:pt idx="24">
                  <c:v>21.184405867182321</c:v>
                </c:pt>
                <c:pt idx="25">
                  <c:v>43.186724968199741</c:v>
                </c:pt>
                <c:pt idx="26">
                  <c:v>3.3201557354270079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13.40307696257473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4.8167737937215804</c:v>
                </c:pt>
                <c:pt idx="52">
                  <c:v>1.8400000000000034</c:v>
                </c:pt>
                <c:pt idx="53">
                  <c:v>5.894501864894238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10.772233093284399</c:v>
                </c:pt>
                <c:pt idx="80">
                  <c:v>27.938492814665551</c:v>
                </c:pt>
                <c:pt idx="81">
                  <c:v>23.538173328408746</c:v>
                </c:pt>
                <c:pt idx="82">
                  <c:v>12.544638301520123</c:v>
                </c:pt>
                <c:pt idx="83">
                  <c:v>1.8400000000000034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1.8400000000000034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4.2608090108332703</c:v>
                </c:pt>
                <c:pt idx="96">
                  <c:v>3.4770627680821349</c:v>
                </c:pt>
                <c:pt idx="97">
                  <c:v>7.4547901242947177</c:v>
                </c:pt>
                <c:pt idx="98">
                  <c:v>1.8400000000000034</c:v>
                </c:pt>
                <c:pt idx="99">
                  <c:v>7.4112942468873513</c:v>
                </c:pt>
                <c:pt idx="100">
                  <c:v>7.9642428632302256</c:v>
                </c:pt>
                <c:pt idx="101">
                  <c:v>7.7703418576641923</c:v>
                </c:pt>
                <c:pt idx="102">
                  <c:v>23.69888730936637</c:v>
                </c:pt>
                <c:pt idx="103">
                  <c:v>30.254875617669157</c:v>
                </c:pt>
                <c:pt idx="104">
                  <c:v>30.641235642682773</c:v>
                </c:pt>
                <c:pt idx="105">
                  <c:v>35.550486121170749</c:v>
                </c:pt>
                <c:pt idx="106">
                  <c:v>29.754966141223861</c:v>
                </c:pt>
                <c:pt idx="107">
                  <c:v>20.871961164538519</c:v>
                </c:pt>
                <c:pt idx="108">
                  <c:v>11.400365834601232</c:v>
                </c:pt>
                <c:pt idx="109">
                  <c:v>2.3464020545639954</c:v>
                </c:pt>
                <c:pt idx="110">
                  <c:v>2.3838696851343002</c:v>
                </c:pt>
                <c:pt idx="111">
                  <c:v>12.79917593337855</c:v>
                </c:pt>
                <c:pt idx="112">
                  <c:v>31.450960548813356</c:v>
                </c:pt>
                <c:pt idx="113">
                  <c:v>23.817946534249728</c:v>
                </c:pt>
                <c:pt idx="114">
                  <c:v>12.301557712838445</c:v>
                </c:pt>
                <c:pt idx="115">
                  <c:v>4.1222442576103049</c:v>
                </c:pt>
                <c:pt idx="116">
                  <c:v>17.058634077325635</c:v>
                </c:pt>
                <c:pt idx="117">
                  <c:v>16.422446744339965</c:v>
                </c:pt>
                <c:pt idx="118">
                  <c:v>20.893516622018581</c:v>
                </c:pt>
                <c:pt idx="119">
                  <c:v>20.143083208461192</c:v>
                </c:pt>
                <c:pt idx="120">
                  <c:v>16.852457383398217</c:v>
                </c:pt>
                <c:pt idx="121">
                  <c:v>25.117485722717561</c:v>
                </c:pt>
                <c:pt idx="122">
                  <c:v>20.701914053557431</c:v>
                </c:pt>
                <c:pt idx="123">
                  <c:v>1.8400000000000034</c:v>
                </c:pt>
                <c:pt idx="124">
                  <c:v>61.198014199815972</c:v>
                </c:pt>
                <c:pt idx="125">
                  <c:v>23.132252390126254</c:v>
                </c:pt>
                <c:pt idx="126">
                  <c:v>8.6393951341610773</c:v>
                </c:pt>
                <c:pt idx="127">
                  <c:v>25.590180601600821</c:v>
                </c:pt>
                <c:pt idx="128">
                  <c:v>1.8400000000000034</c:v>
                </c:pt>
                <c:pt idx="129">
                  <c:v>35.340479778193071</c:v>
                </c:pt>
                <c:pt idx="130">
                  <c:v>1.8400000000000034</c:v>
                </c:pt>
                <c:pt idx="131">
                  <c:v>11.537222877844798</c:v>
                </c:pt>
                <c:pt idx="132">
                  <c:v>14.416138646043422</c:v>
                </c:pt>
                <c:pt idx="133">
                  <c:v>36.651793950616778</c:v>
                </c:pt>
                <c:pt idx="134">
                  <c:v>43.535619578120176</c:v>
                </c:pt>
                <c:pt idx="135">
                  <c:v>49.799576425484808</c:v>
                </c:pt>
                <c:pt idx="136">
                  <c:v>43.278191320400396</c:v>
                </c:pt>
                <c:pt idx="137">
                  <c:v>51.62430605849115</c:v>
                </c:pt>
                <c:pt idx="138">
                  <c:v>41.356254038594862</c:v>
                </c:pt>
                <c:pt idx="139">
                  <c:v>42.866662716362931</c:v>
                </c:pt>
                <c:pt idx="140">
                  <c:v>56.526465118044612</c:v>
                </c:pt>
                <c:pt idx="141">
                  <c:v>60.693830417487234</c:v>
                </c:pt>
                <c:pt idx="142">
                  <c:v>57.874673012952833</c:v>
                </c:pt>
                <c:pt idx="143">
                  <c:v>47.003927285267139</c:v>
                </c:pt>
                <c:pt idx="144">
                  <c:v>28.79032202014875</c:v>
                </c:pt>
                <c:pt idx="145">
                  <c:v>6.0259540533454015</c:v>
                </c:pt>
                <c:pt idx="146">
                  <c:v>11.898176979184427</c:v>
                </c:pt>
                <c:pt idx="147">
                  <c:v>17.461679346639855</c:v>
                </c:pt>
                <c:pt idx="148">
                  <c:v>26.824368115751952</c:v>
                </c:pt>
                <c:pt idx="149">
                  <c:v>17.210420878307929</c:v>
                </c:pt>
                <c:pt idx="150">
                  <c:v>21.97441531735663</c:v>
                </c:pt>
                <c:pt idx="151">
                  <c:v>24.488104057455203</c:v>
                </c:pt>
                <c:pt idx="152">
                  <c:v>25.003216945982388</c:v>
                </c:pt>
                <c:pt idx="153">
                  <c:v>26.517043569136959</c:v>
                </c:pt>
                <c:pt idx="154">
                  <c:v>23.050871757151924</c:v>
                </c:pt>
                <c:pt idx="155">
                  <c:v>24.781164677241279</c:v>
                </c:pt>
                <c:pt idx="156">
                  <c:v>29.130648731511414</c:v>
                </c:pt>
                <c:pt idx="157">
                  <c:v>35.080428942811466</c:v>
                </c:pt>
                <c:pt idx="158">
                  <c:v>34.477125939676469</c:v>
                </c:pt>
                <c:pt idx="159">
                  <c:v>31.476345599474897</c:v>
                </c:pt>
                <c:pt idx="160">
                  <c:v>33.934449605160054</c:v>
                </c:pt>
                <c:pt idx="161">
                  <c:v>28.280616547249522</c:v>
                </c:pt>
                <c:pt idx="162">
                  <c:v>29.100390063149888</c:v>
                </c:pt>
                <c:pt idx="163">
                  <c:v>30.009252010116441</c:v>
                </c:pt>
                <c:pt idx="164">
                  <c:v>33.821875081081714</c:v>
                </c:pt>
                <c:pt idx="165">
                  <c:v>31.35266360661187</c:v>
                </c:pt>
                <c:pt idx="166">
                  <c:v>31.78565165034594</c:v>
                </c:pt>
                <c:pt idx="167">
                  <c:v>44.441769091264803</c:v>
                </c:pt>
                <c:pt idx="168">
                  <c:v>52.32350214948972</c:v>
                </c:pt>
                <c:pt idx="169">
                  <c:v>44.404520942289842</c:v>
                </c:pt>
                <c:pt idx="170">
                  <c:v>60.22176608168553</c:v>
                </c:pt>
                <c:pt idx="171">
                  <c:v>36.185650126097762</c:v>
                </c:pt>
                <c:pt idx="172">
                  <c:v>59.461128310499781</c:v>
                </c:pt>
                <c:pt idx="173">
                  <c:v>37.465552470281594</c:v>
                </c:pt>
                <c:pt idx="174">
                  <c:v>30.981741853313267</c:v>
                </c:pt>
                <c:pt idx="175">
                  <c:v>42.880647069903908</c:v>
                </c:pt>
                <c:pt idx="176">
                  <c:v>57.914380777693246</c:v>
                </c:pt>
                <c:pt idx="177">
                  <c:v>50.728821200969612</c:v>
                </c:pt>
                <c:pt idx="178">
                  <c:v>48.493857414432888</c:v>
                </c:pt>
                <c:pt idx="179">
                  <c:v>59.918186119769722</c:v>
                </c:pt>
                <c:pt idx="180">
                  <c:v>33.097826914994158</c:v>
                </c:pt>
                <c:pt idx="181">
                  <c:v>48.633983580584868</c:v>
                </c:pt>
                <c:pt idx="182">
                  <c:v>57.432609080765303</c:v>
                </c:pt>
                <c:pt idx="183">
                  <c:v>50.773092257387283</c:v>
                </c:pt>
                <c:pt idx="184">
                  <c:v>45.62512890249161</c:v>
                </c:pt>
                <c:pt idx="185">
                  <c:v>45.509216967667328</c:v>
                </c:pt>
                <c:pt idx="186">
                  <c:v>31.315931269825398</c:v>
                </c:pt>
                <c:pt idx="187">
                  <c:v>60.386837490974472</c:v>
                </c:pt>
                <c:pt idx="188">
                  <c:v>40.582415765819754</c:v>
                </c:pt>
                <c:pt idx="189">
                  <c:v>59.735155116173232</c:v>
                </c:pt>
                <c:pt idx="190">
                  <c:v>59.166630362519328</c:v>
                </c:pt>
                <c:pt idx="191">
                  <c:v>56.986089792804286</c:v>
                </c:pt>
                <c:pt idx="192">
                  <c:v>61.890206619542454</c:v>
                </c:pt>
                <c:pt idx="193">
                  <c:v>62.107882539878702</c:v>
                </c:pt>
                <c:pt idx="194">
                  <c:v>50.086575783391957</c:v>
                </c:pt>
                <c:pt idx="195">
                  <c:v>53.21448899076065</c:v>
                </c:pt>
                <c:pt idx="196">
                  <c:v>53.965374275643875</c:v>
                </c:pt>
                <c:pt idx="197">
                  <c:v>56.428638812854437</c:v>
                </c:pt>
                <c:pt idx="198">
                  <c:v>54.413989413033015</c:v>
                </c:pt>
                <c:pt idx="199">
                  <c:v>56.920338623469284</c:v>
                </c:pt>
                <c:pt idx="200">
                  <c:v>59.189967919693302</c:v>
                </c:pt>
                <c:pt idx="201">
                  <c:v>25.631919288232424</c:v>
                </c:pt>
                <c:pt idx="202">
                  <c:v>17.749515964347779</c:v>
                </c:pt>
                <c:pt idx="203">
                  <c:v>17.283470224403729</c:v>
                </c:pt>
                <c:pt idx="204">
                  <c:v>18.196437552311593</c:v>
                </c:pt>
                <c:pt idx="205">
                  <c:v>23.799157721602924</c:v>
                </c:pt>
                <c:pt idx="206">
                  <c:v>23.302691985870368</c:v>
                </c:pt>
                <c:pt idx="207">
                  <c:v>24.782190523631755</c:v>
                </c:pt>
                <c:pt idx="208">
                  <c:v>25.69639512921843</c:v>
                </c:pt>
                <c:pt idx="209">
                  <c:v>27.315561499683199</c:v>
                </c:pt>
                <c:pt idx="210">
                  <c:v>26.108097473806509</c:v>
                </c:pt>
                <c:pt idx="211">
                  <c:v>28.052628799788778</c:v>
                </c:pt>
                <c:pt idx="212">
                  <c:v>24.943931317706443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D-48F6-A6A7-2CCA0F6FC0EC}"/>
            </c:ext>
          </c:extLst>
        </c:ser>
        <c:ser>
          <c:idx val="0"/>
          <c:order val="2"/>
          <c:tx>
            <c:strRef>
              <c:f>'079C'!$AB$12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'079C'!$AB$14:$AB$229</c:f>
              <c:numCache>
                <c:formatCode>0</c:formatCode>
                <c:ptCount val="216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55.342050236388914</c:v>
                </c:pt>
                <c:pt idx="24">
                  <c:v>76.718879460638021</c:v>
                </c:pt>
                <c:pt idx="25">
                  <c:v>52.786609639097541</c:v>
                </c:pt>
                <c:pt idx="26">
                  <c:v>96.329844264572998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85.118705712734823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94.833226206278425</c:v>
                </c:pt>
                <c:pt idx="52">
                  <c:v>97.81</c:v>
                </c:pt>
                <c:pt idx="53">
                  <c:v>93.755498135105768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88.032082770894391</c:v>
                </c:pt>
                <c:pt idx="80">
                  <c:v>69.543716230862586</c:v>
                </c:pt>
                <c:pt idx="81">
                  <c:v>74.215595717488625</c:v>
                </c:pt>
                <c:pt idx="82">
                  <c:v>86.064209201559422</c:v>
                </c:pt>
                <c:pt idx="83">
                  <c:v>97.81</c:v>
                </c:pt>
                <c:pt idx="84">
                  <c:v>97.81</c:v>
                </c:pt>
                <c:pt idx="85">
                  <c:v>97.81</c:v>
                </c:pt>
                <c:pt idx="86">
                  <c:v>97.81</c:v>
                </c:pt>
                <c:pt idx="87">
                  <c:v>97.81</c:v>
                </c:pt>
                <c:pt idx="88">
                  <c:v>97.81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97.81</c:v>
                </c:pt>
                <c:pt idx="95">
                  <c:v>95.389190989166735</c:v>
                </c:pt>
                <c:pt idx="96">
                  <c:v>96.172937231917871</c:v>
                </c:pt>
                <c:pt idx="97">
                  <c:v>92.195209875705288</c:v>
                </c:pt>
                <c:pt idx="98">
                  <c:v>97.81</c:v>
                </c:pt>
                <c:pt idx="99">
                  <c:v>91.827627281463293</c:v>
                </c:pt>
                <c:pt idx="100">
                  <c:v>91.197136783242527</c:v>
                </c:pt>
                <c:pt idx="101">
                  <c:v>91.417953734582071</c:v>
                </c:pt>
                <c:pt idx="102">
                  <c:v>74.044935575810911</c:v>
                </c:pt>
                <c:pt idx="103">
                  <c:v>67.075714475401909</c:v>
                </c:pt>
                <c:pt idx="104">
                  <c:v>66.66279346939919</c:v>
                </c:pt>
                <c:pt idx="105">
                  <c:v>61.364680127311189</c:v>
                </c:pt>
                <c:pt idx="106">
                  <c:v>67.609374671391905</c:v>
                </c:pt>
                <c:pt idx="107">
                  <c:v>77.051925113217621</c:v>
                </c:pt>
                <c:pt idx="108">
                  <c:v>87.332159695591088</c:v>
                </c:pt>
                <c:pt idx="109">
                  <c:v>97.30359794543601</c:v>
                </c:pt>
                <c:pt idx="110">
                  <c:v>97.266130314865705</c:v>
                </c:pt>
                <c:pt idx="111">
                  <c:v>85.783359653116378</c:v>
                </c:pt>
                <c:pt idx="112">
                  <c:v>65.795895043682179</c:v>
                </c:pt>
                <c:pt idx="113">
                  <c:v>73.918521847763046</c:v>
                </c:pt>
                <c:pt idx="114">
                  <c:v>86.332817434641626</c:v>
                </c:pt>
                <c:pt idx="115">
                  <c:v>95.527755742389701</c:v>
                </c:pt>
                <c:pt idx="116">
                  <c:v>81.140109850182256</c:v>
                </c:pt>
                <c:pt idx="117">
                  <c:v>81.827577500989406</c:v>
                </c:pt>
                <c:pt idx="118">
                  <c:v>77.02894123387955</c:v>
                </c:pt>
                <c:pt idx="119">
                  <c:v>77.829780617214681</c:v>
                </c:pt>
                <c:pt idx="120">
                  <c:v>81.362703908643496</c:v>
                </c:pt>
                <c:pt idx="121">
                  <c:v>72.539206801855741</c:v>
                </c:pt>
                <c:pt idx="122">
                  <c:v>77.233279456655367</c:v>
                </c:pt>
                <c:pt idx="123">
                  <c:v>97.81</c:v>
                </c:pt>
                <c:pt idx="124">
                  <c:v>25.604311695051337</c:v>
                </c:pt>
                <c:pt idx="125">
                  <c:v>74.646747209110629</c:v>
                </c:pt>
                <c:pt idx="126">
                  <c:v>90.430576733953714</c:v>
                </c:pt>
                <c:pt idx="127">
                  <c:v>72.037578124984393</c:v>
                </c:pt>
                <c:pt idx="128">
                  <c:v>97.81</c:v>
                </c:pt>
                <c:pt idx="129">
                  <c:v>61.593804486698843</c:v>
                </c:pt>
                <c:pt idx="130">
                  <c:v>97.81</c:v>
                </c:pt>
                <c:pt idx="131">
                  <c:v>87.18003431241101</c:v>
                </c:pt>
                <c:pt idx="132">
                  <c:v>84.008784080847519</c:v>
                </c:pt>
                <c:pt idx="133">
                  <c:v>60.158487731008798</c:v>
                </c:pt>
                <c:pt idx="134">
                  <c:v>52.379532230043914</c:v>
                </c:pt>
                <c:pt idx="135">
                  <c:v>44.705710052076192</c:v>
                </c:pt>
                <c:pt idx="136">
                  <c:v>52.680053142488305</c:v>
                </c:pt>
                <c:pt idx="137">
                  <c:v>42.290361486516503</c:v>
                </c:pt>
                <c:pt idx="138">
                  <c:v>54.896395191829498</c:v>
                </c:pt>
                <c:pt idx="139">
                  <c:v>53.158583810392408</c:v>
                </c:pt>
                <c:pt idx="140">
                  <c:v>35.067530440363939</c:v>
                </c:pt>
                <c:pt idx="141">
                  <c:v>26.945387345737871</c:v>
                </c:pt>
                <c:pt idx="142">
                  <c:v>32.769074782955691</c:v>
                </c:pt>
                <c:pt idx="143">
                  <c:v>48.228259437515412</c:v>
                </c:pt>
                <c:pt idx="144">
                  <c:v>68.63743061657452</c:v>
                </c:pt>
                <c:pt idx="145">
                  <c:v>93.624045946654604</c:v>
                </c:pt>
                <c:pt idx="146">
                  <c:v>86.779438925050215</c:v>
                </c:pt>
                <c:pt idx="147">
                  <c:v>80.705507012458185</c:v>
                </c:pt>
                <c:pt idx="148">
                  <c:v>70.727483971220579</c:v>
                </c:pt>
                <c:pt idx="149">
                  <c:v>80.976356432951633</c:v>
                </c:pt>
                <c:pt idx="150">
                  <c:v>75.877691846149077</c:v>
                </c:pt>
                <c:pt idx="151">
                  <c:v>73.207140649239435</c:v>
                </c:pt>
                <c:pt idx="152">
                  <c:v>72.660469548856369</c:v>
                </c:pt>
                <c:pt idx="153">
                  <c:v>71.053795070405926</c:v>
                </c:pt>
                <c:pt idx="154">
                  <c:v>74.733207302424532</c:v>
                </c:pt>
                <c:pt idx="155">
                  <c:v>72.896117765752948</c:v>
                </c:pt>
                <c:pt idx="156">
                  <c:v>68.274967387380315</c:v>
                </c:pt>
                <c:pt idx="157">
                  <c:v>61.877160782949751</c:v>
                </c:pt>
                <c:pt idx="158">
                  <c:v>62.533027009680602</c:v>
                </c:pt>
                <c:pt idx="159">
                  <c:v>65.768682036297776</c:v>
                </c:pt>
                <c:pt idx="160">
                  <c:v>63.121288937476471</c:v>
                </c:pt>
                <c:pt idx="161">
                  <c:v>69.179870363219806</c:v>
                </c:pt>
                <c:pt idx="162">
                  <c:v>68.307204033041614</c:v>
                </c:pt>
                <c:pt idx="163">
                  <c:v>67.338004117684534</c:v>
                </c:pt>
                <c:pt idx="164">
                  <c:v>63.243129231005284</c:v>
                </c:pt>
                <c:pt idx="165">
                  <c:v>65.90124901770676</c:v>
                </c:pt>
                <c:pt idx="166">
                  <c:v>65.436917661663301</c:v>
                </c:pt>
                <c:pt idx="167">
                  <c:v>51.314075457188316</c:v>
                </c:pt>
                <c:pt idx="168">
                  <c:v>41.334252310666933</c:v>
                </c:pt>
                <c:pt idx="169">
                  <c:v>51.358115096318016</c:v>
                </c:pt>
                <c:pt idx="170">
                  <c:v>28.078016258464459</c:v>
                </c:pt>
                <c:pt idx="171">
                  <c:v>60.670004681755714</c:v>
                </c:pt>
                <c:pt idx="172">
                  <c:v>9.6577097850577331</c:v>
                </c:pt>
                <c:pt idx="173">
                  <c:v>1.6854838465466031</c:v>
                </c:pt>
                <c:pt idx="174">
                  <c:v>1.1622726042932499</c:v>
                </c:pt>
                <c:pt idx="175">
                  <c:v>2.4307970879749234</c:v>
                </c:pt>
                <c:pt idx="176">
                  <c:v>8.1898293992263405</c:v>
                </c:pt>
                <c:pt idx="177">
                  <c:v>43.48906495920437</c:v>
                </c:pt>
                <c:pt idx="178">
                  <c:v>46.374361035164398</c:v>
                </c:pt>
                <c:pt idx="179">
                  <c:v>28.760424895707395</c:v>
                </c:pt>
                <c:pt idx="180">
                  <c:v>64.025298487869222</c:v>
                </c:pt>
                <c:pt idx="181">
                  <c:v>46.197381292225657</c:v>
                </c:pt>
                <c:pt idx="182">
                  <c:v>33.545186050967779</c:v>
                </c:pt>
                <c:pt idx="183">
                  <c:v>43.430435808837842</c:v>
                </c:pt>
                <c:pt idx="184">
                  <c:v>49.903298103779662</c:v>
                </c:pt>
                <c:pt idx="185">
                  <c:v>50.042523273014751</c:v>
                </c:pt>
                <c:pt idx="186">
                  <c:v>65.940609888887906</c:v>
                </c:pt>
                <c:pt idx="187">
                  <c:v>10.805629145459719</c:v>
                </c:pt>
                <c:pt idx="188">
                  <c:v>2.0710058816884924</c:v>
                </c:pt>
                <c:pt idx="189">
                  <c:v>9.970137437543471</c:v>
                </c:pt>
                <c:pt idx="190">
                  <c:v>30.334308349066859</c:v>
                </c:pt>
                <c:pt idx="191">
                  <c:v>34.3059211732539</c:v>
                </c:pt>
                <c:pt idx="192">
                  <c:v>23.376955419356023</c:v>
                </c:pt>
                <c:pt idx="193">
                  <c:v>14.339169318287823</c:v>
                </c:pt>
                <c:pt idx="194">
                  <c:v>44.332708299381189</c:v>
                </c:pt>
                <c:pt idx="195">
                  <c:v>40.08687293124013</c:v>
                </c:pt>
                <c:pt idx="196">
                  <c:v>39.007015187549285</c:v>
                </c:pt>
                <c:pt idx="197">
                  <c:v>35.227061691481133</c:v>
                </c:pt>
                <c:pt idx="198">
                  <c:v>38.347785337629183</c:v>
                </c:pt>
                <c:pt idx="199">
                  <c:v>7.4342395716754055</c:v>
                </c:pt>
                <c:pt idx="200">
                  <c:v>9.3669305316859379</c:v>
                </c:pt>
                <c:pt idx="201">
                  <c:v>0.91795633231703277</c:v>
                </c:pt>
                <c:pt idx="202">
                  <c:v>0.6819852694138433</c:v>
                </c:pt>
                <c:pt idx="203">
                  <c:v>0.66728599182297899</c:v>
                </c:pt>
                <c:pt idx="204">
                  <c:v>0.69564163735805096</c:v>
                </c:pt>
                <c:pt idx="205">
                  <c:v>0.85732665247732598</c:v>
                </c:pt>
                <c:pt idx="206">
                  <c:v>0.84214598507726635</c:v>
                </c:pt>
                <c:pt idx="207">
                  <c:v>0.88883535312113793</c:v>
                </c:pt>
                <c:pt idx="208">
                  <c:v>0.92024735840931271</c:v>
                </c:pt>
                <c:pt idx="209">
                  <c:v>0.98215026307453002</c:v>
                </c:pt>
                <c:pt idx="210">
                  <c:v>0.93517001255131049</c:v>
                </c:pt>
                <c:pt idx="211">
                  <c:v>1.013475448940568</c:v>
                </c:pt>
                <c:pt idx="212">
                  <c:v>0.8942321716771886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D-48F6-A6A7-2CCA0F6FC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'079C'!$BB$12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'079C'!$BB$14:$BB$229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B-4199-9FBA-3B0B51FC4301}"/>
            </c:ext>
          </c:extLst>
        </c:ser>
        <c:ser>
          <c:idx val="1"/>
          <c:order val="1"/>
          <c:tx>
            <c:strRef>
              <c:f>'079C'!$BA$12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'079C'!$BA$14:$BA$229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100</c:v>
                </c:pt>
                <c:pt idx="136">
                  <c:v>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100</c:v>
                </c:pt>
                <c:pt idx="169">
                  <c:v>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B-4199-9FBA-3B0B51FC4301}"/>
            </c:ext>
          </c:extLst>
        </c:ser>
        <c:ser>
          <c:idx val="0"/>
          <c:order val="2"/>
          <c:tx>
            <c:strRef>
              <c:f>'079C'!$AZ$12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'079C'!$AZ$14:$AZ$229</c:f>
              <c:numCache>
                <c:formatCode>General</c:formatCode>
                <c:ptCount val="21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0</c:v>
                </c:pt>
                <c:pt idx="169">
                  <c:v>100</c:v>
                </c:pt>
                <c:pt idx="170">
                  <c:v>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0B-4199-9FBA-3B0B51FC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'079C'!$BE$12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'079C'!$BE$14:$BE$229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A-45AB-8F4F-1A3B8DBE0D68}"/>
            </c:ext>
          </c:extLst>
        </c:ser>
        <c:ser>
          <c:idx val="1"/>
          <c:order val="1"/>
          <c:tx>
            <c:strRef>
              <c:f>'079C'!$BD$12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'079C'!$BD$14:$BD$229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A-45AB-8F4F-1A3B8DBE0D68}"/>
            </c:ext>
          </c:extLst>
        </c:ser>
        <c:ser>
          <c:idx val="0"/>
          <c:order val="2"/>
          <c:tx>
            <c:strRef>
              <c:f>'079C'!$BC$12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'079C'!$J$14:$J$229</c:f>
              <c:numCache>
                <c:formatCode>0.0</c:formatCode>
                <c:ptCount val="216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cat>
          <c:val>
            <c:numRef>
              <c:f>'079C'!$BC$14:$BC$229</c:f>
              <c:numCache>
                <c:formatCode>General</c:formatCode>
                <c:ptCount val="216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A-45AB-8F4F-1A3B8DBE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'079C'!$O$14:$O$543</c:f>
              <c:numCache>
                <c:formatCode>0.0</c:formatCode>
                <c:ptCount val="530"/>
                <c:pt idx="0">
                  <c:v>0.63597535934291194</c:v>
                </c:pt>
                <c:pt idx="1">
                  <c:v>0.97251232032854373</c:v>
                </c:pt>
                <c:pt idx="2">
                  <c:v>1.6349866529774149</c:v>
                </c:pt>
                <c:pt idx="3">
                  <c:v>1.6535359342915796</c:v>
                </c:pt>
                <c:pt idx="4">
                  <c:v>1.3858963039014334</c:v>
                </c:pt>
                <c:pt idx="5">
                  <c:v>1.2083531827515421</c:v>
                </c:pt>
                <c:pt idx="6">
                  <c:v>1.2083531827515421</c:v>
                </c:pt>
                <c:pt idx="7">
                  <c:v>1.5024917864476406</c:v>
                </c:pt>
                <c:pt idx="8">
                  <c:v>1.7409825462012298</c:v>
                </c:pt>
                <c:pt idx="9">
                  <c:v>1.8655277207392174</c:v>
                </c:pt>
                <c:pt idx="10">
                  <c:v>1.672085215605752</c:v>
                </c:pt>
                <c:pt idx="11">
                  <c:v>1.4600934291581074</c:v>
                </c:pt>
                <c:pt idx="12">
                  <c:v>1.7038839835728927</c:v>
                </c:pt>
                <c:pt idx="13">
                  <c:v>1.8840770020533892</c:v>
                </c:pt>
                <c:pt idx="14">
                  <c:v>2.8194907597535961</c:v>
                </c:pt>
                <c:pt idx="15">
                  <c:v>4.0092946611909666</c:v>
                </c:pt>
                <c:pt idx="16">
                  <c:v>4.2371858316221775</c:v>
                </c:pt>
                <c:pt idx="17">
                  <c:v>4.0278439425051307</c:v>
                </c:pt>
                <c:pt idx="18">
                  <c:v>3.9324476386036933</c:v>
                </c:pt>
                <c:pt idx="19">
                  <c:v>4.1338398357289527</c:v>
                </c:pt>
                <c:pt idx="20">
                  <c:v>3.6674579055441447</c:v>
                </c:pt>
                <c:pt idx="21">
                  <c:v>3.2010759753593443</c:v>
                </c:pt>
                <c:pt idx="22">
                  <c:v>2.8963377823408609</c:v>
                </c:pt>
                <c:pt idx="23">
                  <c:v>11.553552361396303</c:v>
                </c:pt>
                <c:pt idx="24">
                  <c:v>8.6201160164271062</c:v>
                </c:pt>
                <c:pt idx="25">
                  <c:v>6.2617073921971205</c:v>
                </c:pt>
                <c:pt idx="26">
                  <c:v>2.7187946611909628</c:v>
                </c:pt>
                <c:pt idx="27">
                  <c:v>1.9105759753593412</c:v>
                </c:pt>
                <c:pt idx="28">
                  <c:v>2.1782156057494881</c:v>
                </c:pt>
                <c:pt idx="29">
                  <c:v>1.897326488706365</c:v>
                </c:pt>
                <c:pt idx="30">
                  <c:v>1.8920266940451762</c:v>
                </c:pt>
                <c:pt idx="31">
                  <c:v>1.5581396303901425</c:v>
                </c:pt>
                <c:pt idx="32">
                  <c:v>1.184504106776181</c:v>
                </c:pt>
                <c:pt idx="33">
                  <c:v>0.95131314168378078</c:v>
                </c:pt>
                <c:pt idx="34">
                  <c:v>0.75787063655030829</c:v>
                </c:pt>
                <c:pt idx="35">
                  <c:v>0.46108213552361166</c:v>
                </c:pt>
                <c:pt idx="36">
                  <c:v>0.85326694045174545</c:v>
                </c:pt>
                <c:pt idx="37">
                  <c:v>0.68367351129363418</c:v>
                </c:pt>
                <c:pt idx="38">
                  <c:v>1.2136529774127311</c:v>
                </c:pt>
                <c:pt idx="39">
                  <c:v>2.4882535934291607</c:v>
                </c:pt>
                <c:pt idx="40">
                  <c:v>1.8761273100616023</c:v>
                </c:pt>
                <c:pt idx="41">
                  <c:v>1.7277330595482538</c:v>
                </c:pt>
                <c:pt idx="42">
                  <c:v>2.0722197125256656</c:v>
                </c:pt>
                <c:pt idx="43">
                  <c:v>2.2206139630390136</c:v>
                </c:pt>
                <c:pt idx="44">
                  <c:v>2.0245215605749505</c:v>
                </c:pt>
                <c:pt idx="45">
                  <c:v>2.1702659137577007</c:v>
                </c:pt>
                <c:pt idx="46">
                  <c:v>2.3557587268993863</c:v>
                </c:pt>
                <c:pt idx="47">
                  <c:v>3.2885225872689947</c:v>
                </c:pt>
                <c:pt idx="48">
                  <c:v>3.5323131416837796</c:v>
                </c:pt>
                <c:pt idx="49">
                  <c:v>3.2858726899383961</c:v>
                </c:pt>
                <c:pt idx="50">
                  <c:v>6.1716108829568803</c:v>
                </c:pt>
                <c:pt idx="51">
                  <c:v>5.4746878850102618</c:v>
                </c:pt>
                <c:pt idx="52">
                  <c:v>4.1338398357289527</c:v>
                </c:pt>
                <c:pt idx="53">
                  <c:v>3.7999527720739192</c:v>
                </c:pt>
                <c:pt idx="54">
                  <c:v>2.3054106776180658</c:v>
                </c:pt>
                <c:pt idx="55">
                  <c:v>2.475004106776177</c:v>
                </c:pt>
                <c:pt idx="56">
                  <c:v>2.46705441478439</c:v>
                </c:pt>
                <c:pt idx="57">
                  <c:v>2.1941149897330621</c:v>
                </c:pt>
                <c:pt idx="58">
                  <c:v>2.5333018480492773</c:v>
                </c:pt>
                <c:pt idx="59">
                  <c:v>2.7903418891170384</c:v>
                </c:pt>
                <c:pt idx="60">
                  <c:v>2.7161447638603713</c:v>
                </c:pt>
                <c:pt idx="61">
                  <c:v>2.4882535934291607</c:v>
                </c:pt>
                <c:pt idx="62">
                  <c:v>2.1093182751540027</c:v>
                </c:pt>
                <c:pt idx="63">
                  <c:v>1.982123203285417</c:v>
                </c:pt>
                <c:pt idx="64">
                  <c:v>1.9927227926078024</c:v>
                </c:pt>
                <c:pt idx="65">
                  <c:v>2.096068788501027</c:v>
                </c:pt>
                <c:pt idx="66">
                  <c:v>2.1596663244353156</c:v>
                </c:pt>
                <c:pt idx="67">
                  <c:v>2.3637084188911661</c:v>
                </c:pt>
                <c:pt idx="68">
                  <c:v>2.4803039014373729</c:v>
                </c:pt>
                <c:pt idx="69">
                  <c:v>2.2762618069815157</c:v>
                </c:pt>
                <c:pt idx="70">
                  <c:v>2.1331673511293636</c:v>
                </c:pt>
                <c:pt idx="71">
                  <c:v>1.9715236139630394</c:v>
                </c:pt>
                <c:pt idx="72">
                  <c:v>2.0271714579055415</c:v>
                </c:pt>
                <c:pt idx="73">
                  <c:v>2.3292597535934267</c:v>
                </c:pt>
                <c:pt idx="74">
                  <c:v>2.5651006160164251</c:v>
                </c:pt>
                <c:pt idx="75">
                  <c:v>2.5915995893223776</c:v>
                </c:pt>
                <c:pt idx="76">
                  <c:v>2.7717926078028738</c:v>
                </c:pt>
                <c:pt idx="77">
                  <c:v>3.2699733059548222</c:v>
                </c:pt>
                <c:pt idx="78">
                  <c:v>3.7019065708418917</c:v>
                </c:pt>
                <c:pt idx="79">
                  <c:v>3.7655041067761807</c:v>
                </c:pt>
                <c:pt idx="80">
                  <c:v>3.7973028747433286</c:v>
                </c:pt>
                <c:pt idx="81">
                  <c:v>3.6886570841889079</c:v>
                </c:pt>
                <c:pt idx="82">
                  <c:v>4.3007833675564662</c:v>
                </c:pt>
                <c:pt idx="83">
                  <c:v>4.7300667351129375</c:v>
                </c:pt>
                <c:pt idx="84">
                  <c:v>4.8864106776180654</c:v>
                </c:pt>
                <c:pt idx="85">
                  <c:v>5.0056560574948641</c:v>
                </c:pt>
                <c:pt idx="86">
                  <c:v>4.9473583162217629</c:v>
                </c:pt>
                <c:pt idx="87">
                  <c:v>4.9049599589322375</c:v>
                </c:pt>
                <c:pt idx="88">
                  <c:v>5.0984024640657095</c:v>
                </c:pt>
                <c:pt idx="89">
                  <c:v>5.5064866529774115</c:v>
                </c:pt>
                <c:pt idx="90">
                  <c:v>5.832424024640658</c:v>
                </c:pt>
                <c:pt idx="91">
                  <c:v>6.6830410677618044</c:v>
                </c:pt>
                <c:pt idx="92">
                  <c:v>7.3402156057494858</c:v>
                </c:pt>
                <c:pt idx="93">
                  <c:v>8.0795369609856227</c:v>
                </c:pt>
                <c:pt idx="94">
                  <c:v>8.8904055441478427</c:v>
                </c:pt>
                <c:pt idx="95">
                  <c:v>9.722473305954825</c:v>
                </c:pt>
                <c:pt idx="96">
                  <c:v>10.347849075975359</c:v>
                </c:pt>
                <c:pt idx="97">
                  <c:v>10.724134496919918</c:v>
                </c:pt>
                <c:pt idx="98">
                  <c:v>10.14115708418891</c:v>
                </c:pt>
                <c:pt idx="99">
                  <c:v>10.62873819301848</c:v>
                </c:pt>
                <c:pt idx="100">
                  <c:v>11.087170431211495</c:v>
                </c:pt>
                <c:pt idx="101">
                  <c:v>12.186877823408624</c:v>
                </c:pt>
                <c:pt idx="102">
                  <c:v>14.733429158110884</c:v>
                </c:pt>
                <c:pt idx="103">
                  <c:v>16.249170431211493</c:v>
                </c:pt>
                <c:pt idx="104">
                  <c:v>16.066327515400406</c:v>
                </c:pt>
                <c:pt idx="105">
                  <c:v>16.153774127310058</c:v>
                </c:pt>
                <c:pt idx="106">
                  <c:v>15.666193018480492</c:v>
                </c:pt>
                <c:pt idx="107">
                  <c:v>15.777488706365505</c:v>
                </c:pt>
                <c:pt idx="108">
                  <c:v>14.791726899383985</c:v>
                </c:pt>
                <c:pt idx="109">
                  <c:v>13.813914784394253</c:v>
                </c:pt>
                <c:pt idx="110">
                  <c:v>13.832464065708416</c:v>
                </c:pt>
                <c:pt idx="111">
                  <c:v>14.256447638603692</c:v>
                </c:pt>
                <c:pt idx="112">
                  <c:v>16.625455852156055</c:v>
                </c:pt>
                <c:pt idx="113">
                  <c:v>17.049439425051336</c:v>
                </c:pt>
                <c:pt idx="114">
                  <c:v>16.156424024640657</c:v>
                </c:pt>
                <c:pt idx="115">
                  <c:v>15.957681724845992</c:v>
                </c:pt>
                <c:pt idx="116">
                  <c:v>18.594329568788503</c:v>
                </c:pt>
                <c:pt idx="117">
                  <c:v>17.995452772073918</c:v>
                </c:pt>
                <c:pt idx="118">
                  <c:v>18.297541067761806</c:v>
                </c:pt>
                <c:pt idx="119">
                  <c:v>17.579418891170434</c:v>
                </c:pt>
                <c:pt idx="120">
                  <c:v>16.596306981519504</c:v>
                </c:pt>
                <c:pt idx="121">
                  <c:v>16.718202258726901</c:v>
                </c:pt>
                <c:pt idx="122">
                  <c:v>20.80699383983573</c:v>
                </c:pt>
                <c:pt idx="123">
                  <c:v>19.484695071868579</c:v>
                </c:pt>
                <c:pt idx="124">
                  <c:v>37.927980492813134</c:v>
                </c:pt>
                <c:pt idx="125">
                  <c:v>24.151164271047225</c:v>
                </c:pt>
                <c:pt idx="126">
                  <c:v>16.19617248459959</c:v>
                </c:pt>
                <c:pt idx="127">
                  <c:v>16.614856262833676</c:v>
                </c:pt>
                <c:pt idx="128">
                  <c:v>19.126958932238189</c:v>
                </c:pt>
                <c:pt idx="129">
                  <c:v>26.851409650924015</c:v>
                </c:pt>
                <c:pt idx="130">
                  <c:v>17.870907597535933</c:v>
                </c:pt>
                <c:pt idx="131">
                  <c:v>16.37106570841889</c:v>
                </c:pt>
                <c:pt idx="132">
                  <c:v>15.920583162217657</c:v>
                </c:pt>
                <c:pt idx="133">
                  <c:v>15.650293634496917</c:v>
                </c:pt>
                <c:pt idx="134">
                  <c:v>13.225637577002056</c:v>
                </c:pt>
                <c:pt idx="135">
                  <c:v>13.352832648870633</c:v>
                </c:pt>
                <c:pt idx="136">
                  <c:v>12.594962012320323</c:v>
                </c:pt>
                <c:pt idx="137">
                  <c:v>12.584362422997946</c:v>
                </c:pt>
                <c:pt idx="138">
                  <c:v>12.266374743326487</c:v>
                </c:pt>
                <c:pt idx="139">
                  <c:v>13.124941478439421</c:v>
                </c:pt>
                <c:pt idx="140">
                  <c:v>14.055055441478439</c:v>
                </c:pt>
                <c:pt idx="141">
                  <c:v>12.57641273100616</c:v>
                </c:pt>
                <c:pt idx="142">
                  <c:v>11.627749486652975</c:v>
                </c:pt>
                <c:pt idx="143">
                  <c:v>11.860940451745378</c:v>
                </c:pt>
                <c:pt idx="144">
                  <c:v>14.934821355236137</c:v>
                </c:pt>
                <c:pt idx="145">
                  <c:v>15.377354209445585</c:v>
                </c:pt>
                <c:pt idx="146">
                  <c:v>13.56217453798768</c:v>
                </c:pt>
                <c:pt idx="147">
                  <c:v>12.700957905544147</c:v>
                </c:pt>
                <c:pt idx="148">
                  <c:v>15.98948049281314</c:v>
                </c:pt>
                <c:pt idx="149">
                  <c:v>16.87189630390144</c:v>
                </c:pt>
                <c:pt idx="150">
                  <c:v>16.800349075975355</c:v>
                </c:pt>
                <c:pt idx="151">
                  <c:v>16.609556468172478</c:v>
                </c:pt>
                <c:pt idx="152">
                  <c:v>16.029228952772069</c:v>
                </c:pt>
                <c:pt idx="153">
                  <c:v>15.846386036960981</c:v>
                </c:pt>
                <c:pt idx="154">
                  <c:v>15.173312114989733</c:v>
                </c:pt>
                <c:pt idx="155">
                  <c:v>14.69898049281314</c:v>
                </c:pt>
                <c:pt idx="156">
                  <c:v>14.555886036960986</c:v>
                </c:pt>
                <c:pt idx="157">
                  <c:v>15.168012320328536</c:v>
                </c:pt>
                <c:pt idx="158">
                  <c:v>15.109714579055439</c:v>
                </c:pt>
                <c:pt idx="159">
                  <c:v>14.979869609856259</c:v>
                </c:pt>
                <c:pt idx="160">
                  <c:v>15.221010266940448</c:v>
                </c:pt>
                <c:pt idx="161">
                  <c:v>14.966620123203285</c:v>
                </c:pt>
                <c:pt idx="162">
                  <c:v>15.024917864476386</c:v>
                </c:pt>
                <c:pt idx="163">
                  <c:v>15.091165297741272</c:v>
                </c:pt>
                <c:pt idx="164">
                  <c:v>15.520448665297737</c:v>
                </c:pt>
                <c:pt idx="165">
                  <c:v>15.907333675564681</c:v>
                </c:pt>
                <c:pt idx="166">
                  <c:v>16.320717659137578</c:v>
                </c:pt>
                <c:pt idx="167">
                  <c:v>17.998102669404517</c:v>
                </c:pt>
                <c:pt idx="168">
                  <c:v>21.594013347022589</c:v>
                </c:pt>
                <c:pt idx="169">
                  <c:v>22.142542094455852</c:v>
                </c:pt>
                <c:pt idx="170">
                  <c:v>29.029625256673505</c:v>
                </c:pt>
                <c:pt idx="171">
                  <c:v>23.753679671457906</c:v>
                </c:pt>
                <c:pt idx="172">
                  <c:v>35.317831622176591</c:v>
                </c:pt>
                <c:pt idx="173">
                  <c:v>48.736911704312107</c:v>
                </c:pt>
                <c:pt idx="174">
                  <c:v>52.359321355236133</c:v>
                </c:pt>
                <c:pt idx="175">
                  <c:v>55.168212525667343</c:v>
                </c:pt>
                <c:pt idx="176">
                  <c:v>47.502059548254607</c:v>
                </c:pt>
                <c:pt idx="177">
                  <c:v>27.26744353182751</c:v>
                </c:pt>
                <c:pt idx="178">
                  <c:v>24.511550308008204</c:v>
                </c:pt>
                <c:pt idx="179">
                  <c:v>28.693088295687875</c:v>
                </c:pt>
                <c:pt idx="180">
                  <c:v>21.93320020533881</c:v>
                </c:pt>
                <c:pt idx="181">
                  <c:v>20.650649897330592</c:v>
                </c:pt>
                <c:pt idx="182">
                  <c:v>24.387005133470225</c:v>
                </c:pt>
                <c:pt idx="183">
                  <c:v>24.641395277207391</c:v>
                </c:pt>
                <c:pt idx="184">
                  <c:v>27.47413552361396</c:v>
                </c:pt>
                <c:pt idx="185">
                  <c:v>28.971327515400404</c:v>
                </c:pt>
                <c:pt idx="186">
                  <c:v>28.589742299794654</c:v>
                </c:pt>
                <c:pt idx="187">
                  <c:v>48.6309158110883</c:v>
                </c:pt>
                <c:pt idx="188">
                  <c:v>74.944396303901442</c:v>
                </c:pt>
                <c:pt idx="189">
                  <c:v>61.196728952772062</c:v>
                </c:pt>
                <c:pt idx="190">
                  <c:v>38.447360369609854</c:v>
                </c:pt>
                <c:pt idx="191">
                  <c:v>33.841838809034904</c:v>
                </c:pt>
                <c:pt idx="192">
                  <c:v>46.100263860369608</c:v>
                </c:pt>
                <c:pt idx="193">
                  <c:v>54.203649897330585</c:v>
                </c:pt>
                <c:pt idx="194">
                  <c:v>36.98726694045174</c:v>
                </c:pt>
                <c:pt idx="195">
                  <c:v>27.376089322381933</c:v>
                </c:pt>
                <c:pt idx="196">
                  <c:v>25.624507186858313</c:v>
                </c:pt>
                <c:pt idx="197">
                  <c:v>26.392977412731007</c:v>
                </c:pt>
                <c:pt idx="198">
                  <c:v>32.877276180698153</c:v>
                </c:pt>
                <c:pt idx="199">
                  <c:v>63.255699178644761</c:v>
                </c:pt>
                <c:pt idx="200">
                  <c:v>52.332822381930185</c:v>
                </c:pt>
                <c:pt idx="201">
                  <c:v>95.165762833675544</c:v>
                </c:pt>
                <c:pt idx="202">
                  <c:v>122.36695893223818</c:v>
                </c:pt>
                <c:pt idx="203">
                  <c:v>142.87716427104721</c:v>
                </c:pt>
                <c:pt idx="204">
                  <c:v>153.96698459958935</c:v>
                </c:pt>
                <c:pt idx="205">
                  <c:v>136.82479876796714</c:v>
                </c:pt>
                <c:pt idx="206">
                  <c:v>140.4313090349076</c:v>
                </c:pt>
                <c:pt idx="207">
                  <c:v>134.22789938398356</c:v>
                </c:pt>
                <c:pt idx="208">
                  <c:v>128.3345277207392</c:v>
                </c:pt>
                <c:pt idx="209">
                  <c:v>122.82539117043119</c:v>
                </c:pt>
                <c:pt idx="210">
                  <c:v>126.52729774127307</c:v>
                </c:pt>
                <c:pt idx="211">
                  <c:v>120.76112114989733</c:v>
                </c:pt>
                <c:pt idx="212">
                  <c:v>125.28184599589321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31-4F22-96A3-B958C81060D8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'079C'!$P$14:$P$543</c:f>
              <c:numCache>
                <c:formatCode>0.0</c:formatCode>
                <c:ptCount val="530"/>
                <c:pt idx="0">
                  <c:v>0.65130356081012775</c:v>
                </c:pt>
                <c:pt idx="1">
                  <c:v>0.99404112590686944</c:v>
                </c:pt>
                <c:pt idx="2">
                  <c:v>1.6505844459277224</c:v>
                </c:pt>
                <c:pt idx="3">
                  <c:v>1.661700704922358</c:v>
                </c:pt>
                <c:pt idx="4">
                  <c:v>1.3858577908324203</c:v>
                </c:pt>
                <c:pt idx="5">
                  <c:v>1.2036160752629301</c:v>
                </c:pt>
                <c:pt idx="6">
                  <c:v>1.2101247839261449</c:v>
                </c:pt>
                <c:pt idx="7">
                  <c:v>1.5106565570784189</c:v>
                </c:pt>
                <c:pt idx="8">
                  <c:v>1.7454500622067499</c:v>
                </c:pt>
                <c:pt idx="9">
                  <c:v>1.8815491574486691</c:v>
                </c:pt>
                <c:pt idx="10">
                  <c:v>1.7055145595091272</c:v>
                </c:pt>
                <c:pt idx="11">
                  <c:v>1.499145681137396</c:v>
                </c:pt>
                <c:pt idx="12">
                  <c:v>1.7823351051525878</c:v>
                </c:pt>
                <c:pt idx="13">
                  <c:v>2.0015033494743468</c:v>
                </c:pt>
                <c:pt idx="14">
                  <c:v>2.9757382807397637</c:v>
                </c:pt>
                <c:pt idx="15">
                  <c:v>4.1642327378306883</c:v>
                </c:pt>
                <c:pt idx="16">
                  <c:v>4.3668978480583158</c:v>
                </c:pt>
                <c:pt idx="17">
                  <c:v>4.1478891786189793</c:v>
                </c:pt>
                <c:pt idx="18">
                  <c:v>4.0357011766278283</c:v>
                </c:pt>
                <c:pt idx="19">
                  <c:v>4.2282738809490867</c:v>
                </c:pt>
                <c:pt idx="20">
                  <c:v>3.7490285857139014</c:v>
                </c:pt>
                <c:pt idx="21">
                  <c:v>3.2765615906250303</c:v>
                </c:pt>
                <c:pt idx="22">
                  <c:v>2.9840705535527143</c:v>
                </c:pt>
                <c:pt idx="23">
                  <c:v>11.633813597219614</c:v>
                </c:pt>
                <c:pt idx="24">
                  <c:v>8.6846639200930706</c:v>
                </c:pt>
                <c:pt idx="25">
                  <c:v>6.322018858271643</c:v>
                </c:pt>
                <c:pt idx="26">
                  <c:v>2.7969376782185531</c:v>
                </c:pt>
                <c:pt idx="27">
                  <c:v>2.0053181251315797</c:v>
                </c:pt>
                <c:pt idx="28">
                  <c:v>2.2845887023636844</c:v>
                </c:pt>
                <c:pt idx="29">
                  <c:v>1.9888335406815028</c:v>
                </c:pt>
                <c:pt idx="30">
                  <c:v>1.9523766731887118</c:v>
                </c:pt>
                <c:pt idx="31">
                  <c:v>1.6072437933818515</c:v>
                </c:pt>
                <c:pt idx="32">
                  <c:v>1.233954887389008</c:v>
                </c:pt>
                <c:pt idx="33">
                  <c:v>0.99756733756852001</c:v>
                </c:pt>
                <c:pt idx="34">
                  <c:v>0.80558832905754552</c:v>
                </c:pt>
                <c:pt idx="35">
                  <c:v>0.51188087355189726</c:v>
                </c:pt>
                <c:pt idx="36">
                  <c:v>0.91465677245863497</c:v>
                </c:pt>
                <c:pt idx="37">
                  <c:v>0.75650172479741595</c:v>
                </c:pt>
                <c:pt idx="38">
                  <c:v>1.3127471039834506</c:v>
                </c:pt>
                <c:pt idx="39">
                  <c:v>2.5894659387956009</c:v>
                </c:pt>
                <c:pt idx="40">
                  <c:v>1.9808058316392219</c:v>
                </c:pt>
                <c:pt idx="41">
                  <c:v>1.8415391784819795</c:v>
                </c:pt>
                <c:pt idx="42">
                  <c:v>2.2399441280777381</c:v>
                </c:pt>
                <c:pt idx="43">
                  <c:v>2.3988909595006769</c:v>
                </c:pt>
                <c:pt idx="44">
                  <c:v>2.2159700266390958</c:v>
                </c:pt>
                <c:pt idx="45">
                  <c:v>2.3710730555920305</c:v>
                </c:pt>
                <c:pt idx="46">
                  <c:v>2.5561422249745722</c:v>
                </c:pt>
                <c:pt idx="47">
                  <c:v>3.4983803003214042</c:v>
                </c:pt>
                <c:pt idx="48">
                  <c:v>3.7408614103897437</c:v>
                </c:pt>
                <c:pt idx="49">
                  <c:v>3.4616463369142076</c:v>
                </c:pt>
                <c:pt idx="50">
                  <c:v>6.3109126535772813</c:v>
                </c:pt>
                <c:pt idx="51">
                  <c:v>5.7149324095140113</c:v>
                </c:pt>
                <c:pt idx="52">
                  <c:v>4.3140809987102848</c:v>
                </c:pt>
                <c:pt idx="53">
                  <c:v>4.0441641426860189</c:v>
                </c:pt>
                <c:pt idx="54">
                  <c:v>2.5796237289913742</c:v>
                </c:pt>
                <c:pt idx="55">
                  <c:v>2.7569582850211196</c:v>
                </c:pt>
                <c:pt idx="56">
                  <c:v>2.7562875630728092</c:v>
                </c:pt>
                <c:pt idx="57">
                  <c:v>2.5011026628365229</c:v>
                </c:pt>
                <c:pt idx="58">
                  <c:v>2.8144472518449444</c:v>
                </c:pt>
                <c:pt idx="59">
                  <c:v>2.9939219719203121</c:v>
                </c:pt>
                <c:pt idx="60">
                  <c:v>2.927812591156397</c:v>
                </c:pt>
                <c:pt idx="61">
                  <c:v>2.7058139202841915</c:v>
                </c:pt>
                <c:pt idx="62">
                  <c:v>2.3423608557523017</c:v>
                </c:pt>
                <c:pt idx="63">
                  <c:v>2.2244474335158744</c:v>
                </c:pt>
                <c:pt idx="64">
                  <c:v>2.2415172184324614</c:v>
                </c:pt>
                <c:pt idx="65">
                  <c:v>2.3525273150592936</c:v>
                </c:pt>
                <c:pt idx="66">
                  <c:v>2.4215551937244304</c:v>
                </c:pt>
                <c:pt idx="67">
                  <c:v>2.6334924673279674</c:v>
                </c:pt>
                <c:pt idx="68">
                  <c:v>2.7705769025891458</c:v>
                </c:pt>
                <c:pt idx="69">
                  <c:v>2.5651098245798041</c:v>
                </c:pt>
                <c:pt idx="70">
                  <c:v>2.4216687511065338</c:v>
                </c:pt>
                <c:pt idx="71">
                  <c:v>2.2619506673908649</c:v>
                </c:pt>
                <c:pt idx="72">
                  <c:v>2.319716730129088</c:v>
                </c:pt>
                <c:pt idx="73">
                  <c:v>2.6231914963014447</c:v>
                </c:pt>
                <c:pt idx="74">
                  <c:v>2.8609580121750984</c:v>
                </c:pt>
                <c:pt idx="75">
                  <c:v>2.8499837693312995</c:v>
                </c:pt>
                <c:pt idx="76">
                  <c:v>3.0413840908946095</c:v>
                </c:pt>
                <c:pt idx="77">
                  <c:v>3.523158221646975</c:v>
                </c:pt>
                <c:pt idx="78">
                  <c:v>3.9446929579005063</c:v>
                </c:pt>
                <c:pt idx="79">
                  <c:v>3.985837374600155</c:v>
                </c:pt>
                <c:pt idx="80">
                  <c:v>4.0154794107025689</c:v>
                </c:pt>
                <c:pt idx="81">
                  <c:v>3.9155760868141232</c:v>
                </c:pt>
                <c:pt idx="82">
                  <c:v>4.5714147035115555</c:v>
                </c:pt>
                <c:pt idx="83">
                  <c:v>4.9721598869293162</c:v>
                </c:pt>
                <c:pt idx="84">
                  <c:v>5.1171809871445912</c:v>
                </c:pt>
                <c:pt idx="85">
                  <c:v>5.220481956449964</c:v>
                </c:pt>
                <c:pt idx="86">
                  <c:v>5.1473181705378046</c:v>
                </c:pt>
                <c:pt idx="87">
                  <c:v>5.1044961694891349</c:v>
                </c:pt>
                <c:pt idx="88">
                  <c:v>5.2882333812313043</c:v>
                </c:pt>
                <c:pt idx="89">
                  <c:v>5.701901965149907</c:v>
                </c:pt>
                <c:pt idx="90">
                  <c:v>6.0507931259449634</c:v>
                </c:pt>
                <c:pt idx="91">
                  <c:v>6.9079573907983383</c:v>
                </c:pt>
                <c:pt idx="92">
                  <c:v>7.5684055396521339</c:v>
                </c:pt>
                <c:pt idx="93">
                  <c:v>8.3581790152954376</c:v>
                </c:pt>
                <c:pt idx="94">
                  <c:v>9.1910000477951286</c:v>
                </c:pt>
                <c:pt idx="95">
                  <c:v>10.052607333535162</c:v>
                </c:pt>
                <c:pt idx="96">
                  <c:v>10.693542383436991</c:v>
                </c:pt>
                <c:pt idx="97">
                  <c:v>11.041520698656917</c:v>
                </c:pt>
                <c:pt idx="98">
                  <c:v>10.433625330274429</c:v>
                </c:pt>
                <c:pt idx="99">
                  <c:v>10.912964642335195</c:v>
                </c:pt>
                <c:pt idx="100">
                  <c:v>11.371589445873276</c:v>
                </c:pt>
                <c:pt idx="101">
                  <c:v>12.473607622211192</c:v>
                </c:pt>
                <c:pt idx="102">
                  <c:v>14.988578240322704</c:v>
                </c:pt>
                <c:pt idx="103">
                  <c:v>16.485448109606892</c:v>
                </c:pt>
                <c:pt idx="104">
                  <c:v>16.302951811416925</c:v>
                </c:pt>
                <c:pt idx="105">
                  <c:v>16.441505265906965</c:v>
                </c:pt>
                <c:pt idx="106">
                  <c:v>16.025134821682631</c:v>
                </c:pt>
                <c:pt idx="107">
                  <c:v>16.125454284898908</c:v>
                </c:pt>
                <c:pt idx="108">
                  <c:v>15.124826433278331</c:v>
                </c:pt>
                <c:pt idx="109">
                  <c:v>14.1008756616109</c:v>
                </c:pt>
                <c:pt idx="110">
                  <c:v>14.10401971531982</c:v>
                </c:pt>
                <c:pt idx="111">
                  <c:v>14.571792647682997</c:v>
                </c:pt>
                <c:pt idx="112">
                  <c:v>17.005772408660469</c:v>
                </c:pt>
                <c:pt idx="113">
                  <c:v>17.447703071715857</c:v>
                </c:pt>
                <c:pt idx="114">
                  <c:v>16.515481367049837</c:v>
                </c:pt>
                <c:pt idx="115">
                  <c:v>16.327445700440816</c:v>
                </c:pt>
                <c:pt idx="116">
                  <c:v>18.964748266556548</c:v>
                </c:pt>
                <c:pt idx="117">
                  <c:v>18.360248561766049</c:v>
                </c:pt>
                <c:pt idx="118">
                  <c:v>18.699116838361451</c:v>
                </c:pt>
                <c:pt idx="119">
                  <c:v>18.003332241797683</c:v>
                </c:pt>
                <c:pt idx="120">
                  <c:v>17.039977536550474</c:v>
                </c:pt>
                <c:pt idx="121">
                  <c:v>17.181167861333439</c:v>
                </c:pt>
                <c:pt idx="122">
                  <c:v>21.030562205456807</c:v>
                </c:pt>
                <c:pt idx="123">
                  <c:v>19.717545087121813</c:v>
                </c:pt>
                <c:pt idx="124">
                  <c:v>38.110070283107092</c:v>
                </c:pt>
                <c:pt idx="125">
                  <c:v>24.282455323312899</c:v>
                </c:pt>
                <c:pt idx="126">
                  <c:v>16.362317864322126</c:v>
                </c:pt>
                <c:pt idx="127">
                  <c:v>16.795636608781191</c:v>
                </c:pt>
                <c:pt idx="128">
                  <c:v>19.325378263793706</c:v>
                </c:pt>
                <c:pt idx="129">
                  <c:v>27.029301516695547</c:v>
                </c:pt>
                <c:pt idx="130">
                  <c:v>18.05530817197068</c:v>
                </c:pt>
                <c:pt idx="131">
                  <c:v>16.557584501649359</c:v>
                </c:pt>
                <c:pt idx="132">
                  <c:v>16.115882935183112</c:v>
                </c:pt>
                <c:pt idx="133">
                  <c:v>15.845593407462372</c:v>
                </c:pt>
                <c:pt idx="134">
                  <c:v>13.422554898866062</c:v>
                </c:pt>
                <c:pt idx="135">
                  <c:v>13.564307910821594</c:v>
                </c:pt>
                <c:pt idx="136">
                  <c:v>12.81048114651766</c:v>
                </c:pt>
                <c:pt idx="137">
                  <c:v>12.804772716959947</c:v>
                </c:pt>
                <c:pt idx="138">
                  <c:v>12.494564677229135</c:v>
                </c:pt>
                <c:pt idx="139">
                  <c:v>13.358600268141929</c:v>
                </c:pt>
                <c:pt idx="140">
                  <c:v>14.290832449976669</c:v>
                </c:pt>
                <c:pt idx="141">
                  <c:v>12.815270785025438</c:v>
                </c:pt>
                <c:pt idx="142">
                  <c:v>11.877429713064936</c:v>
                </c:pt>
                <c:pt idx="143">
                  <c:v>12.117630056717724</c:v>
                </c:pt>
                <c:pt idx="144">
                  <c:v>15.200291939943471</c:v>
                </c:pt>
                <c:pt idx="145">
                  <c:v>15.631887082553197</c:v>
                </c:pt>
                <c:pt idx="146">
                  <c:v>13.814473653092531</c:v>
                </c:pt>
                <c:pt idx="147">
                  <c:v>12.959804242381226</c:v>
                </c:pt>
                <c:pt idx="148">
                  <c:v>16.262114508356913</c:v>
                </c:pt>
                <c:pt idx="149">
                  <c:v>17.143837084202975</c:v>
                </c:pt>
                <c:pt idx="150">
                  <c:v>17.087964675365225</c:v>
                </c:pt>
                <c:pt idx="151">
                  <c:v>16.905413864331152</c:v>
                </c:pt>
                <c:pt idx="152">
                  <c:v>16.329938995626392</c:v>
                </c:pt>
                <c:pt idx="153">
                  <c:v>16.146826488332213</c:v>
                </c:pt>
                <c:pt idx="154">
                  <c:v>15.478836291470696</c:v>
                </c:pt>
                <c:pt idx="155">
                  <c:v>15.003272251085683</c:v>
                </c:pt>
                <c:pt idx="156">
                  <c:v>14.860254821371557</c:v>
                </c:pt>
                <c:pt idx="157">
                  <c:v>15.474691888879892</c:v>
                </c:pt>
                <c:pt idx="158">
                  <c:v>15.418781957885606</c:v>
                </c:pt>
                <c:pt idx="159">
                  <c:v>15.290824129068069</c:v>
                </c:pt>
                <c:pt idx="160">
                  <c:v>15.53111749863397</c:v>
                </c:pt>
                <c:pt idx="161">
                  <c:v>15.27911516517562</c:v>
                </c:pt>
                <c:pt idx="162">
                  <c:v>15.338683837726153</c:v>
                </c:pt>
                <c:pt idx="163">
                  <c:v>15.407973803443074</c:v>
                </c:pt>
                <c:pt idx="164">
                  <c:v>15.842957105213479</c:v>
                </c:pt>
                <c:pt idx="165">
                  <c:v>16.229379958652267</c:v>
                </c:pt>
                <c:pt idx="166">
                  <c:v>16.647038892885618</c:v>
                </c:pt>
                <c:pt idx="167">
                  <c:v>18.336285928408593</c:v>
                </c:pt>
                <c:pt idx="168">
                  <c:v>21.925495332018386</c:v>
                </c:pt>
                <c:pt idx="169">
                  <c:v>22.567918941705596</c:v>
                </c:pt>
                <c:pt idx="170">
                  <c:v>29.428042955614078</c:v>
                </c:pt>
                <c:pt idx="171">
                  <c:v>24.146127844701446</c:v>
                </c:pt>
                <c:pt idx="172">
                  <c:v>35.718020922291764</c:v>
                </c:pt>
                <c:pt idx="173">
                  <c:v>49.02772388843006</c:v>
                </c:pt>
                <c:pt idx="174">
                  <c:v>52.601761124673629</c:v>
                </c:pt>
                <c:pt idx="175">
                  <c:v>55.394399779981306</c:v>
                </c:pt>
                <c:pt idx="176">
                  <c:v>47.728208289499563</c:v>
                </c:pt>
                <c:pt idx="177">
                  <c:v>27.505069167638368</c:v>
                </c:pt>
                <c:pt idx="178">
                  <c:v>24.809872540583715</c:v>
                </c:pt>
                <c:pt idx="179">
                  <c:v>29.096397154393113</c:v>
                </c:pt>
                <c:pt idx="180">
                  <c:v>22.356843964482966</c:v>
                </c:pt>
                <c:pt idx="181">
                  <c:v>21.110611480554105</c:v>
                </c:pt>
                <c:pt idx="182">
                  <c:v>24.89757288937696</c:v>
                </c:pt>
                <c:pt idx="183">
                  <c:v>25.033958989657972</c:v>
                </c:pt>
                <c:pt idx="184">
                  <c:v>27.906021079526919</c:v>
                </c:pt>
                <c:pt idx="185">
                  <c:v>29.374366782622548</c:v>
                </c:pt>
                <c:pt idx="186">
                  <c:v>29.049087673913959</c:v>
                </c:pt>
                <c:pt idx="187">
                  <c:v>49.120224352899804</c:v>
                </c:pt>
                <c:pt idx="188">
                  <c:v>75.286777487427941</c:v>
                </c:pt>
                <c:pt idx="189">
                  <c:v>61.523666395624311</c:v>
                </c:pt>
                <c:pt idx="190">
                  <c:v>38.749071752258516</c:v>
                </c:pt>
                <c:pt idx="191">
                  <c:v>34.19974075937369</c:v>
                </c:pt>
                <c:pt idx="192">
                  <c:v>46.518515789851932</c:v>
                </c:pt>
                <c:pt idx="193">
                  <c:v>54.544297992751503</c:v>
                </c:pt>
                <c:pt idx="194">
                  <c:v>37.329147454081074</c:v>
                </c:pt>
                <c:pt idx="195">
                  <c:v>27.789835222789723</c:v>
                </c:pt>
                <c:pt idx="196">
                  <c:v>26.085239031462088</c:v>
                </c:pt>
                <c:pt idx="197">
                  <c:v>26.887562244997302</c:v>
                </c:pt>
                <c:pt idx="198">
                  <c:v>33.42905292044891</c:v>
                </c:pt>
                <c:pt idx="199">
                  <c:v>63.753634647915199</c:v>
                </c:pt>
                <c:pt idx="200">
                  <c:v>52.647628208043308</c:v>
                </c:pt>
                <c:pt idx="201">
                  <c:v>95.600613895902512</c:v>
                </c:pt>
                <c:pt idx="202">
                  <c:v>122.71396168404625</c:v>
                </c:pt>
                <c:pt idx="203">
                  <c:v>143.21191986690911</c:v>
                </c:pt>
                <c:pt idx="204">
                  <c:v>154.29681052261759</c:v>
                </c:pt>
                <c:pt idx="205">
                  <c:v>137.14257010039427</c:v>
                </c:pt>
                <c:pt idx="206">
                  <c:v>140.74183991036026</c:v>
                </c:pt>
                <c:pt idx="207">
                  <c:v>134.53446341332787</c:v>
                </c:pt>
                <c:pt idx="208">
                  <c:v>128.63647018180194</c:v>
                </c:pt>
                <c:pt idx="209">
                  <c:v>123.12124856658986</c:v>
                </c:pt>
                <c:pt idx="210">
                  <c:v>126.82250041525853</c:v>
                </c:pt>
                <c:pt idx="211">
                  <c:v>121.05455222270818</c:v>
                </c:pt>
                <c:pt idx="212">
                  <c:v>125.57242710159709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1-4F22-96A3-B958C8106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'079C'!$Q$14:$Q$543</c:f>
              <c:numCache>
                <c:formatCode>0.0</c:formatCode>
                <c:ptCount val="530"/>
                <c:pt idx="0">
                  <c:v>6.2217739822916077E-2</c:v>
                </c:pt>
                <c:pt idx="1">
                  <c:v>9.0944559124011073E-2</c:v>
                </c:pt>
                <c:pt idx="2">
                  <c:v>0.12870183894797499</c:v>
                </c:pt>
                <c:pt idx="3">
                  <c:v>0.14932257557499862</c:v>
                </c:pt>
                <c:pt idx="4">
                  <c:v>0.12827520301776066</c:v>
                </c:pt>
                <c:pt idx="5">
                  <c:v>9.3362162728558615E-2</c:v>
                </c:pt>
                <c:pt idx="6">
                  <c:v>9.2935526798344395E-2</c:v>
                </c:pt>
                <c:pt idx="7">
                  <c:v>0.1123474616230942</c:v>
                </c:pt>
                <c:pt idx="8">
                  <c:v>0.13908331324985587</c:v>
                </c:pt>
                <c:pt idx="9">
                  <c:v>0.14612280609839157</c:v>
                </c:pt>
                <c:pt idx="10">
                  <c:v>0.10182377534447529</c:v>
                </c:pt>
                <c:pt idx="11">
                  <c:v>8.1629674647665865E-2</c:v>
                </c:pt>
                <c:pt idx="12">
                  <c:v>8.0705296798868328E-2</c:v>
                </c:pt>
                <c:pt idx="13">
                  <c:v>0.10815220830932039</c:v>
                </c:pt>
                <c:pt idx="14">
                  <c:v>0.14441626237753441</c:v>
                </c:pt>
                <c:pt idx="15">
                  <c:v>0.18615547755016501</c:v>
                </c:pt>
                <c:pt idx="16">
                  <c:v>0.22362833342065272</c:v>
                </c:pt>
                <c:pt idx="17">
                  <c:v>0.20691842615392664</c:v>
                </c:pt>
                <c:pt idx="18">
                  <c:v>0.20862496987478379</c:v>
                </c:pt>
                <c:pt idx="19">
                  <c:v>0.21715768847906947</c:v>
                </c:pt>
                <c:pt idx="20">
                  <c:v>0.20578073034002192</c:v>
                </c:pt>
                <c:pt idx="21">
                  <c:v>0.20819833394456949</c:v>
                </c:pt>
                <c:pt idx="22">
                  <c:v>0.38617662283229415</c:v>
                </c:pt>
                <c:pt idx="23">
                  <c:v>0.36960892754230623</c:v>
                </c:pt>
                <c:pt idx="24">
                  <c:v>0.32538100277675897</c:v>
                </c:pt>
                <c:pt idx="25">
                  <c:v>0.14711828993555823</c:v>
                </c:pt>
                <c:pt idx="26">
                  <c:v>9.4002116623880097E-2</c:v>
                </c:pt>
                <c:pt idx="27">
                  <c:v>0.10793889034421333</c:v>
                </c:pt>
                <c:pt idx="28">
                  <c:v>0.12144902813433224</c:v>
                </c:pt>
                <c:pt idx="29">
                  <c:v>0.13517248388955833</c:v>
                </c:pt>
                <c:pt idx="30">
                  <c:v>0.14441626237753441</c:v>
                </c:pt>
                <c:pt idx="31">
                  <c:v>0.13517248388955833</c:v>
                </c:pt>
                <c:pt idx="32">
                  <c:v>0.12941289883166546</c:v>
                </c:pt>
                <c:pt idx="33">
                  <c:v>9.5566448367999102E-2</c:v>
                </c:pt>
                <c:pt idx="34">
                  <c:v>4.4725666684130486E-2</c:v>
                </c:pt>
                <c:pt idx="35">
                  <c:v>2.9864515114999705E-2</c:v>
                </c:pt>
                <c:pt idx="36">
                  <c:v>5.8662440404463716E-2</c:v>
                </c:pt>
                <c:pt idx="37">
                  <c:v>4.3161334940011467E-2</c:v>
                </c:pt>
                <c:pt idx="38">
                  <c:v>7.1959260229475491E-2</c:v>
                </c:pt>
                <c:pt idx="39">
                  <c:v>6.9897186566773128E-2</c:v>
                </c:pt>
                <c:pt idx="40">
                  <c:v>0.14320746057526057</c:v>
                </c:pt>
                <c:pt idx="41">
                  <c:v>0.15842414208623665</c:v>
                </c:pt>
                <c:pt idx="42">
                  <c:v>0.16759681458584372</c:v>
                </c:pt>
                <c:pt idx="43">
                  <c:v>9.4428752554094289E-2</c:v>
                </c:pt>
                <c:pt idx="44">
                  <c:v>9.3077738775082436E-2</c:v>
                </c:pt>
                <c:pt idx="45">
                  <c:v>0.10808110232095137</c:v>
                </c:pt>
                <c:pt idx="46">
                  <c:v>0.17861824278304597</c:v>
                </c:pt>
                <c:pt idx="47">
                  <c:v>0.24069377062922398</c:v>
                </c:pt>
                <c:pt idx="48">
                  <c:v>0.32587874469534234</c:v>
                </c:pt>
                <c:pt idx="49">
                  <c:v>0.30056501283596154</c:v>
                </c:pt>
                <c:pt idx="50">
                  <c:v>0.31620833027715189</c:v>
                </c:pt>
                <c:pt idx="51">
                  <c:v>0.22469492324618839</c:v>
                </c:pt>
                <c:pt idx="52">
                  <c:v>0.2205707759207837</c:v>
                </c:pt>
                <c:pt idx="53">
                  <c:v>0.13986547912191538</c:v>
                </c:pt>
                <c:pt idx="54">
                  <c:v>0.10800999633258235</c:v>
                </c:pt>
                <c:pt idx="55">
                  <c:v>0.10424137894902283</c:v>
                </c:pt>
                <c:pt idx="56">
                  <c:v>0.10808110232095137</c:v>
                </c:pt>
                <c:pt idx="57">
                  <c:v>0.15479773667941529</c:v>
                </c:pt>
                <c:pt idx="58">
                  <c:v>0.2257615130717241</c:v>
                </c:pt>
                <c:pt idx="59">
                  <c:v>0.26771404620946182</c:v>
                </c:pt>
                <c:pt idx="60">
                  <c:v>0.22014413999056939</c:v>
                </c:pt>
                <c:pt idx="61">
                  <c:v>0.15017584743542725</c:v>
                </c:pt>
                <c:pt idx="62">
                  <c:v>0.1040991669722847</c:v>
                </c:pt>
                <c:pt idx="63">
                  <c:v>9.4357646565725289E-2</c:v>
                </c:pt>
                <c:pt idx="64">
                  <c:v>9.2295572903022927E-2</c:v>
                </c:pt>
                <c:pt idx="65">
                  <c:v>9.3717692670403904E-2</c:v>
                </c:pt>
                <c:pt idx="66">
                  <c:v>0.10843663226279666</c:v>
                </c:pt>
                <c:pt idx="67">
                  <c:v>0.10985875203017754</c:v>
                </c:pt>
                <c:pt idx="68">
                  <c:v>0.11334294546026086</c:v>
                </c:pt>
                <c:pt idx="69">
                  <c:v>9.8766217844606277E-2</c:v>
                </c:pt>
                <c:pt idx="70">
                  <c:v>8.1060826740713521E-2</c:v>
                </c:pt>
                <c:pt idx="71">
                  <c:v>7.6794467438570685E-2</c:v>
                </c:pt>
                <c:pt idx="72">
                  <c:v>9.2437784879761078E-2</c:v>
                </c:pt>
                <c:pt idx="73">
                  <c:v>0.10587681668151087</c:v>
                </c:pt>
                <c:pt idx="74">
                  <c:v>0.11576054906480841</c:v>
                </c:pt>
                <c:pt idx="75">
                  <c:v>0.10964543406507039</c:v>
                </c:pt>
                <c:pt idx="76">
                  <c:v>0.11227635563472518</c:v>
                </c:pt>
                <c:pt idx="77">
                  <c:v>0.13183050243621303</c:v>
                </c:pt>
                <c:pt idx="78">
                  <c:v>0.14462958034264156</c:v>
                </c:pt>
                <c:pt idx="79">
                  <c:v>0.12799077906428449</c:v>
                </c:pt>
                <c:pt idx="80">
                  <c:v>9.5921978309844308E-2</c:v>
                </c:pt>
                <c:pt idx="81">
                  <c:v>0.10011723162361813</c:v>
                </c:pt>
                <c:pt idx="82">
                  <c:v>0.14825598574946294</c:v>
                </c:pt>
                <c:pt idx="83">
                  <c:v>0.20442971656101006</c:v>
                </c:pt>
                <c:pt idx="84">
                  <c:v>0.24545787184995019</c:v>
                </c:pt>
                <c:pt idx="85">
                  <c:v>0.26188335516319994</c:v>
                </c:pt>
                <c:pt idx="86">
                  <c:v>0.26543865458165233</c:v>
                </c:pt>
                <c:pt idx="87">
                  <c:v>0.26664745638392617</c:v>
                </c:pt>
                <c:pt idx="88">
                  <c:v>0.27916211033687838</c:v>
                </c:pt>
                <c:pt idx="89">
                  <c:v>0.2777399905694975</c:v>
                </c:pt>
                <c:pt idx="90">
                  <c:v>0.30504469010321156</c:v>
                </c:pt>
                <c:pt idx="91">
                  <c:v>0.3400999423691517</c:v>
                </c:pt>
                <c:pt idx="92">
                  <c:v>0.36299607062398481</c:v>
                </c:pt>
                <c:pt idx="93">
                  <c:v>0.38041703777440133</c:v>
                </c:pt>
                <c:pt idx="94">
                  <c:v>0.44121265782993646</c:v>
                </c:pt>
                <c:pt idx="95">
                  <c:v>0.45728261120134117</c:v>
                </c:pt>
                <c:pt idx="96">
                  <c:v>0.49639090480431691</c:v>
                </c:pt>
                <c:pt idx="97">
                  <c:v>0.5005150521297218</c:v>
                </c:pt>
                <c:pt idx="98">
                  <c:v>0.50328818567611455</c:v>
                </c:pt>
                <c:pt idx="99">
                  <c:v>0.49347555928118597</c:v>
                </c:pt>
                <c:pt idx="100">
                  <c:v>0.51651389951275739</c:v>
                </c:pt>
                <c:pt idx="101">
                  <c:v>0.58036707706816149</c:v>
                </c:pt>
                <c:pt idx="102">
                  <c:v>0.62502163776392294</c:v>
                </c:pt>
                <c:pt idx="103">
                  <c:v>0.66107237386702977</c:v>
                </c:pt>
                <c:pt idx="104">
                  <c:v>0.64898435584429182</c:v>
                </c:pt>
                <c:pt idx="105">
                  <c:v>0.6192620527060303</c:v>
                </c:pt>
                <c:pt idx="106">
                  <c:v>0.63440762822863728</c:v>
                </c:pt>
                <c:pt idx="107">
                  <c:v>0.69996734950489858</c:v>
                </c:pt>
                <c:pt idx="108">
                  <c:v>0.70821564415570792</c:v>
                </c:pt>
                <c:pt idx="109">
                  <c:v>0.70757569026038647</c:v>
                </c:pt>
                <c:pt idx="110">
                  <c:v>0.70850006810918409</c:v>
                </c:pt>
                <c:pt idx="111">
                  <c:v>0.66825407869230369</c:v>
                </c:pt>
                <c:pt idx="112">
                  <c:v>0.67209380206423219</c:v>
                </c:pt>
                <c:pt idx="113">
                  <c:v>0.74895937549117197</c:v>
                </c:pt>
                <c:pt idx="114">
                  <c:v>0.78131260019908833</c:v>
                </c:pt>
                <c:pt idx="115">
                  <c:v>0.82831365851102834</c:v>
                </c:pt>
                <c:pt idx="116">
                  <c:v>0.88697609891549201</c:v>
                </c:pt>
                <c:pt idx="117">
                  <c:v>0.85732490176559961</c:v>
                </c:pt>
                <c:pt idx="118">
                  <c:v>0.83997504060355221</c:v>
                </c:pt>
                <c:pt idx="119">
                  <c:v>0.8052753182794572</c:v>
                </c:pt>
                <c:pt idx="120">
                  <c:v>0.77384647142033847</c:v>
                </c:pt>
                <c:pt idx="121">
                  <c:v>0.72172578194582682</c:v>
                </c:pt>
                <c:pt idx="122">
                  <c:v>0.98453351495782471</c:v>
                </c:pt>
                <c:pt idx="123">
                  <c:v>1.1822081626237753</c:v>
                </c:pt>
                <c:pt idx="124">
                  <c:v>1.253954104888144</c:v>
                </c:pt>
                <c:pt idx="125">
                  <c:v>1.1557567349504898</c:v>
                </c:pt>
                <c:pt idx="126">
                  <c:v>0.81032384345365938</c:v>
                </c:pt>
                <c:pt idx="127">
                  <c:v>0.71283753339969602</c:v>
                </c:pt>
                <c:pt idx="128">
                  <c:v>1.1870433698328704</c:v>
                </c:pt>
                <c:pt idx="129">
                  <c:v>1.1825636925656202</c:v>
                </c:pt>
                <c:pt idx="130">
                  <c:v>1.0146824540263006</c:v>
                </c:pt>
                <c:pt idx="131">
                  <c:v>0.7994446272331952</c:v>
                </c:pt>
                <c:pt idx="132">
                  <c:v>0.75258578089799333</c:v>
                </c:pt>
                <c:pt idx="133">
                  <c:v>0.5867666160213757</c:v>
                </c:pt>
                <c:pt idx="134">
                  <c:v>0.42770252003981768</c:v>
                </c:pt>
                <c:pt idx="135">
                  <c:v>0.38930528632053224</c:v>
                </c:pt>
                <c:pt idx="136">
                  <c:v>0.40160662230837735</c:v>
                </c:pt>
                <c:pt idx="137">
                  <c:v>0.34415298370618741</c:v>
                </c:pt>
                <c:pt idx="138">
                  <c:v>0.39876238277361548</c:v>
                </c:pt>
                <c:pt idx="139">
                  <c:v>0.42756030806307954</c:v>
                </c:pt>
                <c:pt idx="140">
                  <c:v>0.35645431969403252</c:v>
                </c:pt>
                <c:pt idx="141">
                  <c:v>0.24780436946612869</c:v>
                </c:pt>
                <c:pt idx="142">
                  <c:v>0.25335063655891438</c:v>
                </c:pt>
                <c:pt idx="143">
                  <c:v>0.34699722324094928</c:v>
                </c:pt>
                <c:pt idx="144">
                  <c:v>0.60312099334625646</c:v>
                </c:pt>
                <c:pt idx="145">
                  <c:v>0.7811703882223503</c:v>
                </c:pt>
                <c:pt idx="146">
                  <c:v>0.63440762822863728</c:v>
                </c:pt>
                <c:pt idx="147">
                  <c:v>0.55356011945303085</c:v>
                </c:pt>
                <c:pt idx="148">
                  <c:v>0.67102721223869644</c:v>
                </c:pt>
                <c:pt idx="149">
                  <c:v>0.78692997328024294</c:v>
                </c:pt>
                <c:pt idx="150">
                  <c:v>0.74853273956095756</c:v>
                </c:pt>
                <c:pt idx="151">
                  <c:v>0.72030366217844599</c:v>
                </c:pt>
                <c:pt idx="152">
                  <c:v>0.68553283386598196</c:v>
                </c:pt>
                <c:pt idx="153">
                  <c:v>0.66555205113427973</c:v>
                </c:pt>
                <c:pt idx="154">
                  <c:v>0.65268186723948229</c:v>
                </c:pt>
                <c:pt idx="155">
                  <c:v>0.61634670718289919</c:v>
                </c:pt>
                <c:pt idx="156">
                  <c:v>0.58157587887043538</c:v>
                </c:pt>
                <c:pt idx="157">
                  <c:v>0.57382532613820925</c:v>
                </c:pt>
                <c:pt idx="158">
                  <c:v>0.57496302195211391</c:v>
                </c:pt>
                <c:pt idx="159">
                  <c:v>0.58811762980038762</c:v>
                </c:pt>
                <c:pt idx="160">
                  <c:v>0.58406458846335185</c:v>
                </c:pt>
                <c:pt idx="161">
                  <c:v>0.60802730654372072</c:v>
                </c:pt>
                <c:pt idx="162">
                  <c:v>0.60575191491591129</c:v>
                </c:pt>
                <c:pt idx="163">
                  <c:v>0.60326320532299471</c:v>
                </c:pt>
                <c:pt idx="164">
                  <c:v>0.59970790590454226</c:v>
                </c:pt>
                <c:pt idx="165">
                  <c:v>0.63597195997275635</c:v>
                </c:pt>
                <c:pt idx="166">
                  <c:v>0.65410398700686323</c:v>
                </c:pt>
                <c:pt idx="167">
                  <c:v>0.63931394142610143</c:v>
                </c:pt>
                <c:pt idx="168">
                  <c:v>0.72371674962016019</c:v>
                </c:pt>
                <c:pt idx="169">
                  <c:v>0.84004614659192123</c:v>
                </c:pt>
                <c:pt idx="170">
                  <c:v>0.90098397862419433</c:v>
                </c:pt>
                <c:pt idx="171">
                  <c:v>1.0060786294336459</c:v>
                </c:pt>
                <c:pt idx="172">
                  <c:v>0.7508081311887671</c:v>
                </c:pt>
                <c:pt idx="173">
                  <c:v>0.50869224079216213</c:v>
                </c:pt>
                <c:pt idx="174">
                  <c:v>0.39022966416932986</c:v>
                </c:pt>
                <c:pt idx="175">
                  <c:v>0.84801001728925429</c:v>
                </c:pt>
                <c:pt idx="176">
                  <c:v>1.1219102844868234</c:v>
                </c:pt>
                <c:pt idx="177">
                  <c:v>1.0136869701891338</c:v>
                </c:pt>
                <c:pt idx="178">
                  <c:v>0.90965890920521808</c:v>
                </c:pt>
                <c:pt idx="179">
                  <c:v>0.89614877141509919</c:v>
                </c:pt>
                <c:pt idx="180">
                  <c:v>0.93810130455283691</c:v>
                </c:pt>
                <c:pt idx="181">
                  <c:v>0.72343232566668403</c:v>
                </c:pt>
                <c:pt idx="182">
                  <c:v>0.76872684025776694</c:v>
                </c:pt>
                <c:pt idx="183">
                  <c:v>0.88626503903180165</c:v>
                </c:pt>
                <c:pt idx="184">
                  <c:v>1.094178949022895</c:v>
                </c:pt>
                <c:pt idx="185">
                  <c:v>1.1727510661706921</c:v>
                </c:pt>
                <c:pt idx="186">
                  <c:v>1.3247756693037143</c:v>
                </c:pt>
                <c:pt idx="187">
                  <c:v>1.2896493110494049</c:v>
                </c:pt>
                <c:pt idx="188">
                  <c:v>1.3525070047676426</c:v>
                </c:pt>
                <c:pt idx="189">
                  <c:v>1.7519093414365798</c:v>
                </c:pt>
                <c:pt idx="190">
                  <c:v>1.3660171425577619</c:v>
                </c:pt>
                <c:pt idx="191">
                  <c:v>1.2121437837271443</c:v>
                </c:pt>
                <c:pt idx="192">
                  <c:v>1.5790506837114264</c:v>
                </c:pt>
                <c:pt idx="193">
                  <c:v>1.6638801278356994</c:v>
                </c:pt>
                <c:pt idx="194">
                  <c:v>1.516619625923403</c:v>
                </c:pt>
                <c:pt idx="195">
                  <c:v>0.98026715565568168</c:v>
                </c:pt>
                <c:pt idx="196">
                  <c:v>0.88562508513648019</c:v>
                </c:pt>
                <c:pt idx="197">
                  <c:v>0.87766121443914691</c:v>
                </c:pt>
                <c:pt idx="198">
                  <c:v>1.2238051658196678</c:v>
                </c:pt>
                <c:pt idx="199">
                  <c:v>1.6698530308586996</c:v>
                </c:pt>
                <c:pt idx="200">
                  <c:v>1.3656616126159167</c:v>
                </c:pt>
                <c:pt idx="201">
                  <c:v>1.1309407450096924</c:v>
                </c:pt>
                <c:pt idx="202">
                  <c:v>1.0693629590820977</c:v>
                </c:pt>
                <c:pt idx="203">
                  <c:v>1.4228308272646304</c:v>
                </c:pt>
                <c:pt idx="204">
                  <c:v>1.771747912191544</c:v>
                </c:pt>
                <c:pt idx="205">
                  <c:v>2.0156414522973751</c:v>
                </c:pt>
                <c:pt idx="206">
                  <c:v>2.0562429716561006</c:v>
                </c:pt>
                <c:pt idx="207">
                  <c:v>2.0434438937496724</c:v>
                </c:pt>
                <c:pt idx="208">
                  <c:v>1.9731200712526851</c:v>
                </c:pt>
                <c:pt idx="209">
                  <c:v>1.9623830670089588</c:v>
                </c:pt>
                <c:pt idx="210">
                  <c:v>1.9611742652066853</c:v>
                </c:pt>
                <c:pt idx="211">
                  <c:v>1.9646584586367681</c:v>
                </c:pt>
                <c:pt idx="212">
                  <c:v>1.8289882328286267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4-492A-9E51-37B393C9B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'079C'!$S$14:$S$543</c:f>
              <c:numCache>
                <c:formatCode>0.0</c:formatCode>
                <c:ptCount val="530"/>
                <c:pt idx="0">
                  <c:v>1.0644584352233211</c:v>
                </c:pt>
                <c:pt idx="1">
                  <c:v>1.4950559429392882</c:v>
                </c:pt>
                <c:pt idx="2">
                  <c:v>1.0831800659935806</c:v>
                </c:pt>
                <c:pt idx="3">
                  <c:v>0.56699796047071327</c:v>
                </c:pt>
                <c:pt idx="4">
                  <c:v>0</c:v>
                </c:pt>
                <c:pt idx="5">
                  <c:v>0</c:v>
                </c:pt>
                <c:pt idx="6">
                  <c:v>0.12302785934741967</c:v>
                </c:pt>
                <c:pt idx="7">
                  <c:v>0.56699796047071327</c:v>
                </c:pt>
                <c:pt idx="8">
                  <c:v>0.3102441670500119</c:v>
                </c:pt>
                <c:pt idx="9">
                  <c:v>1.1125997714897025</c:v>
                </c:pt>
                <c:pt idx="10">
                  <c:v>2.3214822155121673</c:v>
                </c:pt>
                <c:pt idx="11">
                  <c:v>2.7119619430061506</c:v>
                </c:pt>
                <c:pt idx="12">
                  <c:v>5.4479945541454935</c:v>
                </c:pt>
                <c:pt idx="13">
                  <c:v>8.1546074597887124</c:v>
                </c:pt>
                <c:pt idx="14">
                  <c:v>10.850522290706069</c:v>
                </c:pt>
                <c:pt idx="15">
                  <c:v>10.759588655536239</c:v>
                </c:pt>
                <c:pt idx="16">
                  <c:v>9.0077789191762498</c:v>
                </c:pt>
                <c:pt idx="17">
                  <c:v>8.3364747301283746</c:v>
                </c:pt>
                <c:pt idx="18">
                  <c:v>7.1703845850093613</c:v>
                </c:pt>
                <c:pt idx="19">
                  <c:v>6.5579198069537314</c:v>
                </c:pt>
                <c:pt idx="20">
                  <c:v>5.6646305673442088</c:v>
                </c:pt>
                <c:pt idx="21">
                  <c:v>5.2420566156726389</c:v>
                </c:pt>
                <c:pt idx="22">
                  <c:v>6.0925535563787099</c:v>
                </c:pt>
                <c:pt idx="23">
                  <c:v>5.5736969321743777</c:v>
                </c:pt>
                <c:pt idx="24">
                  <c:v>4.4824933101363991</c:v>
                </c:pt>
                <c:pt idx="25">
                  <c:v>4.1882962551751799</c:v>
                </c:pt>
                <c:pt idx="26">
                  <c:v>5.4265984046937668</c:v>
                </c:pt>
                <c:pt idx="27">
                  <c:v>6.5793159564054546</c:v>
                </c:pt>
                <c:pt idx="28">
                  <c:v>7.3870205982080765</c:v>
                </c:pt>
                <c:pt idx="29">
                  <c:v>6.3546563871623416</c:v>
                </c:pt>
                <c:pt idx="30">
                  <c:v>4.1909707738566446</c:v>
                </c:pt>
                <c:pt idx="31">
                  <c:v>3.4100113188686807</c:v>
                </c:pt>
                <c:pt idx="32">
                  <c:v>3.4340819870018717</c:v>
                </c:pt>
                <c:pt idx="33">
                  <c:v>3.2120969364402248</c:v>
                </c:pt>
                <c:pt idx="34">
                  <c:v>3.3137286463359183</c:v>
                </c:pt>
                <c:pt idx="35">
                  <c:v>3.5276901408531693</c:v>
                </c:pt>
                <c:pt idx="36">
                  <c:v>4.2631827782562164</c:v>
                </c:pt>
                <c:pt idx="37">
                  <c:v>5.0575148266515102</c:v>
                </c:pt>
                <c:pt idx="38">
                  <c:v>6.8815365674110716</c:v>
                </c:pt>
                <c:pt idx="39">
                  <c:v>7.0286350948916825</c:v>
                </c:pt>
                <c:pt idx="40">
                  <c:v>7.2693417762235875</c:v>
                </c:pt>
                <c:pt idx="41">
                  <c:v>7.903202703730944</c:v>
                </c:pt>
                <c:pt idx="42">
                  <c:v>11.647528857782827</c:v>
                </c:pt>
                <c:pt idx="43">
                  <c:v>12.380346976504411</c:v>
                </c:pt>
                <c:pt idx="44">
                  <c:v>13.295032365565659</c:v>
                </c:pt>
                <c:pt idx="45">
                  <c:v>13.944940405161809</c:v>
                </c:pt>
                <c:pt idx="46">
                  <c:v>13.915520699665683</c:v>
                </c:pt>
                <c:pt idx="47">
                  <c:v>14.573452295306231</c:v>
                </c:pt>
                <c:pt idx="48">
                  <c:v>14.4825186601364</c:v>
                </c:pt>
                <c:pt idx="49">
                  <c:v>12.206503262209146</c:v>
                </c:pt>
                <c:pt idx="50">
                  <c:v>9.6737340708611939</c:v>
                </c:pt>
                <c:pt idx="51">
                  <c:v>16.683647534982615</c:v>
                </c:pt>
                <c:pt idx="52">
                  <c:v>12.51674742925916</c:v>
                </c:pt>
                <c:pt idx="53">
                  <c:v>16.959122959173573</c:v>
                </c:pt>
                <c:pt idx="54">
                  <c:v>19.042573012035305</c:v>
                </c:pt>
                <c:pt idx="55">
                  <c:v>19.580151267009896</c:v>
                </c:pt>
                <c:pt idx="56">
                  <c:v>20.085635297806903</c:v>
                </c:pt>
                <c:pt idx="57">
                  <c:v>21.318588409962558</c:v>
                </c:pt>
                <c:pt idx="58">
                  <c:v>19.52398637469912</c:v>
                </c:pt>
                <c:pt idx="59">
                  <c:v>14.137505750227332</c:v>
                </c:pt>
                <c:pt idx="60">
                  <c:v>14.699154673335116</c:v>
                </c:pt>
                <c:pt idx="61">
                  <c:v>15.108356031599357</c:v>
                </c:pt>
                <c:pt idx="62">
                  <c:v>16.183512541548541</c:v>
                </c:pt>
                <c:pt idx="63">
                  <c:v>16.828071543781761</c:v>
                </c:pt>
                <c:pt idx="64">
                  <c:v>17.277390682267985</c:v>
                </c:pt>
                <c:pt idx="65">
                  <c:v>17.809619899879646</c:v>
                </c:pt>
                <c:pt idx="66">
                  <c:v>18.186727033966299</c:v>
                </c:pt>
                <c:pt idx="67">
                  <c:v>18.735003363666756</c:v>
                </c:pt>
                <c:pt idx="68">
                  <c:v>20.15784730220647</c:v>
                </c:pt>
                <c:pt idx="69">
                  <c:v>20.058890110992245</c:v>
                </c:pt>
                <c:pt idx="70">
                  <c:v>20.034819442859057</c:v>
                </c:pt>
                <c:pt idx="71">
                  <c:v>20.168545376932336</c:v>
                </c:pt>
                <c:pt idx="72">
                  <c:v>20.315643904412941</c:v>
                </c:pt>
                <c:pt idx="73">
                  <c:v>20.411926576945707</c:v>
                </c:pt>
                <c:pt idx="74">
                  <c:v>20.545652511018989</c:v>
                </c:pt>
                <c:pt idx="75">
                  <c:v>17.943345833952929</c:v>
                </c:pt>
                <c:pt idx="76">
                  <c:v>18.721630770259427</c:v>
                </c:pt>
                <c:pt idx="77">
                  <c:v>17.582285811955064</c:v>
                </c:pt>
                <c:pt idx="78">
                  <c:v>16.860165767959344</c:v>
                </c:pt>
                <c:pt idx="79">
                  <c:v>15.300921376664883</c:v>
                </c:pt>
                <c:pt idx="80">
                  <c:v>15.151148330502808</c:v>
                </c:pt>
                <c:pt idx="81">
                  <c:v>15.758264071195507</c:v>
                </c:pt>
                <c:pt idx="82">
                  <c:v>18.793842774658998</c:v>
                </c:pt>
                <c:pt idx="83">
                  <c:v>16.812024431692965</c:v>
                </c:pt>
                <c:pt idx="84">
                  <c:v>16.025715939342071</c:v>
                </c:pt>
                <c:pt idx="85">
                  <c:v>14.918465205215298</c:v>
                </c:pt>
                <c:pt idx="86">
                  <c:v>13.886100994169562</c:v>
                </c:pt>
                <c:pt idx="87">
                  <c:v>13.856681288673443</c:v>
                </c:pt>
                <c:pt idx="88">
                  <c:v>13.182702580944103</c:v>
                </c:pt>
                <c:pt idx="89">
                  <c:v>13.570507789756618</c:v>
                </c:pt>
                <c:pt idx="90">
                  <c:v>15.164520923910134</c:v>
                </c:pt>
                <c:pt idx="91">
                  <c:v>15.619189099759293</c:v>
                </c:pt>
                <c:pt idx="92">
                  <c:v>15.846523187683873</c:v>
                </c:pt>
                <c:pt idx="93">
                  <c:v>19.350142660403851</c:v>
                </c:pt>
                <c:pt idx="94">
                  <c:v>20.87461830883926</c:v>
                </c:pt>
                <c:pt idx="95">
                  <c:v>22.925974137523401</c:v>
                </c:pt>
                <c:pt idx="96">
                  <c:v>24.006479684835515</c:v>
                </c:pt>
                <c:pt idx="97">
                  <c:v>22.040708453958278</c:v>
                </c:pt>
                <c:pt idx="98">
                  <c:v>20.310294867050011</c:v>
                </c:pt>
                <c:pt idx="99">
                  <c:v>19.73794786921637</c:v>
                </c:pt>
                <c:pt idx="100">
                  <c:v>19.751320462623696</c:v>
                </c:pt>
                <c:pt idx="101">
                  <c:v>19.911791583511636</c:v>
                </c:pt>
                <c:pt idx="102">
                  <c:v>17.718686264709817</c:v>
                </c:pt>
                <c:pt idx="103">
                  <c:v>16.408172110791657</c:v>
                </c:pt>
                <c:pt idx="104">
                  <c:v>16.432242778924842</c:v>
                </c:pt>
                <c:pt idx="105">
                  <c:v>19.981329069229741</c:v>
                </c:pt>
                <c:pt idx="106">
                  <c:v>24.926514111259696</c:v>
                </c:pt>
                <c:pt idx="107">
                  <c:v>24.164276287041989</c:v>
                </c:pt>
                <c:pt idx="108">
                  <c:v>23.131912075996254</c:v>
                </c:pt>
                <c:pt idx="109">
                  <c:v>19.927838695600425</c:v>
                </c:pt>
                <c:pt idx="110">
                  <c:v>18.858031223014176</c:v>
                </c:pt>
                <c:pt idx="111">
                  <c:v>21.898958963840599</c:v>
                </c:pt>
                <c:pt idx="112">
                  <c:v>26.410871979473121</c:v>
                </c:pt>
                <c:pt idx="113">
                  <c:v>27.657197685036106</c:v>
                </c:pt>
                <c:pt idx="114">
                  <c:v>24.934537667304088</c:v>
                </c:pt>
                <c:pt idx="115">
                  <c:v>25.678053860751536</c:v>
                </c:pt>
                <c:pt idx="116">
                  <c:v>25.723520678336453</c:v>
                </c:pt>
                <c:pt idx="117">
                  <c:v>25.33304095084247</c:v>
                </c:pt>
                <c:pt idx="118">
                  <c:v>27.887206291642148</c:v>
                </c:pt>
                <c:pt idx="119">
                  <c:v>29.438427126892218</c:v>
                </c:pt>
                <c:pt idx="120">
                  <c:v>30.810455210484086</c:v>
                </c:pt>
                <c:pt idx="121">
                  <c:v>32.150389069898367</c:v>
                </c:pt>
                <c:pt idx="122">
                  <c:v>15.525580945907995</c:v>
                </c:pt>
                <c:pt idx="123">
                  <c:v>16.170139948141212</c:v>
                </c:pt>
                <c:pt idx="124">
                  <c:v>12.64512432596951</c:v>
                </c:pt>
                <c:pt idx="125">
                  <c:v>9.1174341851163394</c:v>
                </c:pt>
                <c:pt idx="126">
                  <c:v>11.537873591842738</c:v>
                </c:pt>
                <c:pt idx="127">
                  <c:v>12.554190690799679</c:v>
                </c:pt>
                <c:pt idx="128">
                  <c:v>13.779120246910937</c:v>
                </c:pt>
                <c:pt idx="129">
                  <c:v>12.353601789689755</c:v>
                </c:pt>
                <c:pt idx="130">
                  <c:v>12.805595446857447</c:v>
                </c:pt>
                <c:pt idx="131">
                  <c:v>12.952693974338059</c:v>
                </c:pt>
                <c:pt idx="132">
                  <c:v>13.562484233712222</c:v>
                </c:pt>
                <c:pt idx="133">
                  <c:v>13.562484233712222</c:v>
                </c:pt>
                <c:pt idx="134">
                  <c:v>13.674814018333777</c:v>
                </c:pt>
                <c:pt idx="135">
                  <c:v>14.68578207992779</c:v>
                </c:pt>
                <c:pt idx="136">
                  <c:v>14.96660654148168</c:v>
                </c:pt>
                <c:pt idx="137">
                  <c:v>15.306270414027814</c:v>
                </c:pt>
                <c:pt idx="138">
                  <c:v>15.846523187683873</c:v>
                </c:pt>
                <c:pt idx="139">
                  <c:v>16.226304840451991</c:v>
                </c:pt>
                <c:pt idx="140">
                  <c:v>16.373403367932603</c:v>
                </c:pt>
                <c:pt idx="141">
                  <c:v>16.587364862449853</c:v>
                </c:pt>
                <c:pt idx="142">
                  <c:v>17.338904611941693</c:v>
                </c:pt>
                <c:pt idx="143">
                  <c:v>17.825667011968441</c:v>
                </c:pt>
                <c:pt idx="144">
                  <c:v>18.435457271342607</c:v>
                </c:pt>
                <c:pt idx="145">
                  <c:v>17.675893965806363</c:v>
                </c:pt>
                <c:pt idx="146">
                  <c:v>17.520771882281355</c:v>
                </c:pt>
                <c:pt idx="147">
                  <c:v>17.975440058130513</c:v>
                </c:pt>
                <c:pt idx="148">
                  <c:v>18.93291774609521</c:v>
                </c:pt>
                <c:pt idx="149">
                  <c:v>18.884776409828827</c:v>
                </c:pt>
                <c:pt idx="150">
                  <c:v>19.973305513185341</c:v>
                </c:pt>
                <c:pt idx="151">
                  <c:v>20.545652511018989</c:v>
                </c:pt>
                <c:pt idx="152">
                  <c:v>20.882641864883659</c:v>
                </c:pt>
                <c:pt idx="153">
                  <c:v>20.863920234113401</c:v>
                </c:pt>
                <c:pt idx="154">
                  <c:v>21.216956700066863</c:v>
                </c:pt>
                <c:pt idx="155">
                  <c:v>21.131372102259959</c:v>
                </c:pt>
                <c:pt idx="156">
                  <c:v>21.136721139622896</c:v>
                </c:pt>
                <c:pt idx="157">
                  <c:v>21.29719226051083</c:v>
                </c:pt>
                <c:pt idx="158">
                  <c:v>21.4630124187617</c:v>
                </c:pt>
                <c:pt idx="159">
                  <c:v>21.594063834153516</c:v>
                </c:pt>
                <c:pt idx="160">
                  <c:v>21.535224423161271</c:v>
                </c:pt>
                <c:pt idx="161">
                  <c:v>21.701044581412145</c:v>
                </c:pt>
                <c:pt idx="162">
                  <c:v>21.789303697900511</c:v>
                </c:pt>
                <c:pt idx="163">
                  <c:v>22.000590673736294</c:v>
                </c:pt>
                <c:pt idx="164">
                  <c:v>22.396419438593206</c:v>
                </c:pt>
                <c:pt idx="165">
                  <c:v>22.364325214415619</c:v>
                </c:pt>
                <c:pt idx="166">
                  <c:v>22.661196788058305</c:v>
                </c:pt>
                <c:pt idx="167">
                  <c:v>23.48494854194972</c:v>
                </c:pt>
                <c:pt idx="168">
                  <c:v>23.019582291374697</c:v>
                </c:pt>
                <c:pt idx="169">
                  <c:v>29.540058836787907</c:v>
                </c:pt>
                <c:pt idx="170">
                  <c:v>27.667895759761969</c:v>
                </c:pt>
                <c:pt idx="171">
                  <c:v>27.253345364134795</c:v>
                </c:pt>
                <c:pt idx="172">
                  <c:v>27.790923619109389</c:v>
                </c:pt>
                <c:pt idx="173">
                  <c:v>20.19529056374699</c:v>
                </c:pt>
                <c:pt idx="174">
                  <c:v>16.836095099826153</c:v>
                </c:pt>
                <c:pt idx="175">
                  <c:v>15.707448216247659</c:v>
                </c:pt>
                <c:pt idx="176">
                  <c:v>15.704773697566193</c:v>
                </c:pt>
                <c:pt idx="177">
                  <c:v>16.501780264642953</c:v>
                </c:pt>
                <c:pt idx="178">
                  <c:v>20.716821706632786</c:v>
                </c:pt>
                <c:pt idx="179">
                  <c:v>28.007559632308105</c:v>
                </c:pt>
                <c:pt idx="180">
                  <c:v>29.41970549612196</c:v>
                </c:pt>
                <c:pt idx="181">
                  <c:v>31.941776612744047</c:v>
                </c:pt>
                <c:pt idx="182">
                  <c:v>35.456094160189885</c:v>
                </c:pt>
                <c:pt idx="183">
                  <c:v>27.261368920179191</c:v>
                </c:pt>
                <c:pt idx="184">
                  <c:v>29.992052493955601</c:v>
                </c:pt>
                <c:pt idx="185">
                  <c:v>27.988838001537843</c:v>
                </c:pt>
                <c:pt idx="186">
                  <c:v>31.898984313840604</c:v>
                </c:pt>
                <c:pt idx="187">
                  <c:v>33.979759848020862</c:v>
                </c:pt>
                <c:pt idx="188">
                  <c:v>23.77647107822947</c:v>
                </c:pt>
                <c:pt idx="189">
                  <c:v>22.703989086961752</c:v>
                </c:pt>
                <c:pt idx="190">
                  <c:v>20.952179350601764</c:v>
                </c:pt>
                <c:pt idx="191">
                  <c:v>24.854302106860121</c:v>
                </c:pt>
                <c:pt idx="192">
                  <c:v>29.045272880716766</c:v>
                </c:pt>
                <c:pt idx="193">
                  <c:v>23.65611773756352</c:v>
                </c:pt>
                <c:pt idx="194">
                  <c:v>23.74170233537042</c:v>
                </c:pt>
                <c:pt idx="195">
                  <c:v>28.732354194985287</c:v>
                </c:pt>
                <c:pt idx="196">
                  <c:v>31.995266986373359</c:v>
                </c:pt>
                <c:pt idx="197">
                  <c:v>34.346168907381653</c:v>
                </c:pt>
                <c:pt idx="198">
                  <c:v>38.317829149358118</c:v>
                </c:pt>
                <c:pt idx="199">
                  <c:v>34.578852032669161</c:v>
                </c:pt>
                <c:pt idx="200">
                  <c:v>21.861515702300075</c:v>
                </c:pt>
                <c:pt idx="201">
                  <c:v>30.197990432428458</c:v>
                </c:pt>
                <c:pt idx="202">
                  <c:v>24.097413320005348</c:v>
                </c:pt>
                <c:pt idx="203">
                  <c:v>23.246916379299279</c:v>
                </c:pt>
                <c:pt idx="204">
                  <c:v>22.904577988071676</c:v>
                </c:pt>
                <c:pt idx="205">
                  <c:v>22.067453640772936</c:v>
                </c:pt>
                <c:pt idx="206">
                  <c:v>21.564644128657392</c:v>
                </c:pt>
                <c:pt idx="207">
                  <c:v>21.289168704466434</c:v>
                </c:pt>
                <c:pt idx="208">
                  <c:v>20.968226462690556</c:v>
                </c:pt>
                <c:pt idx="209">
                  <c:v>20.545652511018989</c:v>
                </c:pt>
                <c:pt idx="210">
                  <c:v>20.500185693434069</c:v>
                </c:pt>
                <c:pt idx="211">
                  <c:v>20.377157834086653</c:v>
                </c:pt>
                <c:pt idx="212">
                  <c:v>20.179243451658195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AF-45EE-8D84-2C314BC0526E}"/>
            </c:ext>
          </c:extLst>
        </c:ser>
        <c:ser>
          <c:idx val="0"/>
          <c:order val="1"/>
          <c:tx>
            <c:strRef>
              <c:f>'079C'!$N$11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'079C'!$N$14:$N$543</c:f>
              <c:numCache>
                <c:formatCode>0.0</c:formatCode>
                <c:ptCount val="5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AF-45EE-8D84-2C314BC05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'079C'!$R$14:$R$543</c:f>
              <c:numCache>
                <c:formatCode>0.0</c:formatCode>
                <c:ptCount val="530"/>
                <c:pt idx="0">
                  <c:v>9.5528020368146276</c:v>
                </c:pt>
                <c:pt idx="1">
                  <c:v>9.148973493530443</c:v>
                </c:pt>
                <c:pt idx="2">
                  <c:v>7.7973495549109719</c:v>
                </c:pt>
                <c:pt idx="3">
                  <c:v>8.9861293993960025</c:v>
                </c:pt>
                <c:pt idx="4">
                  <c:v>9.2560148571024534</c:v>
                </c:pt>
                <c:pt idx="5">
                  <c:v>7.7568058991039672</c:v>
                </c:pt>
                <c:pt idx="6">
                  <c:v>7.6798300499906418</c:v>
                </c:pt>
                <c:pt idx="7">
                  <c:v>7.4369955961646275</c:v>
                </c:pt>
                <c:pt idx="8">
                  <c:v>7.9683352884937104</c:v>
                </c:pt>
                <c:pt idx="9">
                  <c:v>7.7660902730030301</c:v>
                </c:pt>
                <c:pt idx="10">
                  <c:v>5.970267141769912</c:v>
                </c:pt>
                <c:pt idx="11">
                  <c:v>5.4450795326131178</c:v>
                </c:pt>
                <c:pt idx="12">
                  <c:v>4.5280652648065898</c:v>
                </c:pt>
                <c:pt idx="13">
                  <c:v>5.4035487044138257</c:v>
                </c:pt>
                <c:pt idx="14">
                  <c:v>4.8531237882127449</c:v>
                </c:pt>
                <c:pt idx="15">
                  <c:v>4.4703427802918787</c:v>
                </c:pt>
                <c:pt idx="16">
                  <c:v>5.1209884270612402</c:v>
                </c:pt>
                <c:pt idx="17">
                  <c:v>4.9885234933595592</c:v>
                </c:pt>
                <c:pt idx="18">
                  <c:v>5.1694850719623329</c:v>
                </c:pt>
                <c:pt idx="19">
                  <c:v>5.1358472651806046</c:v>
                </c:pt>
                <c:pt idx="20">
                  <c:v>5.4889080100421941</c:v>
                </c:pt>
                <c:pt idx="21">
                  <c:v>6.3541712306056182</c:v>
                </c:pt>
                <c:pt idx="22">
                  <c:v>12.941269849418532</c:v>
                </c:pt>
                <c:pt idx="23">
                  <c:v>3.1770229465481528</c:v>
                </c:pt>
                <c:pt idx="24">
                  <c:v>3.7466159401280779</c:v>
                </c:pt>
                <c:pt idx="25">
                  <c:v>2.3270776825202075</c:v>
                </c:pt>
                <c:pt idx="26">
                  <c:v>3.3608942149813164</c:v>
                </c:pt>
                <c:pt idx="27">
                  <c:v>5.3826317625853441</c:v>
                </c:pt>
                <c:pt idx="28">
                  <c:v>5.3160128126641997</c:v>
                </c:pt>
                <c:pt idx="29">
                  <c:v>6.7965710113295605</c:v>
                </c:pt>
                <c:pt idx="30">
                  <c:v>7.3969467245102392</c:v>
                </c:pt>
                <c:pt idx="31">
                  <c:v>8.4102041299619952</c:v>
                </c:pt>
                <c:pt idx="32">
                  <c:v>10.487652357007736</c:v>
                </c:pt>
                <c:pt idx="33">
                  <c:v>9.5799496203367749</c:v>
                </c:pt>
                <c:pt idx="34">
                  <c:v>5.5519258498264072</c:v>
                </c:pt>
                <c:pt idx="35">
                  <c:v>5.8342705613851926</c:v>
                </c:pt>
                <c:pt idx="36">
                  <c:v>6.4136014919319582</c:v>
                </c:pt>
                <c:pt idx="37">
                  <c:v>5.7053848689597721</c:v>
                </c:pt>
                <c:pt idx="38">
                  <c:v>5.4815782880891168</c:v>
                </c:pt>
                <c:pt idx="39">
                  <c:v>2.6992896689455335</c:v>
                </c:pt>
                <c:pt idx="40">
                  <c:v>7.2297576212580514</c:v>
                </c:pt>
                <c:pt idx="41">
                  <c:v>8.6028113839440046</c:v>
                </c:pt>
                <c:pt idx="42">
                  <c:v>7.4821872780224634</c:v>
                </c:pt>
                <c:pt idx="43">
                  <c:v>3.9363503447338597</c:v>
                </c:pt>
                <c:pt idx="44">
                  <c:v>4.2003157829824538</c:v>
                </c:pt>
                <c:pt idx="45">
                  <c:v>4.5583202114354391</c:v>
                </c:pt>
                <c:pt idx="46">
                  <c:v>6.9878053356292726</c:v>
                </c:pt>
                <c:pt idx="47">
                  <c:v>6.8801488107828321</c:v>
                </c:pt>
                <c:pt idx="48">
                  <c:v>8.7113289947138259</c:v>
                </c:pt>
                <c:pt idx="49">
                  <c:v>8.6827186714831246</c:v>
                </c:pt>
                <c:pt idx="50">
                  <c:v>5.0105008203197388</c:v>
                </c:pt>
                <c:pt idx="51">
                  <c:v>3.931716197940057</c:v>
                </c:pt>
                <c:pt idx="52">
                  <c:v>5.1128102598612406</c:v>
                </c:pt>
                <c:pt idx="53">
                  <c:v>3.4584520852069249</c:v>
                </c:pt>
                <c:pt idx="54">
                  <c:v>4.1870446111462138</c:v>
                </c:pt>
                <c:pt idx="55">
                  <c:v>3.7810285166583246</c:v>
                </c:pt>
                <c:pt idx="56">
                  <c:v>3.9212563946143066</c:v>
                </c:pt>
                <c:pt idx="57">
                  <c:v>6.1891796358274149</c:v>
                </c:pt>
                <c:pt idx="58">
                  <c:v>8.0215222695586661</c:v>
                </c:pt>
                <c:pt idx="59">
                  <c:v>8.9419179497770642</c:v>
                </c:pt>
                <c:pt idx="60">
                  <c:v>7.5190652795033968</c:v>
                </c:pt>
                <c:pt idx="61">
                  <c:v>5.550117334737279</c:v>
                </c:pt>
                <c:pt idx="62">
                  <c:v>4.4441985408286255</c:v>
                </c:pt>
                <c:pt idx="63">
                  <c:v>4.2418465432823149</c:v>
                </c:pt>
                <c:pt idx="64">
                  <c:v>4.1175491378811309</c:v>
                </c:pt>
                <c:pt idx="65">
                  <c:v>3.9837026363301469</c:v>
                </c:pt>
                <c:pt idx="66">
                  <c:v>4.4779748379807778</c:v>
                </c:pt>
                <c:pt idx="67">
                  <c:v>4.1715992505436716</c:v>
                </c:pt>
                <c:pt idx="68">
                  <c:v>4.0909510706719665</c:v>
                </c:pt>
                <c:pt idx="69">
                  <c:v>3.8503699490054144</c:v>
                </c:pt>
                <c:pt idx="70">
                  <c:v>3.3473127447209441</c:v>
                </c:pt>
                <c:pt idx="71">
                  <c:v>3.3950549207667846</c:v>
                </c:pt>
                <c:pt idx="72">
                  <c:v>3.9848738287375758</c:v>
                </c:pt>
                <c:pt idx="73">
                  <c:v>4.0361832840183931</c:v>
                </c:pt>
                <c:pt idx="74">
                  <c:v>4.0462162874176268</c:v>
                </c:pt>
                <c:pt idx="75">
                  <c:v>3.8472301226752896</c:v>
                </c:pt>
                <c:pt idx="76">
                  <c:v>3.6916204030547024</c:v>
                </c:pt>
                <c:pt idx="77">
                  <c:v>3.7418274781478891</c:v>
                </c:pt>
                <c:pt idx="78">
                  <c:v>3.6664344192613183</c:v>
                </c:pt>
                <c:pt idx="79">
                  <c:v>3.2111390163559816</c:v>
                </c:pt>
                <c:pt idx="80">
                  <c:v>2.388805133807455</c:v>
                </c:pt>
                <c:pt idx="81">
                  <c:v>2.5568965946228799</c:v>
                </c:pt>
                <c:pt idx="82">
                  <c:v>3.2431095265887682</c:v>
                </c:pt>
                <c:pt idx="83">
                  <c:v>4.1114871848431411</c:v>
                </c:pt>
                <c:pt idx="84">
                  <c:v>4.7967400892520846</c:v>
                </c:pt>
                <c:pt idx="85">
                  <c:v>5.0164593489235241</c:v>
                </c:pt>
                <c:pt idx="86">
                  <c:v>5.1568340208881756</c:v>
                </c:pt>
                <c:pt idx="87">
                  <c:v>5.2237762069006042</c:v>
                </c:pt>
                <c:pt idx="88">
                  <c:v>5.2789294687270161</c:v>
                </c:pt>
                <c:pt idx="89">
                  <c:v>4.8710060654681131</c:v>
                </c:pt>
                <c:pt idx="90">
                  <c:v>5.041400090100951</c:v>
                </c:pt>
                <c:pt idx="91">
                  <c:v>4.9233068927462948</c:v>
                </c:pt>
                <c:pt idx="92">
                  <c:v>4.7962026971491962</c:v>
                </c:pt>
                <c:pt idx="93">
                  <c:v>4.5514344342019895</c:v>
                </c:pt>
                <c:pt idx="94">
                  <c:v>4.8004858615551962</c:v>
                </c:pt>
                <c:pt idx="95">
                  <c:v>4.5488955852862336</c:v>
                </c:pt>
                <c:pt idx="96">
                  <c:v>4.6419688350715909</c:v>
                </c:pt>
                <c:pt idx="97">
                  <c:v>4.5330264353043699</c:v>
                </c:pt>
                <c:pt idx="98">
                  <c:v>4.8237134240939517</c:v>
                </c:pt>
                <c:pt idx="99">
                  <c:v>4.5219202614001173</c:v>
                </c:pt>
                <c:pt idx="100">
                  <c:v>4.5421434001928294</c:v>
                </c:pt>
                <c:pt idx="101">
                  <c:v>4.6527604093841139</c:v>
                </c:pt>
                <c:pt idx="102">
                  <c:v>4.1699861570757379</c:v>
                </c:pt>
                <c:pt idx="103">
                  <c:v>4.010035817478264</c:v>
                </c:pt>
                <c:pt idx="104">
                  <c:v>3.9807782256327924</c:v>
                </c:pt>
                <c:pt idx="105">
                  <c:v>3.7664559460387692</c:v>
                </c:pt>
                <c:pt idx="106">
                  <c:v>3.9588286481699928</c:v>
                </c:pt>
                <c:pt idx="107">
                  <c:v>4.3407604966540436</c:v>
                </c:pt>
                <c:pt idx="108">
                  <c:v>4.6824712156528268</c:v>
                </c:pt>
                <c:pt idx="109">
                  <c:v>5.0179556733964725</c:v>
                </c:pt>
                <c:pt idx="110">
                  <c:v>5.0233910786412874</c:v>
                </c:pt>
                <c:pt idx="111">
                  <c:v>4.5859428201413515</c:v>
                </c:pt>
                <c:pt idx="112">
                  <c:v>3.9521509868140856</c:v>
                </c:pt>
                <c:pt idx="113">
                  <c:v>4.2925958357538523</c:v>
                </c:pt>
                <c:pt idx="114">
                  <c:v>4.7307891476774699</c:v>
                </c:pt>
                <c:pt idx="115">
                  <c:v>5.0731368133636794</c:v>
                </c:pt>
                <c:pt idx="116">
                  <c:v>4.6769726992877265</c:v>
                </c:pt>
                <c:pt idx="117">
                  <c:v>4.6694623925240295</c:v>
                </c:pt>
                <c:pt idx="118">
                  <c:v>4.4920572873277838</c:v>
                </c:pt>
                <c:pt idx="119">
                  <c:v>4.4729237202537364</c:v>
                </c:pt>
                <c:pt idx="120">
                  <c:v>4.5413585185804992</c:v>
                </c:pt>
                <c:pt idx="121">
                  <c:v>4.2006794169684181</c:v>
                </c:pt>
                <c:pt idx="122">
                  <c:v>4.6814417291344093</c:v>
                </c:pt>
                <c:pt idx="123">
                  <c:v>5.9957167963871676</c:v>
                </c:pt>
                <c:pt idx="124">
                  <c:v>3.290348444841309</c:v>
                </c:pt>
                <c:pt idx="125">
                  <c:v>4.7596370283069369</c:v>
                </c:pt>
                <c:pt idx="126">
                  <c:v>4.9523780809842508</c:v>
                </c:pt>
                <c:pt idx="127">
                  <c:v>4.2441828791830742</c:v>
                </c:pt>
                <c:pt idx="128">
                  <c:v>6.1424069098652954</c:v>
                </c:pt>
                <c:pt idx="129">
                  <c:v>4.3751174695919177</c:v>
                </c:pt>
                <c:pt idx="130">
                  <c:v>5.6198567444088727</c:v>
                </c:pt>
                <c:pt idx="131">
                  <c:v>4.8282684418947692</c:v>
                </c:pt>
                <c:pt idx="132">
                  <c:v>4.6698389652297525</c:v>
                </c:pt>
                <c:pt idx="133">
                  <c:v>3.7030270872976083</c:v>
                </c:pt>
                <c:pt idx="134">
                  <c:v>3.1864464199431208</c:v>
                </c:pt>
                <c:pt idx="135">
                  <c:v>2.8700711372818719</c:v>
                </c:pt>
                <c:pt idx="136">
                  <c:v>3.1349846872656162</c:v>
                </c:pt>
                <c:pt idx="137">
                  <c:v>2.6876930291027818</c:v>
                </c:pt>
                <c:pt idx="138">
                  <c:v>3.1914868030604109</c:v>
                </c:pt>
                <c:pt idx="139">
                  <c:v>3.2006370389174741</c:v>
                </c:pt>
                <c:pt idx="140">
                  <c:v>2.4942866060585187</c:v>
                </c:pt>
                <c:pt idx="141">
                  <c:v>1.9336647162827532</c:v>
                </c:pt>
                <c:pt idx="142">
                  <c:v>2.1330426083703422</c:v>
                </c:pt>
                <c:pt idx="143">
                  <c:v>2.8635733358486406</c:v>
                </c:pt>
                <c:pt idx="144">
                  <c:v>3.9678250636842667</c:v>
                </c:pt>
                <c:pt idx="145">
                  <c:v>4.9972878136652952</c:v>
                </c:pt>
                <c:pt idx="146">
                  <c:v>4.5923402089707395</c:v>
                </c:pt>
                <c:pt idx="147">
                  <c:v>4.2713617358723317</c:v>
                </c:pt>
                <c:pt idx="148">
                  <c:v>4.1263220222306476</c:v>
                </c:pt>
                <c:pt idx="149">
                  <c:v>4.5901624555529175</c:v>
                </c:pt>
                <c:pt idx="150">
                  <c:v>4.3804675031899842</c:v>
                </c:pt>
                <c:pt idx="151">
                  <c:v>4.2607869168954187</c:v>
                </c:pt>
                <c:pt idx="152">
                  <c:v>4.1980122157810049</c:v>
                </c:pt>
                <c:pt idx="153">
                  <c:v>4.1218752899537963</c:v>
                </c:pt>
                <c:pt idx="154">
                  <c:v>4.2166081154248625</c:v>
                </c:pt>
                <c:pt idx="155">
                  <c:v>4.108081869528819</c:v>
                </c:pt>
                <c:pt idx="156">
                  <c:v>3.9136332846327173</c:v>
                </c:pt>
                <c:pt idx="157">
                  <c:v>3.708153482206388</c:v>
                </c:pt>
                <c:pt idx="158">
                  <c:v>3.7289782261825248</c:v>
                </c:pt>
                <c:pt idx="159">
                  <c:v>3.8462127667950075</c:v>
                </c:pt>
                <c:pt idx="160">
                  <c:v>3.7606089099172868</c:v>
                </c:pt>
                <c:pt idx="161">
                  <c:v>3.9794667424822174</c:v>
                </c:pt>
                <c:pt idx="162">
                  <c:v>3.949177917247622</c:v>
                </c:pt>
                <c:pt idx="163">
                  <c:v>3.9152662966508238</c:v>
                </c:pt>
                <c:pt idx="164">
                  <c:v>3.7853280919835033</c:v>
                </c:pt>
                <c:pt idx="165">
                  <c:v>3.9186460702320582</c:v>
                </c:pt>
                <c:pt idx="166">
                  <c:v>3.9292512693437942</c:v>
                </c:pt>
                <c:pt idx="167">
                  <c:v>3.4866054331952028</c:v>
                </c:pt>
                <c:pt idx="168">
                  <c:v>3.3007999986358225</c:v>
                </c:pt>
                <c:pt idx="169">
                  <c:v>3.7223022147581046</c:v>
                </c:pt>
                <c:pt idx="170">
                  <c:v>3.061651024443373</c:v>
                </c:pt>
                <c:pt idx="171">
                  <c:v>4.1666251247585304</c:v>
                </c:pt>
                <c:pt idx="172">
                  <c:v>2.1020429234369606</c:v>
                </c:pt>
                <c:pt idx="173">
                  <c:v>1.0375603851195858</c:v>
                </c:pt>
                <c:pt idx="174">
                  <c:v>0.74185665237411014</c:v>
                </c:pt>
                <c:pt idx="175">
                  <c:v>1.5308587522519057</c:v>
                </c:pt>
                <c:pt idx="176">
                  <c:v>2.3506230899802061</c:v>
                </c:pt>
                <c:pt idx="177">
                  <c:v>3.6854550847005583</c:v>
                </c:pt>
                <c:pt idx="178">
                  <c:v>3.6665198812174795</c:v>
                </c:pt>
                <c:pt idx="179">
                  <c:v>3.0799303661546098</c:v>
                </c:pt>
                <c:pt idx="180">
                  <c:v>4.1960363727686456</c:v>
                </c:pt>
                <c:pt idx="181">
                  <c:v>3.4268658031676091</c:v>
                </c:pt>
                <c:pt idx="182">
                  <c:v>3.087557344136783</c:v>
                </c:pt>
                <c:pt idx="183">
                  <c:v>3.5402512219419049</c:v>
                </c:pt>
                <c:pt idx="184">
                  <c:v>3.920942171958842</c:v>
                </c:pt>
                <c:pt idx="185">
                  <c:v>3.9924301172152408</c:v>
                </c:pt>
                <c:pt idx="186">
                  <c:v>4.5604725496882335</c:v>
                </c:pt>
                <c:pt idx="187">
                  <c:v>2.625495563261349</c:v>
                </c:pt>
                <c:pt idx="188">
                  <c:v>1.7964734976118433</c:v>
                </c:pt>
                <c:pt idx="189">
                  <c:v>2.8475372877991862</c:v>
                </c:pt>
                <c:pt idx="190">
                  <c:v>3.5252899767286494</c:v>
                </c:pt>
                <c:pt idx="191">
                  <c:v>3.5443069357036339</c:v>
                </c:pt>
                <c:pt idx="192">
                  <c:v>3.3944562867070198</c:v>
                </c:pt>
                <c:pt idx="193">
                  <c:v>3.0505115824514153</c:v>
                </c:pt>
                <c:pt idx="194">
                  <c:v>4.0628295296296564</c:v>
                </c:pt>
                <c:pt idx="195">
                  <c:v>3.5274306155359638</c:v>
                </c:pt>
                <c:pt idx="196">
                  <c:v>3.3951196846166702</c:v>
                </c:pt>
                <c:pt idx="197">
                  <c:v>3.2641903585084009</c:v>
                </c:pt>
                <c:pt idx="198">
                  <c:v>3.6609028940543307</c:v>
                </c:pt>
                <c:pt idx="199">
                  <c:v>2.61922797042177</c:v>
                </c:pt>
                <c:pt idx="200">
                  <c:v>2.5939660704549574</c:v>
                </c:pt>
                <c:pt idx="201">
                  <c:v>1.1829848145547999</c:v>
                </c:pt>
                <c:pt idx="202">
                  <c:v>0.87142729678584152</c:v>
                </c:pt>
                <c:pt idx="203">
                  <c:v>0.99351424698929203</c:v>
                </c:pt>
                <c:pt idx="204">
                  <c:v>1.1482725444488904</c:v>
                </c:pt>
                <c:pt idx="205">
                  <c:v>1.4697416351624728</c:v>
                </c:pt>
                <c:pt idx="206">
                  <c:v>1.4610033327443639</c:v>
                </c:pt>
                <c:pt idx="207">
                  <c:v>1.518899947199132</c:v>
                </c:pt>
                <c:pt idx="208">
                  <c:v>1.5338729898792109</c:v>
                </c:pt>
                <c:pt idx="209">
                  <c:v>1.5938622210670712</c:v>
                </c:pt>
                <c:pt idx="210">
                  <c:v>1.5463929971299701</c:v>
                </c:pt>
                <c:pt idx="211">
                  <c:v>1.6229529766235631</c:v>
                </c:pt>
                <c:pt idx="212">
                  <c:v>1.4565205714697576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A-4DEB-8209-16A35D8B1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'079C'!$U$14:$U$543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5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8</c:v>
                </c:pt>
                <c:pt idx="175">
                  <c:v>7</c:v>
                </c:pt>
                <c:pt idx="176">
                  <c:v>7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8</c:v>
                </c:pt>
                <c:pt idx="202">
                  <c:v>9</c:v>
                </c:pt>
                <c:pt idx="203">
                  <c:v>9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0-4608-896E-85DC6F1A4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'079C'!$AN$14:$AN$543</c:f>
              <c:numCache>
                <c:formatCode>0</c:formatCode>
                <c:ptCount val="530"/>
                <c:pt idx="0">
                  <c:v>0.63597535934291194</c:v>
                </c:pt>
                <c:pt idx="1">
                  <c:v>0.97251232032854373</c:v>
                </c:pt>
                <c:pt idx="2">
                  <c:v>1.6349866529774149</c:v>
                </c:pt>
                <c:pt idx="3">
                  <c:v>1.6535359342915796</c:v>
                </c:pt>
                <c:pt idx="4">
                  <c:v>1.3858963039014334</c:v>
                </c:pt>
                <c:pt idx="5">
                  <c:v>1.2083531827515421</c:v>
                </c:pt>
                <c:pt idx="6">
                  <c:v>1.2083531827515421</c:v>
                </c:pt>
                <c:pt idx="7">
                  <c:v>1.5024917864476406</c:v>
                </c:pt>
                <c:pt idx="8">
                  <c:v>1.7409825462012298</c:v>
                </c:pt>
                <c:pt idx="9">
                  <c:v>1.8655277207392174</c:v>
                </c:pt>
                <c:pt idx="10">
                  <c:v>1.672085215605752</c:v>
                </c:pt>
                <c:pt idx="11">
                  <c:v>1.4600934291581074</c:v>
                </c:pt>
                <c:pt idx="12">
                  <c:v>1.7038839835728927</c:v>
                </c:pt>
                <c:pt idx="13">
                  <c:v>1.8840770020533892</c:v>
                </c:pt>
                <c:pt idx="14">
                  <c:v>2.8194907597535961</c:v>
                </c:pt>
                <c:pt idx="15">
                  <c:v>4.0092946611909666</c:v>
                </c:pt>
                <c:pt idx="16">
                  <c:v>4.2371858316221775</c:v>
                </c:pt>
                <c:pt idx="17">
                  <c:v>4.0278439425051307</c:v>
                </c:pt>
                <c:pt idx="18">
                  <c:v>3.9324476386036933</c:v>
                </c:pt>
                <c:pt idx="19">
                  <c:v>4.1338398357289527</c:v>
                </c:pt>
                <c:pt idx="20">
                  <c:v>3.6674579055441447</c:v>
                </c:pt>
                <c:pt idx="21">
                  <c:v>3.2010759753593443</c:v>
                </c:pt>
                <c:pt idx="22">
                  <c:v>2.8963377823408609</c:v>
                </c:pt>
                <c:pt idx="23">
                  <c:v>7.7023682409308689</c:v>
                </c:pt>
                <c:pt idx="24">
                  <c:v>8.6201160164271062</c:v>
                </c:pt>
                <c:pt idx="25">
                  <c:v>4.1744715947980806</c:v>
                </c:pt>
                <c:pt idx="26">
                  <c:v>2.7187946611909628</c:v>
                </c:pt>
                <c:pt idx="27">
                  <c:v>1.9105759753593412</c:v>
                </c:pt>
                <c:pt idx="28">
                  <c:v>2.1782156057494881</c:v>
                </c:pt>
                <c:pt idx="29">
                  <c:v>1.897326488706365</c:v>
                </c:pt>
                <c:pt idx="30">
                  <c:v>1.8920266940451762</c:v>
                </c:pt>
                <c:pt idx="31">
                  <c:v>1.5581396303901425</c:v>
                </c:pt>
                <c:pt idx="32">
                  <c:v>1.184504106776181</c:v>
                </c:pt>
                <c:pt idx="33">
                  <c:v>0.95131314168378078</c:v>
                </c:pt>
                <c:pt idx="34">
                  <c:v>0.75787063655030829</c:v>
                </c:pt>
                <c:pt idx="35">
                  <c:v>0.46108213552361166</c:v>
                </c:pt>
                <c:pt idx="36">
                  <c:v>0.85326694045174545</c:v>
                </c:pt>
                <c:pt idx="37">
                  <c:v>0.68367351129363418</c:v>
                </c:pt>
                <c:pt idx="38">
                  <c:v>1.2136529774127311</c:v>
                </c:pt>
                <c:pt idx="39">
                  <c:v>2.4882535934291607</c:v>
                </c:pt>
                <c:pt idx="40">
                  <c:v>1.8761273100616023</c:v>
                </c:pt>
                <c:pt idx="41">
                  <c:v>1.7277330595482538</c:v>
                </c:pt>
                <c:pt idx="42">
                  <c:v>2.0722197125256656</c:v>
                </c:pt>
                <c:pt idx="43">
                  <c:v>2.2206139630390136</c:v>
                </c:pt>
                <c:pt idx="44">
                  <c:v>2.0245215605749505</c:v>
                </c:pt>
                <c:pt idx="45">
                  <c:v>2.1702659137577007</c:v>
                </c:pt>
                <c:pt idx="46">
                  <c:v>2.3557587268993863</c:v>
                </c:pt>
                <c:pt idx="47">
                  <c:v>3.2885225872689947</c:v>
                </c:pt>
                <c:pt idx="48">
                  <c:v>3.5323131416837796</c:v>
                </c:pt>
                <c:pt idx="49">
                  <c:v>3.2858726899383961</c:v>
                </c:pt>
                <c:pt idx="50">
                  <c:v>6.1716108829568803</c:v>
                </c:pt>
                <c:pt idx="51">
                  <c:v>5.4746878850102618</c:v>
                </c:pt>
                <c:pt idx="52">
                  <c:v>4.1338398357289527</c:v>
                </c:pt>
                <c:pt idx="53">
                  <c:v>3.7999527720739192</c:v>
                </c:pt>
                <c:pt idx="54">
                  <c:v>2.3054106776180658</c:v>
                </c:pt>
                <c:pt idx="55">
                  <c:v>2.475004106776177</c:v>
                </c:pt>
                <c:pt idx="56">
                  <c:v>2.46705441478439</c:v>
                </c:pt>
                <c:pt idx="57">
                  <c:v>2.1941149897330621</c:v>
                </c:pt>
                <c:pt idx="58">
                  <c:v>2.5333018480492773</c:v>
                </c:pt>
                <c:pt idx="59">
                  <c:v>2.7903418891170384</c:v>
                </c:pt>
                <c:pt idx="60">
                  <c:v>2.7161447638603713</c:v>
                </c:pt>
                <c:pt idx="61">
                  <c:v>2.4882535934291607</c:v>
                </c:pt>
                <c:pt idx="62">
                  <c:v>2.1093182751540027</c:v>
                </c:pt>
                <c:pt idx="63">
                  <c:v>1.982123203285417</c:v>
                </c:pt>
                <c:pt idx="64">
                  <c:v>1.9927227926078024</c:v>
                </c:pt>
                <c:pt idx="65">
                  <c:v>2.096068788501027</c:v>
                </c:pt>
                <c:pt idx="66">
                  <c:v>2.1596663244353156</c:v>
                </c:pt>
                <c:pt idx="67">
                  <c:v>2.3637084188911661</c:v>
                </c:pt>
                <c:pt idx="68">
                  <c:v>2.4803039014373729</c:v>
                </c:pt>
                <c:pt idx="69">
                  <c:v>2.2762618069815157</c:v>
                </c:pt>
                <c:pt idx="70">
                  <c:v>2.1331673511293636</c:v>
                </c:pt>
                <c:pt idx="71">
                  <c:v>1.9715236139630394</c:v>
                </c:pt>
                <c:pt idx="72">
                  <c:v>2.0271714579055415</c:v>
                </c:pt>
                <c:pt idx="73">
                  <c:v>2.3292597535934267</c:v>
                </c:pt>
                <c:pt idx="74">
                  <c:v>2.5651006160164251</c:v>
                </c:pt>
                <c:pt idx="75">
                  <c:v>2.5915995893223776</c:v>
                </c:pt>
                <c:pt idx="76">
                  <c:v>2.7717926078028738</c:v>
                </c:pt>
                <c:pt idx="77">
                  <c:v>3.2699733059548222</c:v>
                </c:pt>
                <c:pt idx="78">
                  <c:v>3.7019065708418917</c:v>
                </c:pt>
                <c:pt idx="79">
                  <c:v>3.7655041067761807</c:v>
                </c:pt>
                <c:pt idx="80">
                  <c:v>3.7973028747433286</c:v>
                </c:pt>
                <c:pt idx="81">
                  <c:v>3.6886570841889079</c:v>
                </c:pt>
                <c:pt idx="82">
                  <c:v>4.3007833675564662</c:v>
                </c:pt>
                <c:pt idx="83">
                  <c:v>4.7300667351129375</c:v>
                </c:pt>
                <c:pt idx="84">
                  <c:v>4.8864106776180654</c:v>
                </c:pt>
                <c:pt idx="85">
                  <c:v>5.0056560574948641</c:v>
                </c:pt>
                <c:pt idx="86">
                  <c:v>4.9473583162217629</c:v>
                </c:pt>
                <c:pt idx="87">
                  <c:v>4.9049599589322375</c:v>
                </c:pt>
                <c:pt idx="88">
                  <c:v>5.0984024640657095</c:v>
                </c:pt>
                <c:pt idx="89">
                  <c:v>5.5064866529774115</c:v>
                </c:pt>
                <c:pt idx="90">
                  <c:v>5.832424024640658</c:v>
                </c:pt>
                <c:pt idx="91">
                  <c:v>6.6830410677618044</c:v>
                </c:pt>
                <c:pt idx="92">
                  <c:v>7.3402156057494858</c:v>
                </c:pt>
                <c:pt idx="93">
                  <c:v>8.0795369609856227</c:v>
                </c:pt>
                <c:pt idx="94">
                  <c:v>8.8904055441478427</c:v>
                </c:pt>
                <c:pt idx="95">
                  <c:v>9.722473305954825</c:v>
                </c:pt>
                <c:pt idx="96">
                  <c:v>10.347849075975359</c:v>
                </c:pt>
                <c:pt idx="97">
                  <c:v>10.724134496919918</c:v>
                </c:pt>
                <c:pt idx="98">
                  <c:v>10.14115708418891</c:v>
                </c:pt>
                <c:pt idx="99">
                  <c:v>10.62873819301848</c:v>
                </c:pt>
                <c:pt idx="100">
                  <c:v>11.087170431211495</c:v>
                </c:pt>
                <c:pt idx="101">
                  <c:v>12.186877823408624</c:v>
                </c:pt>
                <c:pt idx="102">
                  <c:v>14.733429158110884</c:v>
                </c:pt>
                <c:pt idx="103">
                  <c:v>10.832780287474328</c:v>
                </c:pt>
                <c:pt idx="104">
                  <c:v>10.710885010266937</c:v>
                </c:pt>
                <c:pt idx="105">
                  <c:v>10.769182751540038</c:v>
                </c:pt>
                <c:pt idx="106">
                  <c:v>10.444128678986994</c:v>
                </c:pt>
                <c:pt idx="107">
                  <c:v>15.777488706365505</c:v>
                </c:pt>
                <c:pt idx="108">
                  <c:v>14.791726899383985</c:v>
                </c:pt>
                <c:pt idx="109">
                  <c:v>13.813914784394253</c:v>
                </c:pt>
                <c:pt idx="110">
                  <c:v>13.832464065708416</c:v>
                </c:pt>
                <c:pt idx="111">
                  <c:v>14.256447638603692</c:v>
                </c:pt>
                <c:pt idx="112">
                  <c:v>11.083637234770704</c:v>
                </c:pt>
                <c:pt idx="113">
                  <c:v>17.049439425051336</c:v>
                </c:pt>
                <c:pt idx="114">
                  <c:v>16.156424024640657</c:v>
                </c:pt>
                <c:pt idx="115">
                  <c:v>15.957681724845992</c:v>
                </c:pt>
                <c:pt idx="116">
                  <c:v>18.594329568788503</c:v>
                </c:pt>
                <c:pt idx="117">
                  <c:v>17.995452772073918</c:v>
                </c:pt>
                <c:pt idx="118">
                  <c:v>18.297541067761806</c:v>
                </c:pt>
                <c:pt idx="119">
                  <c:v>17.579418891170434</c:v>
                </c:pt>
                <c:pt idx="120">
                  <c:v>16.596306981519504</c:v>
                </c:pt>
                <c:pt idx="121">
                  <c:v>16.718202258726901</c:v>
                </c:pt>
                <c:pt idx="122">
                  <c:v>20.80699383983573</c:v>
                </c:pt>
                <c:pt idx="123">
                  <c:v>19.484695071868579</c:v>
                </c:pt>
                <c:pt idx="124">
                  <c:v>18.963990246406567</c:v>
                </c:pt>
                <c:pt idx="125">
                  <c:v>24.151164271047225</c:v>
                </c:pt>
                <c:pt idx="126">
                  <c:v>16.19617248459959</c:v>
                </c:pt>
                <c:pt idx="127">
                  <c:v>16.614856262833676</c:v>
                </c:pt>
                <c:pt idx="128">
                  <c:v>19.126958932238189</c:v>
                </c:pt>
                <c:pt idx="129">
                  <c:v>17.900939767282676</c:v>
                </c:pt>
                <c:pt idx="130">
                  <c:v>17.870907597535933</c:v>
                </c:pt>
                <c:pt idx="131">
                  <c:v>16.37106570841889</c:v>
                </c:pt>
                <c:pt idx="132">
                  <c:v>15.920583162217657</c:v>
                </c:pt>
                <c:pt idx="133">
                  <c:v>10.433529089664612</c:v>
                </c:pt>
                <c:pt idx="134">
                  <c:v>8.8170917180013699</c:v>
                </c:pt>
                <c:pt idx="135">
                  <c:v>6.6764163244353165</c:v>
                </c:pt>
                <c:pt idx="136">
                  <c:v>8.3966413415468821</c:v>
                </c:pt>
                <c:pt idx="137">
                  <c:v>6.2921812114989732</c:v>
                </c:pt>
                <c:pt idx="138">
                  <c:v>8.1775831622176582</c:v>
                </c:pt>
                <c:pt idx="139">
                  <c:v>8.7499609856262808</c:v>
                </c:pt>
                <c:pt idx="140">
                  <c:v>7.0275277207392195</c:v>
                </c:pt>
                <c:pt idx="141">
                  <c:v>6.28820636550308</c:v>
                </c:pt>
                <c:pt idx="142">
                  <c:v>5.8138747433264877</c:v>
                </c:pt>
                <c:pt idx="143">
                  <c:v>7.9072936344969191</c:v>
                </c:pt>
                <c:pt idx="144">
                  <c:v>9.956547570157424</c:v>
                </c:pt>
                <c:pt idx="145">
                  <c:v>15.377354209445585</c:v>
                </c:pt>
                <c:pt idx="146">
                  <c:v>13.56217453798768</c:v>
                </c:pt>
                <c:pt idx="147">
                  <c:v>12.700957905544147</c:v>
                </c:pt>
                <c:pt idx="148">
                  <c:v>15.98948049281314</c:v>
                </c:pt>
                <c:pt idx="149">
                  <c:v>16.87189630390144</c:v>
                </c:pt>
                <c:pt idx="150">
                  <c:v>16.800349075975355</c:v>
                </c:pt>
                <c:pt idx="151">
                  <c:v>16.609556468172478</c:v>
                </c:pt>
                <c:pt idx="152">
                  <c:v>16.029228952772069</c:v>
                </c:pt>
                <c:pt idx="153">
                  <c:v>15.846386036960981</c:v>
                </c:pt>
                <c:pt idx="154">
                  <c:v>15.173312114989733</c:v>
                </c:pt>
                <c:pt idx="155">
                  <c:v>14.69898049281314</c:v>
                </c:pt>
                <c:pt idx="156">
                  <c:v>9.7039240246406582</c:v>
                </c:pt>
                <c:pt idx="157">
                  <c:v>10.112008213552357</c:v>
                </c:pt>
                <c:pt idx="158">
                  <c:v>10.073143052703626</c:v>
                </c:pt>
                <c:pt idx="159">
                  <c:v>9.9865797399041725</c:v>
                </c:pt>
                <c:pt idx="160">
                  <c:v>10.147340177960299</c:v>
                </c:pt>
                <c:pt idx="161">
                  <c:v>14.966620123203285</c:v>
                </c:pt>
                <c:pt idx="162">
                  <c:v>10.016611909650925</c:v>
                </c:pt>
                <c:pt idx="163">
                  <c:v>10.060776865160848</c:v>
                </c:pt>
                <c:pt idx="164">
                  <c:v>10.346965776865158</c:v>
                </c:pt>
                <c:pt idx="165">
                  <c:v>10.60488911704312</c:v>
                </c:pt>
                <c:pt idx="166">
                  <c:v>10.880478439425053</c:v>
                </c:pt>
                <c:pt idx="167">
                  <c:v>11.998735112936345</c:v>
                </c:pt>
                <c:pt idx="168">
                  <c:v>10.797006673511294</c:v>
                </c:pt>
                <c:pt idx="169">
                  <c:v>14.761694729637235</c:v>
                </c:pt>
                <c:pt idx="170">
                  <c:v>14.514812628336752</c:v>
                </c:pt>
                <c:pt idx="171">
                  <c:v>15.835786447638604</c:v>
                </c:pt>
                <c:pt idx="172">
                  <c:v>23.545221081451061</c:v>
                </c:pt>
                <c:pt idx="173">
                  <c:v>16.245637234770701</c:v>
                </c:pt>
                <c:pt idx="174">
                  <c:v>13.089830338809033</c:v>
                </c:pt>
                <c:pt idx="175">
                  <c:v>18.389404175222449</c:v>
                </c:pt>
                <c:pt idx="176">
                  <c:v>15.834019849418203</c:v>
                </c:pt>
                <c:pt idx="177">
                  <c:v>13.633721765913755</c:v>
                </c:pt>
                <c:pt idx="178">
                  <c:v>12.255775154004102</c:v>
                </c:pt>
                <c:pt idx="179">
                  <c:v>14.346544147843938</c:v>
                </c:pt>
                <c:pt idx="180">
                  <c:v>14.622133470225874</c:v>
                </c:pt>
                <c:pt idx="181">
                  <c:v>10.325324948665296</c:v>
                </c:pt>
                <c:pt idx="182">
                  <c:v>12.193502566735113</c:v>
                </c:pt>
                <c:pt idx="183">
                  <c:v>12.320697638603695</c:v>
                </c:pt>
                <c:pt idx="184">
                  <c:v>18.316090349075974</c:v>
                </c:pt>
                <c:pt idx="185">
                  <c:v>19.31421834360027</c:v>
                </c:pt>
                <c:pt idx="186">
                  <c:v>19.059828199863102</c:v>
                </c:pt>
                <c:pt idx="187">
                  <c:v>32.420610540725534</c:v>
                </c:pt>
                <c:pt idx="188">
                  <c:v>24.981465434633815</c:v>
                </c:pt>
                <c:pt idx="189">
                  <c:v>20.398909650924022</c:v>
                </c:pt>
                <c:pt idx="190">
                  <c:v>19.223680184804927</c:v>
                </c:pt>
                <c:pt idx="191">
                  <c:v>16.920919404517452</c:v>
                </c:pt>
                <c:pt idx="192">
                  <c:v>23.050131930184804</c:v>
                </c:pt>
                <c:pt idx="193">
                  <c:v>27.101824948665293</c:v>
                </c:pt>
                <c:pt idx="194">
                  <c:v>18.49363347022587</c:v>
                </c:pt>
                <c:pt idx="195">
                  <c:v>13.688044661190967</c:v>
                </c:pt>
                <c:pt idx="196">
                  <c:v>12.812253593429157</c:v>
                </c:pt>
                <c:pt idx="197">
                  <c:v>13.196488706365503</c:v>
                </c:pt>
                <c:pt idx="198">
                  <c:v>16.438638090349077</c:v>
                </c:pt>
                <c:pt idx="199">
                  <c:v>31.627849589322381</c:v>
                </c:pt>
                <c:pt idx="200">
                  <c:v>26.166411190965093</c:v>
                </c:pt>
                <c:pt idx="201">
                  <c:v>23.791440708418886</c:v>
                </c:pt>
                <c:pt idx="202">
                  <c:v>24.473391786447635</c:v>
                </c:pt>
                <c:pt idx="203">
                  <c:v>28.575432854209442</c:v>
                </c:pt>
                <c:pt idx="204">
                  <c:v>38.491746149897338</c:v>
                </c:pt>
                <c:pt idx="205">
                  <c:v>34.206199691991785</c:v>
                </c:pt>
                <c:pt idx="206">
                  <c:v>35.1078272587269</c:v>
                </c:pt>
                <c:pt idx="207">
                  <c:v>33.556974845995889</c:v>
                </c:pt>
                <c:pt idx="208">
                  <c:v>32.083631930184801</c:v>
                </c:pt>
                <c:pt idx="209">
                  <c:v>30.706347792607797</c:v>
                </c:pt>
                <c:pt idx="210">
                  <c:v>31.631824435318268</c:v>
                </c:pt>
                <c:pt idx="211">
                  <c:v>30.190280287474334</c:v>
                </c:pt>
                <c:pt idx="212">
                  <c:v>31.320461498973302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3-42C6-A770-3D147EB29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'079C'!$AJ$14:$AJ$543</c:f>
              <c:numCache>
                <c:formatCode>0</c:formatCode>
                <c:ptCount val="530"/>
                <c:pt idx="173">
                  <c:v>34.615558507665959</c:v>
                </c:pt>
                <c:pt idx="174">
                  <c:v>35.039814845601391</c:v>
                </c:pt>
                <c:pt idx="175">
                  <c:v>35.335694799068179</c:v>
                </c:pt>
                <c:pt idx="176">
                  <c:v>34.325752143759232</c:v>
                </c:pt>
                <c:pt idx="188">
                  <c:v>36.774782509591176</c:v>
                </c:pt>
                <c:pt idx="189">
                  <c:v>35.466715679118956</c:v>
                </c:pt>
                <c:pt idx="201">
                  <c:v>37.791675134372575</c:v>
                </c:pt>
                <c:pt idx="202">
                  <c:v>39.240976512633296</c:v>
                </c:pt>
                <c:pt idx="203">
                  <c:v>40.094204906438982</c:v>
                </c:pt>
                <c:pt idx="204">
                  <c:v>40.483215595698816</c:v>
                </c:pt>
                <c:pt idx="205">
                  <c:v>39.789968548924918</c:v>
                </c:pt>
                <c:pt idx="206">
                  <c:v>39.907956911268137</c:v>
                </c:pt>
                <c:pt idx="207">
                  <c:v>39.621624786881306</c:v>
                </c:pt>
                <c:pt idx="208">
                  <c:v>39.334672894582511</c:v>
                </c:pt>
                <c:pt idx="209">
                  <c:v>39.051431490086536</c:v>
                </c:pt>
                <c:pt idx="210">
                  <c:v>39.193821185971949</c:v>
                </c:pt>
                <c:pt idx="211">
                  <c:v>38.893619392856095</c:v>
                </c:pt>
                <c:pt idx="212">
                  <c:v>39.077889281245547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1C-406F-8D01-1F89DA4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'079C'!$AE$14:$AE$543</c:f>
              <c:numCache>
                <c:formatCode>0</c:formatCode>
                <c:ptCount val="530"/>
                <c:pt idx="0">
                  <c:v>63.597535934291194</c:v>
                </c:pt>
                <c:pt idx="1">
                  <c:v>97.251232032854375</c:v>
                </c:pt>
                <c:pt idx="2">
                  <c:v>163.4986652977415</c:v>
                </c:pt>
                <c:pt idx="3">
                  <c:v>165.35359342915797</c:v>
                </c:pt>
                <c:pt idx="4">
                  <c:v>138.58963039014333</c:v>
                </c:pt>
                <c:pt idx="5">
                  <c:v>120.83531827515421</c:v>
                </c:pt>
                <c:pt idx="6">
                  <c:v>120.83531827515421</c:v>
                </c:pt>
                <c:pt idx="7">
                  <c:v>150.24917864476407</c:v>
                </c:pt>
                <c:pt idx="8">
                  <c:v>174.09825462012299</c:v>
                </c:pt>
                <c:pt idx="9">
                  <c:v>186.55277207392174</c:v>
                </c:pt>
                <c:pt idx="10">
                  <c:v>167.20852156057521</c:v>
                </c:pt>
                <c:pt idx="11">
                  <c:v>146.00934291581072</c:v>
                </c:pt>
                <c:pt idx="12">
                  <c:v>170.38839835728928</c:v>
                </c:pt>
                <c:pt idx="13">
                  <c:v>188.40770020533893</c:v>
                </c:pt>
                <c:pt idx="14">
                  <c:v>281.94907597535962</c:v>
                </c:pt>
                <c:pt idx="15">
                  <c:v>400.92946611909667</c:v>
                </c:pt>
                <c:pt idx="16">
                  <c:v>423.71858316221778</c:v>
                </c:pt>
                <c:pt idx="17">
                  <c:v>402.78439425051306</c:v>
                </c:pt>
                <c:pt idx="18">
                  <c:v>393.24476386036929</c:v>
                </c:pt>
                <c:pt idx="19">
                  <c:v>413.38398357289526</c:v>
                </c:pt>
                <c:pt idx="20">
                  <c:v>366.74579055441444</c:v>
                </c:pt>
                <c:pt idx="21">
                  <c:v>320.10759753593442</c:v>
                </c:pt>
                <c:pt idx="22">
                  <c:v>289.63377823408609</c:v>
                </c:pt>
                <c:pt idx="23">
                  <c:v>1155.3552361396303</c:v>
                </c:pt>
                <c:pt idx="24">
                  <c:v>862.01160164271062</c:v>
                </c:pt>
                <c:pt idx="25">
                  <c:v>626.170739219712</c:v>
                </c:pt>
                <c:pt idx="26">
                  <c:v>271.87946611909626</c:v>
                </c:pt>
                <c:pt idx="27">
                  <c:v>191.05759753593412</c:v>
                </c:pt>
                <c:pt idx="28">
                  <c:v>217.82156057494882</c:v>
                </c:pt>
                <c:pt idx="29">
                  <c:v>189.7326488706365</c:v>
                </c:pt>
                <c:pt idx="30">
                  <c:v>189.20266940451762</c:v>
                </c:pt>
                <c:pt idx="31">
                  <c:v>155.81396303901425</c:v>
                </c:pt>
                <c:pt idx="32">
                  <c:v>118.45041067761811</c:v>
                </c:pt>
                <c:pt idx="33">
                  <c:v>95.131314168378083</c:v>
                </c:pt>
                <c:pt idx="34">
                  <c:v>75.787063655030835</c:v>
                </c:pt>
                <c:pt idx="35">
                  <c:v>46.108213552361164</c:v>
                </c:pt>
                <c:pt idx="36">
                  <c:v>85.326694045174548</c:v>
                </c:pt>
                <c:pt idx="37">
                  <c:v>68.367351129363414</c:v>
                </c:pt>
                <c:pt idx="38">
                  <c:v>121.36529774127311</c:v>
                </c:pt>
                <c:pt idx="39">
                  <c:v>248.8253593429161</c:v>
                </c:pt>
                <c:pt idx="40">
                  <c:v>187.61273100616023</c:v>
                </c:pt>
                <c:pt idx="41">
                  <c:v>172.77330595482539</c:v>
                </c:pt>
                <c:pt idx="42">
                  <c:v>207.22197125256656</c:v>
                </c:pt>
                <c:pt idx="43">
                  <c:v>222.06139630390135</c:v>
                </c:pt>
                <c:pt idx="44">
                  <c:v>202.45215605749505</c:v>
                </c:pt>
                <c:pt idx="45">
                  <c:v>217.02659137577007</c:v>
                </c:pt>
                <c:pt idx="46">
                  <c:v>235.57587268993862</c:v>
                </c:pt>
                <c:pt idx="47">
                  <c:v>328.85225872689949</c:v>
                </c:pt>
                <c:pt idx="48">
                  <c:v>353.23131416837793</c:v>
                </c:pt>
                <c:pt idx="49">
                  <c:v>328.58726899383959</c:v>
                </c:pt>
                <c:pt idx="50">
                  <c:v>617.16108829568805</c:v>
                </c:pt>
                <c:pt idx="51">
                  <c:v>547.46878850102621</c:v>
                </c:pt>
                <c:pt idx="52">
                  <c:v>413.38398357289526</c:v>
                </c:pt>
                <c:pt idx="53">
                  <c:v>379.99527720739195</c:v>
                </c:pt>
                <c:pt idx="54">
                  <c:v>230.54106776180657</c:v>
                </c:pt>
                <c:pt idx="55">
                  <c:v>247.50041067761771</c:v>
                </c:pt>
                <c:pt idx="56">
                  <c:v>246.70544147843901</c:v>
                </c:pt>
                <c:pt idx="57">
                  <c:v>219.41149897330621</c:v>
                </c:pt>
                <c:pt idx="58">
                  <c:v>253.33018480492774</c:v>
                </c:pt>
                <c:pt idx="59">
                  <c:v>279.03418891170384</c:v>
                </c:pt>
                <c:pt idx="60">
                  <c:v>271.61447638603715</c:v>
                </c:pt>
                <c:pt idx="61">
                  <c:v>248.8253593429161</c:v>
                </c:pt>
                <c:pt idx="62">
                  <c:v>210.93182751540024</c:v>
                </c:pt>
                <c:pt idx="63">
                  <c:v>198.21232032854169</c:v>
                </c:pt>
                <c:pt idx="64">
                  <c:v>199.27227926078024</c:v>
                </c:pt>
                <c:pt idx="65">
                  <c:v>209.6068788501027</c:v>
                </c:pt>
                <c:pt idx="66">
                  <c:v>215.96663244353158</c:v>
                </c:pt>
                <c:pt idx="67">
                  <c:v>236.37084188911663</c:v>
                </c:pt>
                <c:pt idx="68">
                  <c:v>248.03039014373729</c:v>
                </c:pt>
                <c:pt idx="69">
                  <c:v>227.62618069815159</c:v>
                </c:pt>
                <c:pt idx="70">
                  <c:v>213.31673511293633</c:v>
                </c:pt>
                <c:pt idx="71">
                  <c:v>197.15236139630395</c:v>
                </c:pt>
                <c:pt idx="72">
                  <c:v>202.71714579055416</c:v>
                </c:pt>
                <c:pt idx="73">
                  <c:v>232.92597535934269</c:v>
                </c:pt>
                <c:pt idx="74">
                  <c:v>256.51006160164252</c:v>
                </c:pt>
                <c:pt idx="75">
                  <c:v>259.15995893223777</c:v>
                </c:pt>
                <c:pt idx="76">
                  <c:v>277.17926078028739</c:v>
                </c:pt>
                <c:pt idx="77">
                  <c:v>326.9973305954822</c:v>
                </c:pt>
                <c:pt idx="78">
                  <c:v>370.19065708418918</c:v>
                </c:pt>
                <c:pt idx="79">
                  <c:v>376.55041067761806</c:v>
                </c:pt>
                <c:pt idx="80">
                  <c:v>379.73028747433284</c:v>
                </c:pt>
                <c:pt idx="81">
                  <c:v>368.86570841889079</c:v>
                </c:pt>
                <c:pt idx="82">
                  <c:v>430.0783367556466</c:v>
                </c:pt>
                <c:pt idx="83">
                  <c:v>473.0066735112938</c:v>
                </c:pt>
                <c:pt idx="84">
                  <c:v>488.64106776180654</c:v>
                </c:pt>
                <c:pt idx="85">
                  <c:v>500.56560574948645</c:v>
                </c:pt>
                <c:pt idx="86">
                  <c:v>494.73583162217631</c:v>
                </c:pt>
                <c:pt idx="87">
                  <c:v>490.49599589322378</c:v>
                </c:pt>
                <c:pt idx="88">
                  <c:v>509.840246406571</c:v>
                </c:pt>
                <c:pt idx="89">
                  <c:v>550.64866529774122</c:v>
                </c:pt>
                <c:pt idx="90">
                  <c:v>583.24240246406578</c:v>
                </c:pt>
                <c:pt idx="91">
                  <c:v>668.30410677618045</c:v>
                </c:pt>
                <c:pt idx="92">
                  <c:v>734.02156057494858</c:v>
                </c:pt>
                <c:pt idx="93">
                  <c:v>807.9536960985622</c:v>
                </c:pt>
                <c:pt idx="94">
                  <c:v>889.04055441478431</c:v>
                </c:pt>
                <c:pt idx="95">
                  <c:v>972.24733059548248</c:v>
                </c:pt>
                <c:pt idx="96">
                  <c:v>1034.7849075975359</c:v>
                </c:pt>
                <c:pt idx="97">
                  <c:v>1072.4134496919919</c:v>
                </c:pt>
                <c:pt idx="98">
                  <c:v>1014.115708418891</c:v>
                </c:pt>
                <c:pt idx="99">
                  <c:v>1062.873819301848</c:v>
                </c:pt>
                <c:pt idx="100">
                  <c:v>1108.7170431211496</c:v>
                </c:pt>
                <c:pt idx="101">
                  <c:v>1218.6877823408624</c:v>
                </c:pt>
                <c:pt idx="102">
                  <c:v>1473.3429158110882</c:v>
                </c:pt>
                <c:pt idx="103">
                  <c:v>1624.9170431211492</c:v>
                </c:pt>
                <c:pt idx="104">
                  <c:v>1606.6327515400405</c:v>
                </c:pt>
                <c:pt idx="105">
                  <c:v>1615.3774127310057</c:v>
                </c:pt>
                <c:pt idx="106">
                  <c:v>1566.6193018480492</c:v>
                </c:pt>
                <c:pt idx="107">
                  <c:v>1577.7488706365505</c:v>
                </c:pt>
                <c:pt idx="108">
                  <c:v>1479.1726899383984</c:v>
                </c:pt>
                <c:pt idx="109">
                  <c:v>1381.3914784394253</c:v>
                </c:pt>
                <c:pt idx="110">
                  <c:v>1383.2464065708416</c:v>
                </c:pt>
                <c:pt idx="111">
                  <c:v>1425.6447638603693</c:v>
                </c:pt>
                <c:pt idx="112">
                  <c:v>1662.5455852156053</c:v>
                </c:pt>
                <c:pt idx="113">
                  <c:v>1704.9439425051337</c:v>
                </c:pt>
                <c:pt idx="114">
                  <c:v>1615.6424024640658</c:v>
                </c:pt>
                <c:pt idx="115">
                  <c:v>1595.7681724845993</c:v>
                </c:pt>
                <c:pt idx="116">
                  <c:v>1859.4329568788503</c:v>
                </c:pt>
                <c:pt idx="117">
                  <c:v>1799.5452772073918</c:v>
                </c:pt>
                <c:pt idx="118">
                  <c:v>1829.7541067761806</c:v>
                </c:pt>
                <c:pt idx="119">
                  <c:v>1757.9418891170433</c:v>
                </c:pt>
                <c:pt idx="120">
                  <c:v>1659.6306981519506</c:v>
                </c:pt>
                <c:pt idx="121">
                  <c:v>1671.8202258726901</c:v>
                </c:pt>
                <c:pt idx="122">
                  <c:v>2080.6993839835732</c:v>
                </c:pt>
                <c:pt idx="123">
                  <c:v>1948.469507186858</c:v>
                </c:pt>
                <c:pt idx="124">
                  <c:v>3792.7980492813135</c:v>
                </c:pt>
                <c:pt idx="125">
                  <c:v>2415.1164271047228</c:v>
                </c:pt>
                <c:pt idx="126">
                  <c:v>1619.617248459959</c:v>
                </c:pt>
                <c:pt idx="127">
                  <c:v>1661.4856262833678</c:v>
                </c:pt>
                <c:pt idx="128">
                  <c:v>1912.695893223819</c:v>
                </c:pt>
                <c:pt idx="129">
                  <c:v>2685.1409650924015</c:v>
                </c:pt>
                <c:pt idx="130">
                  <c:v>1787.0907597535934</c:v>
                </c:pt>
                <c:pt idx="131">
                  <c:v>1637.1065708418889</c:v>
                </c:pt>
                <c:pt idx="132">
                  <c:v>1592.0583162217658</c:v>
                </c:pt>
                <c:pt idx="133">
                  <c:v>1565.0293634496916</c:v>
                </c:pt>
                <c:pt idx="134">
                  <c:v>1322.5637577002055</c:v>
                </c:pt>
                <c:pt idx="135">
                  <c:v>1335.2832648870633</c:v>
                </c:pt>
                <c:pt idx="136">
                  <c:v>1259.4962012320325</c:v>
                </c:pt>
                <c:pt idx="137">
                  <c:v>1258.4362422997947</c:v>
                </c:pt>
                <c:pt idx="138">
                  <c:v>1226.6374743326487</c:v>
                </c:pt>
                <c:pt idx="139">
                  <c:v>1312.4941478439421</c:v>
                </c:pt>
                <c:pt idx="140">
                  <c:v>1405.5055441478439</c:v>
                </c:pt>
                <c:pt idx="141">
                  <c:v>1257.641273100616</c:v>
                </c:pt>
                <c:pt idx="142">
                  <c:v>1162.7749486652976</c:v>
                </c:pt>
                <c:pt idx="143">
                  <c:v>1186.0940451745378</c:v>
                </c:pt>
                <c:pt idx="144">
                  <c:v>1493.4821355236138</c:v>
                </c:pt>
                <c:pt idx="145">
                  <c:v>1537.7354209445584</c:v>
                </c:pt>
                <c:pt idx="146">
                  <c:v>1356.217453798768</c:v>
                </c:pt>
                <c:pt idx="147">
                  <c:v>1270.0957905544146</c:v>
                </c:pt>
                <c:pt idx="148">
                  <c:v>1598.9480492813141</c:v>
                </c:pt>
                <c:pt idx="149">
                  <c:v>1687.1896303901442</c:v>
                </c:pt>
                <c:pt idx="150">
                  <c:v>1680.0349075975355</c:v>
                </c:pt>
                <c:pt idx="151">
                  <c:v>1660.955646817248</c:v>
                </c:pt>
                <c:pt idx="152">
                  <c:v>1602.9228952772069</c:v>
                </c:pt>
                <c:pt idx="153">
                  <c:v>1584.638603696098</c:v>
                </c:pt>
                <c:pt idx="154">
                  <c:v>1517.3312114989733</c:v>
                </c:pt>
                <c:pt idx="155">
                  <c:v>1469.8980492813139</c:v>
                </c:pt>
                <c:pt idx="156">
                  <c:v>1455.5886036960987</c:v>
                </c:pt>
                <c:pt idx="157">
                  <c:v>1516.8012320328537</c:v>
                </c:pt>
                <c:pt idx="158">
                  <c:v>1510.971457905544</c:v>
                </c:pt>
                <c:pt idx="159">
                  <c:v>1497.986960985626</c:v>
                </c:pt>
                <c:pt idx="160">
                  <c:v>1522.1010266940448</c:v>
                </c:pt>
                <c:pt idx="161">
                  <c:v>1496.6620123203286</c:v>
                </c:pt>
                <c:pt idx="162">
                  <c:v>1502.4917864476386</c:v>
                </c:pt>
                <c:pt idx="163">
                  <c:v>1509.1165297741272</c:v>
                </c:pt>
                <c:pt idx="164">
                  <c:v>1552.0448665297738</c:v>
                </c:pt>
                <c:pt idx="165">
                  <c:v>1590.7333675564682</c:v>
                </c:pt>
                <c:pt idx="166">
                  <c:v>1632.0717659137579</c:v>
                </c:pt>
                <c:pt idx="167">
                  <c:v>1799.8102669404518</c:v>
                </c:pt>
                <c:pt idx="168">
                  <c:v>2159.4013347022587</c:v>
                </c:pt>
                <c:pt idx="169">
                  <c:v>2214.2542094455848</c:v>
                </c:pt>
                <c:pt idx="170">
                  <c:v>2902.9625256673507</c:v>
                </c:pt>
                <c:pt idx="171">
                  <c:v>2375.3679671457908</c:v>
                </c:pt>
                <c:pt idx="172">
                  <c:v>3531.7831622176591</c:v>
                </c:pt>
                <c:pt idx="177">
                  <c:v>2726.7443531827512</c:v>
                </c:pt>
                <c:pt idx="178">
                  <c:v>2451.1550308008204</c:v>
                </c:pt>
                <c:pt idx="179">
                  <c:v>2869.3088295687876</c:v>
                </c:pt>
                <c:pt idx="180">
                  <c:v>2193.3200205338808</c:v>
                </c:pt>
                <c:pt idx="181">
                  <c:v>2065.0649897330595</c:v>
                </c:pt>
                <c:pt idx="182">
                  <c:v>2438.7005133470225</c:v>
                </c:pt>
                <c:pt idx="183">
                  <c:v>2464.1395277207389</c:v>
                </c:pt>
                <c:pt idx="184">
                  <c:v>2747.4135523613959</c:v>
                </c:pt>
                <c:pt idx="185">
                  <c:v>2897.1327515400403</c:v>
                </c:pt>
                <c:pt idx="186">
                  <c:v>2858.9742299794657</c:v>
                </c:pt>
                <c:pt idx="187">
                  <c:v>4863.0915811088298</c:v>
                </c:pt>
                <c:pt idx="190">
                  <c:v>3844.7360369609851</c:v>
                </c:pt>
                <c:pt idx="191">
                  <c:v>3384.1838809034903</c:v>
                </c:pt>
                <c:pt idx="192">
                  <c:v>4610.0263860369614</c:v>
                </c:pt>
                <c:pt idx="193">
                  <c:v>5420.3649897330588</c:v>
                </c:pt>
                <c:pt idx="194">
                  <c:v>3698.7266940451736</c:v>
                </c:pt>
                <c:pt idx="195">
                  <c:v>2737.6089322381931</c:v>
                </c:pt>
                <c:pt idx="196">
                  <c:v>2562.4507186858314</c:v>
                </c:pt>
                <c:pt idx="197">
                  <c:v>2639.2977412731007</c:v>
                </c:pt>
                <c:pt idx="198">
                  <c:v>3287.727618069815</c:v>
                </c:pt>
                <c:pt idx="199">
                  <c:v>6325.5699178644763</c:v>
                </c:pt>
                <c:pt idx="200">
                  <c:v>5233.2822381930182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F-4E71-A338-754B0C663753}"/>
            </c:ext>
          </c:extLst>
        </c:ser>
        <c:ser>
          <c:idx val="2"/>
          <c:order val="1"/>
          <c:tx>
            <c:strRef>
              <c:f>'079C'!$AF$11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'079C'!$AF$14:$AF$543</c:f>
              <c:numCache>
                <c:formatCode>0</c:formatCode>
                <c:ptCount val="530"/>
                <c:pt idx="0">
                  <c:v>75.658995420305288</c:v>
                </c:pt>
                <c:pt idx="1">
                  <c:v>115.01610899197692</c:v>
                </c:pt>
                <c:pt idx="2">
                  <c:v>191.2915466723675</c:v>
                </c:pt>
                <c:pt idx="3">
                  <c:v>191.63438893790902</c:v>
                </c:pt>
                <c:pt idx="4">
                  <c:v>158.21732848761837</c:v>
                </c:pt>
                <c:pt idx="5">
                  <c:v>135.81217374561567</c:v>
                </c:pt>
                <c:pt idx="6">
                  <c:v>135.61295126628414</c:v>
                </c:pt>
                <c:pt idx="7">
                  <c:v>170.00467755037133</c:v>
                </c:pt>
                <c:pt idx="8">
                  <c:v>196.66248994928878</c:v>
                </c:pt>
                <c:pt idx="9">
                  <c:v>211.709195302746</c:v>
                </c:pt>
                <c:pt idx="10">
                  <c:v>190.03428969367837</c:v>
                </c:pt>
                <c:pt idx="11">
                  <c:v>164.79064521023557</c:v>
                </c:pt>
                <c:pt idx="12">
                  <c:v>197.14209512525426</c:v>
                </c:pt>
                <c:pt idx="13">
                  <c:v>221.96164154692792</c:v>
                </c:pt>
                <c:pt idx="14">
                  <c:v>335.61256290314958</c:v>
                </c:pt>
                <c:pt idx="15">
                  <c:v>474.47048729766624</c:v>
                </c:pt>
                <c:pt idx="16">
                  <c:v>497.348488531795</c:v>
                </c:pt>
                <c:pt idx="17">
                  <c:v>470.61780980510457</c:v>
                </c:pt>
                <c:pt idx="18">
                  <c:v>456.45426842525944</c:v>
                </c:pt>
                <c:pt idx="19">
                  <c:v>478.14492778805061</c:v>
                </c:pt>
                <c:pt idx="20">
                  <c:v>420.79817543831911</c:v>
                </c:pt>
                <c:pt idx="21">
                  <c:v>364.24887016462458</c:v>
                </c:pt>
                <c:pt idx="22">
                  <c:v>328.87320701052471</c:v>
                </c:pt>
                <c:pt idx="23">
                  <c:v>1345.5250827669206</c:v>
                </c:pt>
                <c:pt idx="24">
                  <c:v>997.60134431232359</c:v>
                </c:pt>
                <c:pt idx="25">
                  <c:v>718.67814883479878</c:v>
                </c:pt>
                <c:pt idx="26">
                  <c:v>302.99776297707854</c:v>
                </c:pt>
                <c:pt idx="27">
                  <c:v>208.90109793890133</c:v>
                </c:pt>
                <c:pt idx="28">
                  <c:v>240.79150705590973</c:v>
                </c:pt>
                <c:pt idx="29">
                  <c:v>205.0318292418257</c:v>
                </c:pt>
                <c:pt idx="30">
                  <c:v>199.77783309708173</c:v>
                </c:pt>
                <c:pt idx="31">
                  <c:v>158.20901197421196</c:v>
                </c:pt>
                <c:pt idx="32">
                  <c:v>113.32771718240299</c:v>
                </c:pt>
                <c:pt idx="33">
                  <c:v>84.552464293224062</c:v>
                </c:pt>
                <c:pt idx="34">
                  <c:v>61.001745675752609</c:v>
                </c:pt>
                <c:pt idx="35">
                  <c:v>25.482974470672488</c:v>
                </c:pt>
                <c:pt idx="36">
                  <c:v>71.903421431755419</c:v>
                </c:pt>
                <c:pt idx="37">
                  <c:v>52.331992326019915</c:v>
                </c:pt>
                <c:pt idx="38">
                  <c:v>116.80767226113778</c:v>
                </c:pt>
                <c:pt idx="39">
                  <c:v>266.04493521109276</c:v>
                </c:pt>
                <c:pt idx="40">
                  <c:v>193.47291087063257</c:v>
                </c:pt>
                <c:pt idx="41">
                  <c:v>176.12364582418843</c:v>
                </c:pt>
                <c:pt idx="42">
                  <c:v>222.02986345456793</c:v>
                </c:pt>
                <c:pt idx="43">
                  <c:v>239.76453777049801</c:v>
                </c:pt>
                <c:pt idx="44">
                  <c:v>217.27947511177877</c:v>
                </c:pt>
                <c:pt idx="45">
                  <c:v>234.56193737241426</c:v>
                </c:pt>
                <c:pt idx="46">
                  <c:v>255.36982791888593</c:v>
                </c:pt>
                <c:pt idx="47">
                  <c:v>365.25641328468583</c:v>
                </c:pt>
                <c:pt idx="48">
                  <c:v>392.81864979419248</c:v>
                </c:pt>
                <c:pt idx="49">
                  <c:v>359.004864710302</c:v>
                </c:pt>
                <c:pt idx="50">
                  <c:v>693.24771376036563</c:v>
                </c:pt>
                <c:pt idx="51">
                  <c:v>622.16743801909467</c:v>
                </c:pt>
                <c:pt idx="52">
                  <c:v>456.39643677894657</c:v>
                </c:pt>
                <c:pt idx="53">
                  <c:v>423.6765596304997</c:v>
                </c:pt>
                <c:pt idx="54">
                  <c:v>250.41273452083175</c:v>
                </c:pt>
                <c:pt idx="55">
                  <c:v>270.3106705552097</c:v>
                </c:pt>
                <c:pt idx="56">
                  <c:v>269.26680918040461</c:v>
                </c:pt>
                <c:pt idx="57">
                  <c:v>238.28010330113176</c:v>
                </c:pt>
                <c:pt idx="58">
                  <c:v>274.17921968594214</c:v>
                </c:pt>
                <c:pt idx="59">
                  <c:v>294.32893972568746</c:v>
                </c:pt>
                <c:pt idx="60">
                  <c:v>285.5864126078701</c:v>
                </c:pt>
                <c:pt idx="61">
                  <c:v>258.50396900672445</c:v>
                </c:pt>
                <c:pt idx="62">
                  <c:v>214.77983203385114</c:v>
                </c:pt>
                <c:pt idx="63">
                  <c:v>199.94271180162053</c:v>
                </c:pt>
                <c:pt idx="64">
                  <c:v>200.98596888150928</c:v>
                </c:pt>
                <c:pt idx="65">
                  <c:v>213.0810273390739</c:v>
                </c:pt>
                <c:pt idx="66">
                  <c:v>220.23700133055675</c:v>
                </c:pt>
                <c:pt idx="67">
                  <c:v>244.20584531479253</c:v>
                </c:pt>
                <c:pt idx="68">
                  <c:v>259.36847302345677</c:v>
                </c:pt>
                <c:pt idx="69">
                  <c:v>234.23092270029497</c:v>
                </c:pt>
                <c:pt idx="70">
                  <c:v>216.39054938137701</c:v>
                </c:pt>
                <c:pt idx="71">
                  <c:v>196.63523368100033</c:v>
                </c:pt>
                <c:pt idx="72">
                  <c:v>202.46628815166974</c:v>
                </c:pt>
                <c:pt idx="73">
                  <c:v>220.06668522181579</c:v>
                </c:pt>
                <c:pt idx="74">
                  <c:v>246.84267489229964</c:v>
                </c:pt>
                <c:pt idx="75">
                  <c:v>244.35504589014207</c:v>
                </c:pt>
                <c:pt idx="76">
                  <c:v>265.67618917117375</c:v>
                </c:pt>
                <c:pt idx="77">
                  <c:v>321.15895706268253</c:v>
                </c:pt>
                <c:pt idx="78">
                  <c:v>369.55473736609326</c:v>
                </c:pt>
                <c:pt idx="79">
                  <c:v>373.19871536904708</c:v>
                </c:pt>
                <c:pt idx="80">
                  <c:v>375.48947212526747</c:v>
                </c:pt>
                <c:pt idx="81">
                  <c:v>362.5395982943279</c:v>
                </c:pt>
                <c:pt idx="82">
                  <c:v>438.50054100290339</c:v>
                </c:pt>
                <c:pt idx="83">
                  <c:v>484.45049156092927</c:v>
                </c:pt>
                <c:pt idx="84">
                  <c:v>500.31525585983923</c:v>
                </c:pt>
                <c:pt idx="85">
                  <c:v>511.27176946346651</c:v>
                </c:pt>
                <c:pt idx="86">
                  <c:v>501.46772362973707</c:v>
                </c:pt>
                <c:pt idx="87">
                  <c:v>495.23329954465345</c:v>
                </c:pt>
                <c:pt idx="88">
                  <c:v>515.65290049378632</c:v>
                </c:pt>
                <c:pt idx="89">
                  <c:v>563.12325111073471</c:v>
                </c:pt>
                <c:pt idx="90">
                  <c:v>602.97272841903077</c:v>
                </c:pt>
                <c:pt idx="91">
                  <c:v>702.61904149889358</c:v>
                </c:pt>
                <c:pt idx="92">
                  <c:v>779.12228210821763</c:v>
                </c:pt>
                <c:pt idx="93">
                  <c:v>870.84026704571932</c:v>
                </c:pt>
                <c:pt idx="94">
                  <c:v>967.62267043691338</c:v>
                </c:pt>
                <c:pt idx="95">
                  <c:v>1067.7916918563833</c:v>
                </c:pt>
                <c:pt idx="96">
                  <c:v>1141.9992737654761</c:v>
                </c:pt>
                <c:pt idx="97">
                  <c:v>1181.7413574766977</c:v>
                </c:pt>
                <c:pt idx="98">
                  <c:v>1109.0277137052826</c:v>
                </c:pt>
                <c:pt idx="99">
                  <c:v>1164.224032338956</c:v>
                </c:pt>
                <c:pt idx="100">
                  <c:v>1216.983349969961</c:v>
                </c:pt>
                <c:pt idx="101">
                  <c:v>1345.4360055774168</c:v>
                </c:pt>
                <c:pt idx="102">
                  <c:v>1640.1183602170604</c:v>
                </c:pt>
                <c:pt idx="103">
                  <c:v>1815.0241561711366</c:v>
                </c:pt>
                <c:pt idx="104">
                  <c:v>1792.3574618341354</c:v>
                </c:pt>
                <c:pt idx="105">
                  <c:v>1807.4613266359593</c:v>
                </c:pt>
                <c:pt idx="106">
                  <c:v>1757.2800268831504</c:v>
                </c:pt>
                <c:pt idx="107">
                  <c:v>1767.8857750645311</c:v>
                </c:pt>
                <c:pt idx="108">
                  <c:v>1648.9683097356938</c:v>
                </c:pt>
                <c:pt idx="109">
                  <c:v>1536.8600052721176</c:v>
                </c:pt>
                <c:pt idx="110">
                  <c:v>1536.1201980969126</c:v>
                </c:pt>
                <c:pt idx="111">
                  <c:v>1590.0426119398558</c:v>
                </c:pt>
                <c:pt idx="112">
                  <c:v>1875.2834762080095</c:v>
                </c:pt>
                <c:pt idx="113">
                  <c:v>1926.1656230735653</c:v>
                </c:pt>
                <c:pt idx="114">
                  <c:v>1815.3827855013087</c:v>
                </c:pt>
                <c:pt idx="115">
                  <c:v>1792.1512465239928</c:v>
                </c:pt>
                <c:pt idx="116">
                  <c:v>2101.3124408084127</c:v>
                </c:pt>
                <c:pt idx="117">
                  <c:v>2029.0851326332759</c:v>
                </c:pt>
                <c:pt idx="118">
                  <c:v>2067.842292856481</c:v>
                </c:pt>
                <c:pt idx="119">
                  <c:v>1984.8755856491946</c:v>
                </c:pt>
                <c:pt idx="120">
                  <c:v>1870.4300421262096</c:v>
                </c:pt>
                <c:pt idx="121">
                  <c:v>1885.9309727244217</c:v>
                </c:pt>
                <c:pt idx="122">
                  <c:v>2337.6911997156226</c:v>
                </c:pt>
                <c:pt idx="123">
                  <c:v>2182.108901711722</c:v>
                </c:pt>
                <c:pt idx="124">
                  <c:v>4344.8256995102056</c:v>
                </c:pt>
                <c:pt idx="125">
                  <c:v>2716.9377730993401</c:v>
                </c:pt>
                <c:pt idx="126">
                  <c:v>1784.0471997241716</c:v>
                </c:pt>
                <c:pt idx="127">
                  <c:v>1833.9161796960425</c:v>
                </c:pt>
                <c:pt idx="128">
                  <c:v>2130.4231491447899</c:v>
                </c:pt>
                <c:pt idx="129">
                  <c:v>3035.6573654040462</c:v>
                </c:pt>
                <c:pt idx="130">
                  <c:v>1978.7837466483954</c:v>
                </c:pt>
                <c:pt idx="131">
                  <c:v>1801.471266057868</c:v>
                </c:pt>
                <c:pt idx="132">
                  <c:v>1748.3966800385258</c:v>
                </c:pt>
                <c:pt idx="133">
                  <c:v>1715.4882162245374</c:v>
                </c:pt>
                <c:pt idx="134">
                  <c:v>1429.3151664251875</c:v>
                </c:pt>
                <c:pt idx="135">
                  <c:v>1444.8822955142896</c:v>
                </c:pt>
                <c:pt idx="136">
                  <c:v>1355.0870979846313</c:v>
                </c:pt>
                <c:pt idx="137">
                  <c:v>1353.3058221898225</c:v>
                </c:pt>
                <c:pt idx="138">
                  <c:v>1315.7010628452372</c:v>
                </c:pt>
                <c:pt idx="139">
                  <c:v>1416.2426129881349</c:v>
                </c:pt>
                <c:pt idx="140">
                  <c:v>1524.8072914747913</c:v>
                </c:pt>
                <c:pt idx="141">
                  <c:v>1350.1021056336861</c:v>
                </c:pt>
                <c:pt idx="142">
                  <c:v>1238.6581660267841</c:v>
                </c:pt>
                <c:pt idx="143">
                  <c:v>1265.8073341390932</c:v>
                </c:pt>
                <c:pt idx="144">
                  <c:v>1627.3637422011616</c:v>
                </c:pt>
                <c:pt idx="145">
                  <c:v>1677.0299454848753</c:v>
                </c:pt>
                <c:pt idx="146">
                  <c:v>1462.1069049956011</c:v>
                </c:pt>
                <c:pt idx="147">
                  <c:v>1360.4478667121343</c:v>
                </c:pt>
                <c:pt idx="148">
                  <c:v>1747.8452609800784</c:v>
                </c:pt>
                <c:pt idx="149">
                  <c:v>1850.4676328798314</c:v>
                </c:pt>
                <c:pt idx="150">
                  <c:v>1842.7847124638413</c:v>
                </c:pt>
                <c:pt idx="151">
                  <c:v>1820.1984506129902</c:v>
                </c:pt>
                <c:pt idx="152">
                  <c:v>1751.3858290361759</c:v>
                </c:pt>
                <c:pt idx="153">
                  <c:v>1728.7334852723709</c:v>
                </c:pt>
                <c:pt idx="154">
                  <c:v>1649.0367074418202</c:v>
                </c:pt>
                <c:pt idx="155">
                  <c:v>1591.9783009614466</c:v>
                </c:pt>
                <c:pt idx="156">
                  <c:v>1574.0430251482362</c:v>
                </c:pt>
                <c:pt idx="157">
                  <c:v>1645.2200431259034</c:v>
                </c:pt>
                <c:pt idx="158">
                  <c:v>1637.5327083385569</c:v>
                </c:pt>
                <c:pt idx="159">
                  <c:v>1621.3691502778863</c:v>
                </c:pt>
                <c:pt idx="160">
                  <c:v>1648.5292626152673</c:v>
                </c:pt>
                <c:pt idx="161">
                  <c:v>1617.7722334203831</c:v>
                </c:pt>
                <c:pt idx="162">
                  <c:v>1623.6706166971328</c:v>
                </c:pt>
                <c:pt idx="163">
                  <c:v>1630.7126815228689</c:v>
                </c:pt>
                <c:pt idx="164">
                  <c:v>1680.7774917666625</c:v>
                </c:pt>
                <c:pt idx="165">
                  <c:v>1725.1293080890887</c:v>
                </c:pt>
                <c:pt idx="166">
                  <c:v>1773.1559574461699</c:v>
                </c:pt>
                <c:pt idx="167">
                  <c:v>1970.7812069549711</c:v>
                </c:pt>
                <c:pt idx="168">
                  <c:v>2391.9314409445747</c:v>
                </c:pt>
                <c:pt idx="169">
                  <c:v>2466.4009932962272</c:v>
                </c:pt>
                <c:pt idx="170">
                  <c:v>3272.3647108503824</c:v>
                </c:pt>
                <c:pt idx="171">
                  <c:v>2649.8532372491127</c:v>
                </c:pt>
                <c:pt idx="172">
                  <c:v>4010.14272700113</c:v>
                </c:pt>
                <c:pt idx="177">
                  <c:v>3038.3646295724002</c:v>
                </c:pt>
                <c:pt idx="178">
                  <c:v>2720.1729776014804</c:v>
                </c:pt>
                <c:pt idx="179">
                  <c:v>3223.3602951439789</c:v>
                </c:pt>
                <c:pt idx="180">
                  <c:v>2429.3619887194723</c:v>
                </c:pt>
                <c:pt idx="181">
                  <c:v>2281.6367065280574</c:v>
                </c:pt>
                <c:pt idx="182">
                  <c:v>2726.0518823074331</c:v>
                </c:pt>
                <c:pt idx="183">
                  <c:v>2740.9876100230622</c:v>
                </c:pt>
                <c:pt idx="184">
                  <c:v>3077.7675718078603</c:v>
                </c:pt>
                <c:pt idx="185">
                  <c:v>3249.4044292663862</c:v>
                </c:pt>
                <c:pt idx="186">
                  <c:v>3210.0266029832387</c:v>
                </c:pt>
                <c:pt idx="187">
                  <c:v>5570.2271046641417</c:v>
                </c:pt>
                <c:pt idx="190">
                  <c:v>4346.7624170481686</c:v>
                </c:pt>
                <c:pt idx="191">
                  <c:v>3810.437310273699</c:v>
                </c:pt>
                <c:pt idx="192">
                  <c:v>5258.5952650713562</c:v>
                </c:pt>
                <c:pt idx="193">
                  <c:v>6201.6952401538747</c:v>
                </c:pt>
                <c:pt idx="194">
                  <c:v>4175.2737162281583</c:v>
                </c:pt>
                <c:pt idx="195">
                  <c:v>3051.8919931705682</c:v>
                </c:pt>
                <c:pt idx="196">
                  <c:v>2850.2415689322388</c:v>
                </c:pt>
                <c:pt idx="197">
                  <c:v>2943.5228393836564</c:v>
                </c:pt>
                <c:pt idx="198">
                  <c:v>3712.0002818252387</c:v>
                </c:pt>
                <c:pt idx="199">
                  <c:v>7278.488436268548</c:v>
                </c:pt>
                <c:pt idx="200">
                  <c:v>5970.7897474955998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F-4E71-A338-754B0C66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'079C'!$O$14:$O$543</c:f>
              <c:numCache>
                <c:formatCode>0.0</c:formatCode>
                <c:ptCount val="530"/>
                <c:pt idx="0">
                  <c:v>0.63597535934291194</c:v>
                </c:pt>
                <c:pt idx="1">
                  <c:v>0.97251232032854373</c:v>
                </c:pt>
                <c:pt idx="2">
                  <c:v>1.6349866529774149</c:v>
                </c:pt>
                <c:pt idx="3">
                  <c:v>1.6535359342915796</c:v>
                </c:pt>
                <c:pt idx="4">
                  <c:v>1.3858963039014334</c:v>
                </c:pt>
                <c:pt idx="5">
                  <c:v>1.2083531827515421</c:v>
                </c:pt>
                <c:pt idx="6">
                  <c:v>1.2083531827515421</c:v>
                </c:pt>
                <c:pt idx="7">
                  <c:v>1.5024917864476406</c:v>
                </c:pt>
                <c:pt idx="8">
                  <c:v>1.7409825462012298</c:v>
                </c:pt>
                <c:pt idx="9">
                  <c:v>1.8655277207392174</c:v>
                </c:pt>
                <c:pt idx="10">
                  <c:v>1.672085215605752</c:v>
                </c:pt>
                <c:pt idx="11">
                  <c:v>1.4600934291581074</c:v>
                </c:pt>
                <c:pt idx="12">
                  <c:v>1.7038839835728927</c:v>
                </c:pt>
                <c:pt idx="13">
                  <c:v>1.8840770020533892</c:v>
                </c:pt>
                <c:pt idx="14">
                  <c:v>2.8194907597535961</c:v>
                </c:pt>
                <c:pt idx="15">
                  <c:v>4.0092946611909666</c:v>
                </c:pt>
                <c:pt idx="16">
                  <c:v>4.2371858316221775</c:v>
                </c:pt>
                <c:pt idx="17">
                  <c:v>4.0278439425051307</c:v>
                </c:pt>
                <c:pt idx="18">
                  <c:v>3.9324476386036933</c:v>
                </c:pt>
                <c:pt idx="19">
                  <c:v>4.1338398357289527</c:v>
                </c:pt>
                <c:pt idx="20">
                  <c:v>3.6674579055441447</c:v>
                </c:pt>
                <c:pt idx="21">
                  <c:v>3.2010759753593443</c:v>
                </c:pt>
                <c:pt idx="22">
                  <c:v>2.8963377823408609</c:v>
                </c:pt>
                <c:pt idx="23">
                  <c:v>11.553552361396303</c:v>
                </c:pt>
                <c:pt idx="24">
                  <c:v>8.6201160164271062</c:v>
                </c:pt>
                <c:pt idx="25">
                  <c:v>6.2617073921971205</c:v>
                </c:pt>
                <c:pt idx="26">
                  <c:v>2.7187946611909628</c:v>
                </c:pt>
                <c:pt idx="27">
                  <c:v>1.9105759753593412</c:v>
                </c:pt>
                <c:pt idx="28">
                  <c:v>2.1782156057494881</c:v>
                </c:pt>
                <c:pt idx="29">
                  <c:v>1.897326488706365</c:v>
                </c:pt>
                <c:pt idx="30">
                  <c:v>1.8920266940451762</c:v>
                </c:pt>
                <c:pt idx="31">
                  <c:v>1.5581396303901425</c:v>
                </c:pt>
                <c:pt idx="32">
                  <c:v>1.184504106776181</c:v>
                </c:pt>
                <c:pt idx="33">
                  <c:v>0.95131314168378078</c:v>
                </c:pt>
                <c:pt idx="34">
                  <c:v>0.75787063655030829</c:v>
                </c:pt>
                <c:pt idx="35">
                  <c:v>0.46108213552361166</c:v>
                </c:pt>
                <c:pt idx="36">
                  <c:v>0.85326694045174545</c:v>
                </c:pt>
                <c:pt idx="37">
                  <c:v>0.68367351129363418</c:v>
                </c:pt>
                <c:pt idx="38">
                  <c:v>1.2136529774127311</c:v>
                </c:pt>
                <c:pt idx="39">
                  <c:v>2.4882535934291607</c:v>
                </c:pt>
                <c:pt idx="40">
                  <c:v>1.8761273100616023</c:v>
                </c:pt>
                <c:pt idx="41">
                  <c:v>1.7277330595482538</c:v>
                </c:pt>
                <c:pt idx="42">
                  <c:v>2.0722197125256656</c:v>
                </c:pt>
                <c:pt idx="43">
                  <c:v>2.2206139630390136</c:v>
                </c:pt>
                <c:pt idx="44">
                  <c:v>2.0245215605749505</c:v>
                </c:pt>
                <c:pt idx="45">
                  <c:v>2.1702659137577007</c:v>
                </c:pt>
                <c:pt idx="46">
                  <c:v>2.3557587268993863</c:v>
                </c:pt>
                <c:pt idx="47">
                  <c:v>3.2885225872689947</c:v>
                </c:pt>
                <c:pt idx="48">
                  <c:v>3.5323131416837796</c:v>
                </c:pt>
                <c:pt idx="49">
                  <c:v>3.2858726899383961</c:v>
                </c:pt>
                <c:pt idx="50">
                  <c:v>6.1716108829568803</c:v>
                </c:pt>
                <c:pt idx="51">
                  <c:v>5.4746878850102618</c:v>
                </c:pt>
                <c:pt idx="52">
                  <c:v>4.1338398357289527</c:v>
                </c:pt>
                <c:pt idx="53">
                  <c:v>3.7999527720739192</c:v>
                </c:pt>
                <c:pt idx="54">
                  <c:v>2.3054106776180658</c:v>
                </c:pt>
                <c:pt idx="55">
                  <c:v>2.475004106776177</c:v>
                </c:pt>
                <c:pt idx="56">
                  <c:v>2.46705441478439</c:v>
                </c:pt>
                <c:pt idx="57">
                  <c:v>2.1941149897330621</c:v>
                </c:pt>
                <c:pt idx="58">
                  <c:v>2.5333018480492773</c:v>
                </c:pt>
                <c:pt idx="59">
                  <c:v>2.7903418891170384</c:v>
                </c:pt>
                <c:pt idx="60">
                  <c:v>2.7161447638603713</c:v>
                </c:pt>
                <c:pt idx="61">
                  <c:v>2.4882535934291607</c:v>
                </c:pt>
                <c:pt idx="62">
                  <c:v>2.1093182751540027</c:v>
                </c:pt>
                <c:pt idx="63">
                  <c:v>1.982123203285417</c:v>
                </c:pt>
                <c:pt idx="64">
                  <c:v>1.9927227926078024</c:v>
                </c:pt>
                <c:pt idx="65">
                  <c:v>2.096068788501027</c:v>
                </c:pt>
                <c:pt idx="66">
                  <c:v>2.1596663244353156</c:v>
                </c:pt>
                <c:pt idx="67">
                  <c:v>2.3637084188911661</c:v>
                </c:pt>
                <c:pt idx="68">
                  <c:v>2.4803039014373729</c:v>
                </c:pt>
                <c:pt idx="69">
                  <c:v>2.2762618069815157</c:v>
                </c:pt>
                <c:pt idx="70">
                  <c:v>2.1331673511293636</c:v>
                </c:pt>
                <c:pt idx="71">
                  <c:v>1.9715236139630394</c:v>
                </c:pt>
                <c:pt idx="72">
                  <c:v>2.0271714579055415</c:v>
                </c:pt>
                <c:pt idx="73">
                  <c:v>2.3292597535934267</c:v>
                </c:pt>
                <c:pt idx="74">
                  <c:v>2.5651006160164251</c:v>
                </c:pt>
                <c:pt idx="75">
                  <c:v>2.5915995893223776</c:v>
                </c:pt>
                <c:pt idx="76">
                  <c:v>2.7717926078028738</c:v>
                </c:pt>
                <c:pt idx="77">
                  <c:v>3.2699733059548222</c:v>
                </c:pt>
                <c:pt idx="78">
                  <c:v>3.7019065708418917</c:v>
                </c:pt>
                <c:pt idx="79">
                  <c:v>3.7655041067761807</c:v>
                </c:pt>
                <c:pt idx="80">
                  <c:v>3.7973028747433286</c:v>
                </c:pt>
                <c:pt idx="81">
                  <c:v>3.6886570841889079</c:v>
                </c:pt>
                <c:pt idx="82">
                  <c:v>4.3007833675564662</c:v>
                </c:pt>
                <c:pt idx="83">
                  <c:v>4.7300667351129375</c:v>
                </c:pt>
                <c:pt idx="84">
                  <c:v>4.8864106776180654</c:v>
                </c:pt>
                <c:pt idx="85">
                  <c:v>5.0056560574948641</c:v>
                </c:pt>
                <c:pt idx="86">
                  <c:v>4.9473583162217629</c:v>
                </c:pt>
                <c:pt idx="87">
                  <c:v>4.9049599589322375</c:v>
                </c:pt>
                <c:pt idx="88">
                  <c:v>5.0984024640657095</c:v>
                </c:pt>
                <c:pt idx="89">
                  <c:v>5.5064866529774115</c:v>
                </c:pt>
                <c:pt idx="90">
                  <c:v>5.832424024640658</c:v>
                </c:pt>
                <c:pt idx="91">
                  <c:v>6.6830410677618044</c:v>
                </c:pt>
                <c:pt idx="92">
                  <c:v>7.3402156057494858</c:v>
                </c:pt>
                <c:pt idx="93">
                  <c:v>8.0795369609856227</c:v>
                </c:pt>
                <c:pt idx="94">
                  <c:v>8.8904055441478427</c:v>
                </c:pt>
                <c:pt idx="95">
                  <c:v>9.722473305954825</c:v>
                </c:pt>
                <c:pt idx="96">
                  <c:v>10.347849075975359</c:v>
                </c:pt>
                <c:pt idx="97">
                  <c:v>10.724134496919918</c:v>
                </c:pt>
                <c:pt idx="98">
                  <c:v>10.14115708418891</c:v>
                </c:pt>
                <c:pt idx="99">
                  <c:v>10.62873819301848</c:v>
                </c:pt>
                <c:pt idx="100">
                  <c:v>11.087170431211495</c:v>
                </c:pt>
                <c:pt idx="101">
                  <c:v>12.186877823408624</c:v>
                </c:pt>
                <c:pt idx="102">
                  <c:v>14.733429158110884</c:v>
                </c:pt>
                <c:pt idx="103">
                  <c:v>16.249170431211493</c:v>
                </c:pt>
                <c:pt idx="104">
                  <c:v>16.066327515400406</c:v>
                </c:pt>
                <c:pt idx="105">
                  <c:v>16.153774127310058</c:v>
                </c:pt>
                <c:pt idx="106">
                  <c:v>15.666193018480492</c:v>
                </c:pt>
                <c:pt idx="107">
                  <c:v>15.777488706365505</c:v>
                </c:pt>
                <c:pt idx="108">
                  <c:v>14.791726899383985</c:v>
                </c:pt>
                <c:pt idx="109">
                  <c:v>13.813914784394253</c:v>
                </c:pt>
                <c:pt idx="110">
                  <c:v>13.832464065708416</c:v>
                </c:pt>
                <c:pt idx="111">
                  <c:v>14.256447638603692</c:v>
                </c:pt>
                <c:pt idx="112">
                  <c:v>16.625455852156055</c:v>
                </c:pt>
                <c:pt idx="113">
                  <c:v>17.049439425051336</c:v>
                </c:pt>
                <c:pt idx="114">
                  <c:v>16.156424024640657</c:v>
                </c:pt>
                <c:pt idx="115">
                  <c:v>15.957681724845992</c:v>
                </c:pt>
                <c:pt idx="116">
                  <c:v>18.594329568788503</c:v>
                </c:pt>
                <c:pt idx="117">
                  <c:v>17.995452772073918</c:v>
                </c:pt>
                <c:pt idx="118">
                  <c:v>18.297541067761806</c:v>
                </c:pt>
                <c:pt idx="119">
                  <c:v>17.579418891170434</c:v>
                </c:pt>
                <c:pt idx="120">
                  <c:v>16.596306981519504</c:v>
                </c:pt>
                <c:pt idx="121">
                  <c:v>16.718202258726901</c:v>
                </c:pt>
                <c:pt idx="122">
                  <c:v>20.80699383983573</c:v>
                </c:pt>
                <c:pt idx="123">
                  <c:v>19.484695071868579</c:v>
                </c:pt>
                <c:pt idx="124">
                  <c:v>37.927980492813134</c:v>
                </c:pt>
                <c:pt idx="125">
                  <c:v>24.151164271047225</c:v>
                </c:pt>
                <c:pt idx="126">
                  <c:v>16.19617248459959</c:v>
                </c:pt>
                <c:pt idx="127">
                  <c:v>16.614856262833676</c:v>
                </c:pt>
                <c:pt idx="128">
                  <c:v>19.126958932238189</c:v>
                </c:pt>
                <c:pt idx="129">
                  <c:v>26.851409650924015</c:v>
                </c:pt>
                <c:pt idx="130">
                  <c:v>17.870907597535933</c:v>
                </c:pt>
                <c:pt idx="131">
                  <c:v>16.37106570841889</c:v>
                </c:pt>
                <c:pt idx="132">
                  <c:v>15.920583162217657</c:v>
                </c:pt>
                <c:pt idx="133">
                  <c:v>15.650293634496917</c:v>
                </c:pt>
                <c:pt idx="134">
                  <c:v>13.225637577002056</c:v>
                </c:pt>
                <c:pt idx="135">
                  <c:v>13.352832648870633</c:v>
                </c:pt>
                <c:pt idx="136">
                  <c:v>12.594962012320323</c:v>
                </c:pt>
                <c:pt idx="137">
                  <c:v>12.584362422997946</c:v>
                </c:pt>
                <c:pt idx="138">
                  <c:v>12.266374743326487</c:v>
                </c:pt>
                <c:pt idx="139">
                  <c:v>13.124941478439421</c:v>
                </c:pt>
                <c:pt idx="140">
                  <c:v>14.055055441478439</c:v>
                </c:pt>
                <c:pt idx="141">
                  <c:v>12.57641273100616</c:v>
                </c:pt>
                <c:pt idx="142">
                  <c:v>11.627749486652975</c:v>
                </c:pt>
                <c:pt idx="143">
                  <c:v>11.860940451745378</c:v>
                </c:pt>
                <c:pt idx="144">
                  <c:v>14.934821355236137</c:v>
                </c:pt>
                <c:pt idx="145">
                  <c:v>15.377354209445585</c:v>
                </c:pt>
                <c:pt idx="146">
                  <c:v>13.56217453798768</c:v>
                </c:pt>
                <c:pt idx="147">
                  <c:v>12.700957905544147</c:v>
                </c:pt>
                <c:pt idx="148">
                  <c:v>15.98948049281314</c:v>
                </c:pt>
                <c:pt idx="149">
                  <c:v>16.87189630390144</c:v>
                </c:pt>
                <c:pt idx="150">
                  <c:v>16.800349075975355</c:v>
                </c:pt>
                <c:pt idx="151">
                  <c:v>16.609556468172478</c:v>
                </c:pt>
                <c:pt idx="152">
                  <c:v>16.029228952772069</c:v>
                </c:pt>
                <c:pt idx="153">
                  <c:v>15.846386036960981</c:v>
                </c:pt>
                <c:pt idx="154">
                  <c:v>15.173312114989733</c:v>
                </c:pt>
                <c:pt idx="155">
                  <c:v>14.69898049281314</c:v>
                </c:pt>
                <c:pt idx="156">
                  <c:v>14.555886036960986</c:v>
                </c:pt>
                <c:pt idx="157">
                  <c:v>15.168012320328536</c:v>
                </c:pt>
                <c:pt idx="158">
                  <c:v>15.109714579055439</c:v>
                </c:pt>
                <c:pt idx="159">
                  <c:v>14.979869609856259</c:v>
                </c:pt>
                <c:pt idx="160">
                  <c:v>15.221010266940448</c:v>
                </c:pt>
                <c:pt idx="161">
                  <c:v>14.966620123203285</c:v>
                </c:pt>
                <c:pt idx="162">
                  <c:v>15.024917864476386</c:v>
                </c:pt>
                <c:pt idx="163">
                  <c:v>15.091165297741272</c:v>
                </c:pt>
                <c:pt idx="164">
                  <c:v>15.520448665297737</c:v>
                </c:pt>
                <c:pt idx="165">
                  <c:v>15.907333675564681</c:v>
                </c:pt>
                <c:pt idx="166">
                  <c:v>16.320717659137578</c:v>
                </c:pt>
                <c:pt idx="167">
                  <c:v>17.998102669404517</c:v>
                </c:pt>
                <c:pt idx="168">
                  <c:v>21.594013347022589</c:v>
                </c:pt>
                <c:pt idx="169">
                  <c:v>22.142542094455852</c:v>
                </c:pt>
                <c:pt idx="170">
                  <c:v>29.029625256673505</c:v>
                </c:pt>
                <c:pt idx="171">
                  <c:v>23.753679671457906</c:v>
                </c:pt>
                <c:pt idx="172">
                  <c:v>35.317831622176591</c:v>
                </c:pt>
                <c:pt idx="173">
                  <c:v>48.736911704312107</c:v>
                </c:pt>
                <c:pt idx="174">
                  <c:v>52.359321355236133</c:v>
                </c:pt>
                <c:pt idx="175">
                  <c:v>55.168212525667343</c:v>
                </c:pt>
                <c:pt idx="176">
                  <c:v>47.502059548254607</c:v>
                </c:pt>
                <c:pt idx="177">
                  <c:v>27.26744353182751</c:v>
                </c:pt>
                <c:pt idx="178">
                  <c:v>24.511550308008204</c:v>
                </c:pt>
                <c:pt idx="179">
                  <c:v>28.693088295687875</c:v>
                </c:pt>
                <c:pt idx="180">
                  <c:v>21.93320020533881</c:v>
                </c:pt>
                <c:pt idx="181">
                  <c:v>20.650649897330592</c:v>
                </c:pt>
                <c:pt idx="182">
                  <c:v>24.387005133470225</c:v>
                </c:pt>
                <c:pt idx="183">
                  <c:v>24.641395277207391</c:v>
                </c:pt>
                <c:pt idx="184">
                  <c:v>27.47413552361396</c:v>
                </c:pt>
                <c:pt idx="185">
                  <c:v>28.971327515400404</c:v>
                </c:pt>
                <c:pt idx="186">
                  <c:v>28.589742299794654</c:v>
                </c:pt>
                <c:pt idx="187">
                  <c:v>48.6309158110883</c:v>
                </c:pt>
                <c:pt idx="188">
                  <c:v>74.944396303901442</c:v>
                </c:pt>
                <c:pt idx="189">
                  <c:v>61.196728952772062</c:v>
                </c:pt>
                <c:pt idx="190">
                  <c:v>38.447360369609854</c:v>
                </c:pt>
                <c:pt idx="191">
                  <c:v>33.841838809034904</c:v>
                </c:pt>
                <c:pt idx="192">
                  <c:v>46.100263860369608</c:v>
                </c:pt>
                <c:pt idx="193">
                  <c:v>54.203649897330585</c:v>
                </c:pt>
                <c:pt idx="194">
                  <c:v>36.98726694045174</c:v>
                </c:pt>
                <c:pt idx="195">
                  <c:v>27.376089322381933</c:v>
                </c:pt>
                <c:pt idx="196">
                  <c:v>25.624507186858313</c:v>
                </c:pt>
                <c:pt idx="197">
                  <c:v>26.392977412731007</c:v>
                </c:pt>
                <c:pt idx="198">
                  <c:v>32.877276180698153</c:v>
                </c:pt>
                <c:pt idx="199">
                  <c:v>63.255699178644761</c:v>
                </c:pt>
                <c:pt idx="200">
                  <c:v>52.332822381930185</c:v>
                </c:pt>
                <c:pt idx="201">
                  <c:v>95.165762833675544</c:v>
                </c:pt>
                <c:pt idx="202">
                  <c:v>122.36695893223818</c:v>
                </c:pt>
                <c:pt idx="203">
                  <c:v>142.87716427104721</c:v>
                </c:pt>
                <c:pt idx="204">
                  <c:v>153.96698459958935</c:v>
                </c:pt>
                <c:pt idx="205">
                  <c:v>136.82479876796714</c:v>
                </c:pt>
                <c:pt idx="206">
                  <c:v>140.4313090349076</c:v>
                </c:pt>
                <c:pt idx="207">
                  <c:v>134.22789938398356</c:v>
                </c:pt>
                <c:pt idx="208">
                  <c:v>128.3345277207392</c:v>
                </c:pt>
                <c:pt idx="209">
                  <c:v>122.82539117043119</c:v>
                </c:pt>
                <c:pt idx="210">
                  <c:v>126.52729774127307</c:v>
                </c:pt>
                <c:pt idx="211">
                  <c:v>120.76112114989733</c:v>
                </c:pt>
                <c:pt idx="212">
                  <c:v>125.28184599589321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2-4E57-A365-F0E8EAD5166F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'079C'!$P$14:$P$543</c:f>
              <c:numCache>
                <c:formatCode>0.0</c:formatCode>
                <c:ptCount val="530"/>
                <c:pt idx="0">
                  <c:v>0.65130356081012775</c:v>
                </c:pt>
                <c:pt idx="1">
                  <c:v>0.99404112590686944</c:v>
                </c:pt>
                <c:pt idx="2">
                  <c:v>1.6505844459277224</c:v>
                </c:pt>
                <c:pt idx="3">
                  <c:v>1.661700704922358</c:v>
                </c:pt>
                <c:pt idx="4">
                  <c:v>1.3858577908324203</c:v>
                </c:pt>
                <c:pt idx="5">
                  <c:v>1.2036160752629301</c:v>
                </c:pt>
                <c:pt idx="6">
                  <c:v>1.2101247839261449</c:v>
                </c:pt>
                <c:pt idx="7">
                  <c:v>1.5106565570784189</c:v>
                </c:pt>
                <c:pt idx="8">
                  <c:v>1.7454500622067499</c:v>
                </c:pt>
                <c:pt idx="9">
                  <c:v>1.8815491574486691</c:v>
                </c:pt>
                <c:pt idx="10">
                  <c:v>1.7055145595091272</c:v>
                </c:pt>
                <c:pt idx="11">
                  <c:v>1.499145681137396</c:v>
                </c:pt>
                <c:pt idx="12">
                  <c:v>1.7823351051525878</c:v>
                </c:pt>
                <c:pt idx="13">
                  <c:v>2.0015033494743468</c:v>
                </c:pt>
                <c:pt idx="14">
                  <c:v>2.9757382807397637</c:v>
                </c:pt>
                <c:pt idx="15">
                  <c:v>4.1642327378306883</c:v>
                </c:pt>
                <c:pt idx="16">
                  <c:v>4.3668978480583158</c:v>
                </c:pt>
                <c:pt idx="17">
                  <c:v>4.1478891786189793</c:v>
                </c:pt>
                <c:pt idx="18">
                  <c:v>4.0357011766278283</c:v>
                </c:pt>
                <c:pt idx="19">
                  <c:v>4.2282738809490867</c:v>
                </c:pt>
                <c:pt idx="20">
                  <c:v>3.7490285857139014</c:v>
                </c:pt>
                <c:pt idx="21">
                  <c:v>3.2765615906250303</c:v>
                </c:pt>
                <c:pt idx="22">
                  <c:v>2.9840705535527143</c:v>
                </c:pt>
                <c:pt idx="23">
                  <c:v>11.633813597219614</c:v>
                </c:pt>
                <c:pt idx="24">
                  <c:v>8.6846639200930706</c:v>
                </c:pt>
                <c:pt idx="25">
                  <c:v>6.322018858271643</c:v>
                </c:pt>
                <c:pt idx="26">
                  <c:v>2.7969376782185531</c:v>
                </c:pt>
                <c:pt idx="27">
                  <c:v>2.0053181251315797</c:v>
                </c:pt>
                <c:pt idx="28">
                  <c:v>2.2845887023636844</c:v>
                </c:pt>
                <c:pt idx="29">
                  <c:v>1.9888335406815028</c:v>
                </c:pt>
                <c:pt idx="30">
                  <c:v>1.9523766731887118</c:v>
                </c:pt>
                <c:pt idx="31">
                  <c:v>1.6072437933818515</c:v>
                </c:pt>
                <c:pt idx="32">
                  <c:v>1.233954887389008</c:v>
                </c:pt>
                <c:pt idx="33">
                  <c:v>0.99756733756852001</c:v>
                </c:pt>
                <c:pt idx="34">
                  <c:v>0.80558832905754552</c:v>
                </c:pt>
                <c:pt idx="35">
                  <c:v>0.51188087355189726</c:v>
                </c:pt>
                <c:pt idx="36">
                  <c:v>0.91465677245863497</c:v>
                </c:pt>
                <c:pt idx="37">
                  <c:v>0.75650172479741595</c:v>
                </c:pt>
                <c:pt idx="38">
                  <c:v>1.3127471039834506</c:v>
                </c:pt>
                <c:pt idx="39">
                  <c:v>2.5894659387956009</c:v>
                </c:pt>
                <c:pt idx="40">
                  <c:v>1.9808058316392219</c:v>
                </c:pt>
                <c:pt idx="41">
                  <c:v>1.8415391784819795</c:v>
                </c:pt>
                <c:pt idx="42">
                  <c:v>2.2399441280777381</c:v>
                </c:pt>
                <c:pt idx="43">
                  <c:v>2.3988909595006769</c:v>
                </c:pt>
                <c:pt idx="44">
                  <c:v>2.2159700266390958</c:v>
                </c:pt>
                <c:pt idx="45">
                  <c:v>2.3710730555920305</c:v>
                </c:pt>
                <c:pt idx="46">
                  <c:v>2.5561422249745722</c:v>
                </c:pt>
                <c:pt idx="47">
                  <c:v>3.4983803003214042</c:v>
                </c:pt>
                <c:pt idx="48">
                  <c:v>3.7408614103897437</c:v>
                </c:pt>
                <c:pt idx="49">
                  <c:v>3.4616463369142076</c:v>
                </c:pt>
                <c:pt idx="50">
                  <c:v>6.3109126535772813</c:v>
                </c:pt>
                <c:pt idx="51">
                  <c:v>5.7149324095140113</c:v>
                </c:pt>
                <c:pt idx="52">
                  <c:v>4.3140809987102848</c:v>
                </c:pt>
                <c:pt idx="53">
                  <c:v>4.0441641426860189</c:v>
                </c:pt>
                <c:pt idx="54">
                  <c:v>2.5796237289913742</c:v>
                </c:pt>
                <c:pt idx="55">
                  <c:v>2.7569582850211196</c:v>
                </c:pt>
                <c:pt idx="56">
                  <c:v>2.7562875630728092</c:v>
                </c:pt>
                <c:pt idx="57">
                  <c:v>2.5011026628365229</c:v>
                </c:pt>
                <c:pt idx="58">
                  <c:v>2.8144472518449444</c:v>
                </c:pt>
                <c:pt idx="59">
                  <c:v>2.9939219719203121</c:v>
                </c:pt>
                <c:pt idx="60">
                  <c:v>2.927812591156397</c:v>
                </c:pt>
                <c:pt idx="61">
                  <c:v>2.7058139202841915</c:v>
                </c:pt>
                <c:pt idx="62">
                  <c:v>2.3423608557523017</c:v>
                </c:pt>
                <c:pt idx="63">
                  <c:v>2.2244474335158744</c:v>
                </c:pt>
                <c:pt idx="64">
                  <c:v>2.2415172184324614</c:v>
                </c:pt>
                <c:pt idx="65">
                  <c:v>2.3525273150592936</c:v>
                </c:pt>
                <c:pt idx="66">
                  <c:v>2.4215551937244304</c:v>
                </c:pt>
                <c:pt idx="67">
                  <c:v>2.6334924673279674</c:v>
                </c:pt>
                <c:pt idx="68">
                  <c:v>2.7705769025891458</c:v>
                </c:pt>
                <c:pt idx="69">
                  <c:v>2.5651098245798041</c:v>
                </c:pt>
                <c:pt idx="70">
                  <c:v>2.4216687511065338</c:v>
                </c:pt>
                <c:pt idx="71">
                  <c:v>2.2619506673908649</c:v>
                </c:pt>
                <c:pt idx="72">
                  <c:v>2.319716730129088</c:v>
                </c:pt>
                <c:pt idx="73">
                  <c:v>2.6231914963014447</c:v>
                </c:pt>
                <c:pt idx="74">
                  <c:v>2.8609580121750984</c:v>
                </c:pt>
                <c:pt idx="75">
                  <c:v>2.8499837693312995</c:v>
                </c:pt>
                <c:pt idx="76">
                  <c:v>3.0413840908946095</c:v>
                </c:pt>
                <c:pt idx="77">
                  <c:v>3.523158221646975</c:v>
                </c:pt>
                <c:pt idx="78">
                  <c:v>3.9446929579005063</c:v>
                </c:pt>
                <c:pt idx="79">
                  <c:v>3.985837374600155</c:v>
                </c:pt>
                <c:pt idx="80">
                  <c:v>4.0154794107025689</c:v>
                </c:pt>
                <c:pt idx="81">
                  <c:v>3.9155760868141232</c:v>
                </c:pt>
                <c:pt idx="82">
                  <c:v>4.5714147035115555</c:v>
                </c:pt>
                <c:pt idx="83">
                  <c:v>4.9721598869293162</c:v>
                </c:pt>
                <c:pt idx="84">
                  <c:v>5.1171809871445912</c:v>
                </c:pt>
                <c:pt idx="85">
                  <c:v>5.220481956449964</c:v>
                </c:pt>
                <c:pt idx="86">
                  <c:v>5.1473181705378046</c:v>
                </c:pt>
                <c:pt idx="87">
                  <c:v>5.1044961694891349</c:v>
                </c:pt>
                <c:pt idx="88">
                  <c:v>5.2882333812313043</c:v>
                </c:pt>
                <c:pt idx="89">
                  <c:v>5.701901965149907</c:v>
                </c:pt>
                <c:pt idx="90">
                  <c:v>6.0507931259449634</c:v>
                </c:pt>
                <c:pt idx="91">
                  <c:v>6.9079573907983383</c:v>
                </c:pt>
                <c:pt idx="92">
                  <c:v>7.5684055396521339</c:v>
                </c:pt>
                <c:pt idx="93">
                  <c:v>8.3581790152954376</c:v>
                </c:pt>
                <c:pt idx="94">
                  <c:v>9.1910000477951286</c:v>
                </c:pt>
                <c:pt idx="95">
                  <c:v>10.052607333535162</c:v>
                </c:pt>
                <c:pt idx="96">
                  <c:v>10.693542383436991</c:v>
                </c:pt>
                <c:pt idx="97">
                  <c:v>11.041520698656917</c:v>
                </c:pt>
                <c:pt idx="98">
                  <c:v>10.433625330274429</c:v>
                </c:pt>
                <c:pt idx="99">
                  <c:v>10.912964642335195</c:v>
                </c:pt>
                <c:pt idx="100">
                  <c:v>11.371589445873276</c:v>
                </c:pt>
                <c:pt idx="101">
                  <c:v>12.473607622211192</c:v>
                </c:pt>
                <c:pt idx="102">
                  <c:v>14.988578240322704</c:v>
                </c:pt>
                <c:pt idx="103">
                  <c:v>16.485448109606892</c:v>
                </c:pt>
                <c:pt idx="104">
                  <c:v>16.302951811416925</c:v>
                </c:pt>
                <c:pt idx="105">
                  <c:v>16.441505265906965</c:v>
                </c:pt>
                <c:pt idx="106">
                  <c:v>16.025134821682631</c:v>
                </c:pt>
                <c:pt idx="107">
                  <c:v>16.125454284898908</c:v>
                </c:pt>
                <c:pt idx="108">
                  <c:v>15.124826433278331</c:v>
                </c:pt>
                <c:pt idx="109">
                  <c:v>14.1008756616109</c:v>
                </c:pt>
                <c:pt idx="110">
                  <c:v>14.10401971531982</c:v>
                </c:pt>
                <c:pt idx="111">
                  <c:v>14.571792647682997</c:v>
                </c:pt>
                <c:pt idx="112">
                  <c:v>17.005772408660469</c:v>
                </c:pt>
                <c:pt idx="113">
                  <c:v>17.447703071715857</c:v>
                </c:pt>
                <c:pt idx="114">
                  <c:v>16.515481367049837</c:v>
                </c:pt>
                <c:pt idx="115">
                  <c:v>16.327445700440816</c:v>
                </c:pt>
                <c:pt idx="116">
                  <c:v>18.964748266556548</c:v>
                </c:pt>
                <c:pt idx="117">
                  <c:v>18.360248561766049</c:v>
                </c:pt>
                <c:pt idx="118">
                  <c:v>18.699116838361451</c:v>
                </c:pt>
                <c:pt idx="119">
                  <c:v>18.003332241797683</c:v>
                </c:pt>
                <c:pt idx="120">
                  <c:v>17.039977536550474</c:v>
                </c:pt>
                <c:pt idx="121">
                  <c:v>17.181167861333439</c:v>
                </c:pt>
                <c:pt idx="122">
                  <c:v>21.030562205456807</c:v>
                </c:pt>
                <c:pt idx="123">
                  <c:v>19.717545087121813</c:v>
                </c:pt>
                <c:pt idx="124">
                  <c:v>38.110070283107092</c:v>
                </c:pt>
                <c:pt idx="125">
                  <c:v>24.282455323312899</c:v>
                </c:pt>
                <c:pt idx="126">
                  <c:v>16.362317864322126</c:v>
                </c:pt>
                <c:pt idx="127">
                  <c:v>16.795636608781191</c:v>
                </c:pt>
                <c:pt idx="128">
                  <c:v>19.325378263793706</c:v>
                </c:pt>
                <c:pt idx="129">
                  <c:v>27.029301516695547</c:v>
                </c:pt>
                <c:pt idx="130">
                  <c:v>18.05530817197068</c:v>
                </c:pt>
                <c:pt idx="131">
                  <c:v>16.557584501649359</c:v>
                </c:pt>
                <c:pt idx="132">
                  <c:v>16.115882935183112</c:v>
                </c:pt>
                <c:pt idx="133">
                  <c:v>15.845593407462372</c:v>
                </c:pt>
                <c:pt idx="134">
                  <c:v>13.422554898866062</c:v>
                </c:pt>
                <c:pt idx="135">
                  <c:v>13.564307910821594</c:v>
                </c:pt>
                <c:pt idx="136">
                  <c:v>12.81048114651766</c:v>
                </c:pt>
                <c:pt idx="137">
                  <c:v>12.804772716959947</c:v>
                </c:pt>
                <c:pt idx="138">
                  <c:v>12.494564677229135</c:v>
                </c:pt>
                <c:pt idx="139">
                  <c:v>13.358600268141929</c:v>
                </c:pt>
                <c:pt idx="140">
                  <c:v>14.290832449976669</c:v>
                </c:pt>
                <c:pt idx="141">
                  <c:v>12.815270785025438</c:v>
                </c:pt>
                <c:pt idx="142">
                  <c:v>11.877429713064936</c:v>
                </c:pt>
                <c:pt idx="143">
                  <c:v>12.117630056717724</c:v>
                </c:pt>
                <c:pt idx="144">
                  <c:v>15.200291939943471</c:v>
                </c:pt>
                <c:pt idx="145">
                  <c:v>15.631887082553197</c:v>
                </c:pt>
                <c:pt idx="146">
                  <c:v>13.814473653092531</c:v>
                </c:pt>
                <c:pt idx="147">
                  <c:v>12.959804242381226</c:v>
                </c:pt>
                <c:pt idx="148">
                  <c:v>16.262114508356913</c:v>
                </c:pt>
                <c:pt idx="149">
                  <c:v>17.143837084202975</c:v>
                </c:pt>
                <c:pt idx="150">
                  <c:v>17.087964675365225</c:v>
                </c:pt>
                <c:pt idx="151">
                  <c:v>16.905413864331152</c:v>
                </c:pt>
                <c:pt idx="152">
                  <c:v>16.329938995626392</c:v>
                </c:pt>
                <c:pt idx="153">
                  <c:v>16.146826488332213</c:v>
                </c:pt>
                <c:pt idx="154">
                  <c:v>15.478836291470696</c:v>
                </c:pt>
                <c:pt idx="155">
                  <c:v>15.003272251085683</c:v>
                </c:pt>
                <c:pt idx="156">
                  <c:v>14.860254821371557</c:v>
                </c:pt>
                <c:pt idx="157">
                  <c:v>15.474691888879892</c:v>
                </c:pt>
                <c:pt idx="158">
                  <c:v>15.418781957885606</c:v>
                </c:pt>
                <c:pt idx="159">
                  <c:v>15.290824129068069</c:v>
                </c:pt>
                <c:pt idx="160">
                  <c:v>15.53111749863397</c:v>
                </c:pt>
                <c:pt idx="161">
                  <c:v>15.27911516517562</c:v>
                </c:pt>
                <c:pt idx="162">
                  <c:v>15.338683837726153</c:v>
                </c:pt>
                <c:pt idx="163">
                  <c:v>15.407973803443074</c:v>
                </c:pt>
                <c:pt idx="164">
                  <c:v>15.842957105213479</c:v>
                </c:pt>
                <c:pt idx="165">
                  <c:v>16.229379958652267</c:v>
                </c:pt>
                <c:pt idx="166">
                  <c:v>16.647038892885618</c:v>
                </c:pt>
                <c:pt idx="167">
                  <c:v>18.336285928408593</c:v>
                </c:pt>
                <c:pt idx="168">
                  <c:v>21.925495332018386</c:v>
                </c:pt>
                <c:pt idx="169">
                  <c:v>22.567918941705596</c:v>
                </c:pt>
                <c:pt idx="170">
                  <c:v>29.428042955614078</c:v>
                </c:pt>
                <c:pt idx="171">
                  <c:v>24.146127844701446</c:v>
                </c:pt>
                <c:pt idx="172">
                  <c:v>35.718020922291764</c:v>
                </c:pt>
                <c:pt idx="173">
                  <c:v>49.02772388843006</c:v>
                </c:pt>
                <c:pt idx="174">
                  <c:v>52.601761124673629</c:v>
                </c:pt>
                <c:pt idx="175">
                  <c:v>55.394399779981306</c:v>
                </c:pt>
                <c:pt idx="176">
                  <c:v>47.728208289499563</c:v>
                </c:pt>
                <c:pt idx="177">
                  <c:v>27.505069167638368</c:v>
                </c:pt>
                <c:pt idx="178">
                  <c:v>24.809872540583715</c:v>
                </c:pt>
                <c:pt idx="179">
                  <c:v>29.096397154393113</c:v>
                </c:pt>
                <c:pt idx="180">
                  <c:v>22.356843964482966</c:v>
                </c:pt>
                <c:pt idx="181">
                  <c:v>21.110611480554105</c:v>
                </c:pt>
                <c:pt idx="182">
                  <c:v>24.89757288937696</c:v>
                </c:pt>
                <c:pt idx="183">
                  <c:v>25.033958989657972</c:v>
                </c:pt>
                <c:pt idx="184">
                  <c:v>27.906021079526919</c:v>
                </c:pt>
                <c:pt idx="185">
                  <c:v>29.374366782622548</c:v>
                </c:pt>
                <c:pt idx="186">
                  <c:v>29.049087673913959</c:v>
                </c:pt>
                <c:pt idx="187">
                  <c:v>49.120224352899804</c:v>
                </c:pt>
                <c:pt idx="188">
                  <c:v>75.286777487427941</c:v>
                </c:pt>
                <c:pt idx="189">
                  <c:v>61.523666395624311</c:v>
                </c:pt>
                <c:pt idx="190">
                  <c:v>38.749071752258516</c:v>
                </c:pt>
                <c:pt idx="191">
                  <c:v>34.19974075937369</c:v>
                </c:pt>
                <c:pt idx="192">
                  <c:v>46.518515789851932</c:v>
                </c:pt>
                <c:pt idx="193">
                  <c:v>54.544297992751503</c:v>
                </c:pt>
                <c:pt idx="194">
                  <c:v>37.329147454081074</c:v>
                </c:pt>
                <c:pt idx="195">
                  <c:v>27.789835222789723</c:v>
                </c:pt>
                <c:pt idx="196">
                  <c:v>26.085239031462088</c:v>
                </c:pt>
                <c:pt idx="197">
                  <c:v>26.887562244997302</c:v>
                </c:pt>
                <c:pt idx="198">
                  <c:v>33.42905292044891</c:v>
                </c:pt>
                <c:pt idx="199">
                  <c:v>63.753634647915199</c:v>
                </c:pt>
                <c:pt idx="200">
                  <c:v>52.647628208043308</c:v>
                </c:pt>
                <c:pt idx="201">
                  <c:v>95.600613895902512</c:v>
                </c:pt>
                <c:pt idx="202">
                  <c:v>122.71396168404625</c:v>
                </c:pt>
                <c:pt idx="203">
                  <c:v>143.21191986690911</c:v>
                </c:pt>
                <c:pt idx="204">
                  <c:v>154.29681052261759</c:v>
                </c:pt>
                <c:pt idx="205">
                  <c:v>137.14257010039427</c:v>
                </c:pt>
                <c:pt idx="206">
                  <c:v>140.74183991036026</c:v>
                </c:pt>
                <c:pt idx="207">
                  <c:v>134.53446341332787</c:v>
                </c:pt>
                <c:pt idx="208">
                  <c:v>128.63647018180194</c:v>
                </c:pt>
                <c:pt idx="209">
                  <c:v>123.12124856658986</c:v>
                </c:pt>
                <c:pt idx="210">
                  <c:v>126.82250041525853</c:v>
                </c:pt>
                <c:pt idx="211">
                  <c:v>121.05455222270818</c:v>
                </c:pt>
                <c:pt idx="212">
                  <c:v>125.57242710159709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2-4E57-A365-F0E8EAD51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'079C'!$Q$14:$Q$543</c:f>
              <c:numCache>
                <c:formatCode>0.0</c:formatCode>
                <c:ptCount val="530"/>
                <c:pt idx="0">
                  <c:v>6.2217739822916077E-2</c:v>
                </c:pt>
                <c:pt idx="1">
                  <c:v>9.0944559124011073E-2</c:v>
                </c:pt>
                <c:pt idx="2">
                  <c:v>0.12870183894797499</c:v>
                </c:pt>
                <c:pt idx="3">
                  <c:v>0.14932257557499862</c:v>
                </c:pt>
                <c:pt idx="4">
                  <c:v>0.12827520301776066</c:v>
                </c:pt>
                <c:pt idx="5">
                  <c:v>9.3362162728558615E-2</c:v>
                </c:pt>
                <c:pt idx="6">
                  <c:v>9.2935526798344395E-2</c:v>
                </c:pt>
                <c:pt idx="7">
                  <c:v>0.1123474616230942</c:v>
                </c:pt>
                <c:pt idx="8">
                  <c:v>0.13908331324985587</c:v>
                </c:pt>
                <c:pt idx="9">
                  <c:v>0.14612280609839157</c:v>
                </c:pt>
                <c:pt idx="10">
                  <c:v>0.10182377534447529</c:v>
                </c:pt>
                <c:pt idx="11">
                  <c:v>8.1629674647665865E-2</c:v>
                </c:pt>
                <c:pt idx="12">
                  <c:v>8.0705296798868328E-2</c:v>
                </c:pt>
                <c:pt idx="13">
                  <c:v>0.10815220830932039</c:v>
                </c:pt>
                <c:pt idx="14">
                  <c:v>0.14441626237753441</c:v>
                </c:pt>
                <c:pt idx="15">
                  <c:v>0.18615547755016501</c:v>
                </c:pt>
                <c:pt idx="16">
                  <c:v>0.22362833342065272</c:v>
                </c:pt>
                <c:pt idx="17">
                  <c:v>0.20691842615392664</c:v>
                </c:pt>
                <c:pt idx="18">
                  <c:v>0.20862496987478379</c:v>
                </c:pt>
                <c:pt idx="19">
                  <c:v>0.21715768847906947</c:v>
                </c:pt>
                <c:pt idx="20">
                  <c:v>0.20578073034002192</c:v>
                </c:pt>
                <c:pt idx="21">
                  <c:v>0.20819833394456949</c:v>
                </c:pt>
                <c:pt idx="22">
                  <c:v>0.38617662283229415</c:v>
                </c:pt>
                <c:pt idx="23">
                  <c:v>0.36960892754230623</c:v>
                </c:pt>
                <c:pt idx="24">
                  <c:v>0.32538100277675897</c:v>
                </c:pt>
                <c:pt idx="25">
                  <c:v>0.14711828993555823</c:v>
                </c:pt>
                <c:pt idx="26">
                  <c:v>9.4002116623880097E-2</c:v>
                </c:pt>
                <c:pt idx="27">
                  <c:v>0.10793889034421333</c:v>
                </c:pt>
                <c:pt idx="28">
                  <c:v>0.12144902813433224</c:v>
                </c:pt>
                <c:pt idx="29">
                  <c:v>0.13517248388955833</c:v>
                </c:pt>
                <c:pt idx="30">
                  <c:v>0.14441626237753441</c:v>
                </c:pt>
                <c:pt idx="31">
                  <c:v>0.13517248388955833</c:v>
                </c:pt>
                <c:pt idx="32">
                  <c:v>0.12941289883166546</c:v>
                </c:pt>
                <c:pt idx="33">
                  <c:v>9.5566448367999102E-2</c:v>
                </c:pt>
                <c:pt idx="34">
                  <c:v>4.4725666684130486E-2</c:v>
                </c:pt>
                <c:pt idx="35">
                  <c:v>2.9864515114999705E-2</c:v>
                </c:pt>
                <c:pt idx="36">
                  <c:v>5.8662440404463716E-2</c:v>
                </c:pt>
                <c:pt idx="37">
                  <c:v>4.3161334940011467E-2</c:v>
                </c:pt>
                <c:pt idx="38">
                  <c:v>7.1959260229475491E-2</c:v>
                </c:pt>
                <c:pt idx="39">
                  <c:v>6.9897186566773128E-2</c:v>
                </c:pt>
                <c:pt idx="40">
                  <c:v>0.14320746057526057</c:v>
                </c:pt>
                <c:pt idx="41">
                  <c:v>0.15842414208623665</c:v>
                </c:pt>
                <c:pt idx="42">
                  <c:v>0.16759681458584372</c:v>
                </c:pt>
                <c:pt idx="43">
                  <c:v>9.4428752554094289E-2</c:v>
                </c:pt>
                <c:pt idx="44">
                  <c:v>9.3077738775082436E-2</c:v>
                </c:pt>
                <c:pt idx="45">
                  <c:v>0.10808110232095137</c:v>
                </c:pt>
                <c:pt idx="46">
                  <c:v>0.17861824278304597</c:v>
                </c:pt>
                <c:pt idx="47">
                  <c:v>0.24069377062922398</c:v>
                </c:pt>
                <c:pt idx="48">
                  <c:v>0.32587874469534234</c:v>
                </c:pt>
                <c:pt idx="49">
                  <c:v>0.30056501283596154</c:v>
                </c:pt>
                <c:pt idx="50">
                  <c:v>0.31620833027715189</c:v>
                </c:pt>
                <c:pt idx="51">
                  <c:v>0.22469492324618839</c:v>
                </c:pt>
                <c:pt idx="52">
                  <c:v>0.2205707759207837</c:v>
                </c:pt>
                <c:pt idx="53">
                  <c:v>0.13986547912191538</c:v>
                </c:pt>
                <c:pt idx="54">
                  <c:v>0.10800999633258235</c:v>
                </c:pt>
                <c:pt idx="55">
                  <c:v>0.10424137894902283</c:v>
                </c:pt>
                <c:pt idx="56">
                  <c:v>0.10808110232095137</c:v>
                </c:pt>
                <c:pt idx="57">
                  <c:v>0.15479773667941529</c:v>
                </c:pt>
                <c:pt idx="58">
                  <c:v>0.2257615130717241</c:v>
                </c:pt>
                <c:pt idx="59">
                  <c:v>0.26771404620946182</c:v>
                </c:pt>
                <c:pt idx="60">
                  <c:v>0.22014413999056939</c:v>
                </c:pt>
                <c:pt idx="61">
                  <c:v>0.15017584743542725</c:v>
                </c:pt>
                <c:pt idx="62">
                  <c:v>0.1040991669722847</c:v>
                </c:pt>
                <c:pt idx="63">
                  <c:v>9.4357646565725289E-2</c:v>
                </c:pt>
                <c:pt idx="64">
                  <c:v>9.2295572903022927E-2</c:v>
                </c:pt>
                <c:pt idx="65">
                  <c:v>9.3717692670403904E-2</c:v>
                </c:pt>
                <c:pt idx="66">
                  <c:v>0.10843663226279666</c:v>
                </c:pt>
                <c:pt idx="67">
                  <c:v>0.10985875203017754</c:v>
                </c:pt>
                <c:pt idx="68">
                  <c:v>0.11334294546026086</c:v>
                </c:pt>
                <c:pt idx="69">
                  <c:v>9.8766217844606277E-2</c:v>
                </c:pt>
                <c:pt idx="70">
                  <c:v>8.1060826740713521E-2</c:v>
                </c:pt>
                <c:pt idx="71">
                  <c:v>7.6794467438570685E-2</c:v>
                </c:pt>
                <c:pt idx="72">
                  <c:v>9.2437784879761078E-2</c:v>
                </c:pt>
                <c:pt idx="73">
                  <c:v>0.10587681668151087</c:v>
                </c:pt>
                <c:pt idx="74">
                  <c:v>0.11576054906480841</c:v>
                </c:pt>
                <c:pt idx="75">
                  <c:v>0.10964543406507039</c:v>
                </c:pt>
                <c:pt idx="76">
                  <c:v>0.11227635563472518</c:v>
                </c:pt>
                <c:pt idx="77">
                  <c:v>0.13183050243621303</c:v>
                </c:pt>
                <c:pt idx="78">
                  <c:v>0.14462958034264156</c:v>
                </c:pt>
                <c:pt idx="79">
                  <c:v>0.12799077906428449</c:v>
                </c:pt>
                <c:pt idx="80">
                  <c:v>9.5921978309844308E-2</c:v>
                </c:pt>
                <c:pt idx="81">
                  <c:v>0.10011723162361813</c:v>
                </c:pt>
                <c:pt idx="82">
                  <c:v>0.14825598574946294</c:v>
                </c:pt>
                <c:pt idx="83">
                  <c:v>0.20442971656101006</c:v>
                </c:pt>
                <c:pt idx="84">
                  <c:v>0.24545787184995019</c:v>
                </c:pt>
                <c:pt idx="85">
                  <c:v>0.26188335516319994</c:v>
                </c:pt>
                <c:pt idx="86">
                  <c:v>0.26543865458165233</c:v>
                </c:pt>
                <c:pt idx="87">
                  <c:v>0.26664745638392617</c:v>
                </c:pt>
                <c:pt idx="88">
                  <c:v>0.27916211033687838</c:v>
                </c:pt>
                <c:pt idx="89">
                  <c:v>0.2777399905694975</c:v>
                </c:pt>
                <c:pt idx="90">
                  <c:v>0.30504469010321156</c:v>
                </c:pt>
                <c:pt idx="91">
                  <c:v>0.3400999423691517</c:v>
                </c:pt>
                <c:pt idx="92">
                  <c:v>0.36299607062398481</c:v>
                </c:pt>
                <c:pt idx="93">
                  <c:v>0.38041703777440133</c:v>
                </c:pt>
                <c:pt idx="94">
                  <c:v>0.44121265782993646</c:v>
                </c:pt>
                <c:pt idx="95">
                  <c:v>0.45728261120134117</c:v>
                </c:pt>
                <c:pt idx="96">
                  <c:v>0.49639090480431691</c:v>
                </c:pt>
                <c:pt idx="97">
                  <c:v>0.5005150521297218</c:v>
                </c:pt>
                <c:pt idx="98">
                  <c:v>0.50328818567611455</c:v>
                </c:pt>
                <c:pt idx="99">
                  <c:v>0.49347555928118597</c:v>
                </c:pt>
                <c:pt idx="100">
                  <c:v>0.51651389951275739</c:v>
                </c:pt>
                <c:pt idx="101">
                  <c:v>0.58036707706816149</c:v>
                </c:pt>
                <c:pt idx="102">
                  <c:v>0.62502163776392294</c:v>
                </c:pt>
                <c:pt idx="103">
                  <c:v>0.66107237386702977</c:v>
                </c:pt>
                <c:pt idx="104">
                  <c:v>0.64898435584429182</c:v>
                </c:pt>
                <c:pt idx="105">
                  <c:v>0.6192620527060303</c:v>
                </c:pt>
                <c:pt idx="106">
                  <c:v>0.63440762822863728</c:v>
                </c:pt>
                <c:pt idx="107">
                  <c:v>0.69996734950489858</c:v>
                </c:pt>
                <c:pt idx="108">
                  <c:v>0.70821564415570792</c:v>
                </c:pt>
                <c:pt idx="109">
                  <c:v>0.70757569026038647</c:v>
                </c:pt>
                <c:pt idx="110">
                  <c:v>0.70850006810918409</c:v>
                </c:pt>
                <c:pt idx="111">
                  <c:v>0.66825407869230369</c:v>
                </c:pt>
                <c:pt idx="112">
                  <c:v>0.67209380206423219</c:v>
                </c:pt>
                <c:pt idx="113">
                  <c:v>0.74895937549117197</c:v>
                </c:pt>
                <c:pt idx="114">
                  <c:v>0.78131260019908833</c:v>
                </c:pt>
                <c:pt idx="115">
                  <c:v>0.82831365851102834</c:v>
                </c:pt>
                <c:pt idx="116">
                  <c:v>0.88697609891549201</c:v>
                </c:pt>
                <c:pt idx="117">
                  <c:v>0.85732490176559961</c:v>
                </c:pt>
                <c:pt idx="118">
                  <c:v>0.83997504060355221</c:v>
                </c:pt>
                <c:pt idx="119">
                  <c:v>0.8052753182794572</c:v>
                </c:pt>
                <c:pt idx="120">
                  <c:v>0.77384647142033847</c:v>
                </c:pt>
                <c:pt idx="121">
                  <c:v>0.72172578194582682</c:v>
                </c:pt>
                <c:pt idx="122">
                  <c:v>0.98453351495782471</c:v>
                </c:pt>
                <c:pt idx="123">
                  <c:v>1.1822081626237753</c:v>
                </c:pt>
                <c:pt idx="124">
                  <c:v>1.253954104888144</c:v>
                </c:pt>
                <c:pt idx="125">
                  <c:v>1.1557567349504898</c:v>
                </c:pt>
                <c:pt idx="126">
                  <c:v>0.81032384345365938</c:v>
                </c:pt>
                <c:pt idx="127">
                  <c:v>0.71283753339969602</c:v>
                </c:pt>
                <c:pt idx="128">
                  <c:v>1.1870433698328704</c:v>
                </c:pt>
                <c:pt idx="129">
                  <c:v>1.1825636925656202</c:v>
                </c:pt>
                <c:pt idx="130">
                  <c:v>1.0146824540263006</c:v>
                </c:pt>
                <c:pt idx="131">
                  <c:v>0.7994446272331952</c:v>
                </c:pt>
                <c:pt idx="132">
                  <c:v>0.75258578089799333</c:v>
                </c:pt>
                <c:pt idx="133">
                  <c:v>0.5867666160213757</c:v>
                </c:pt>
                <c:pt idx="134">
                  <c:v>0.42770252003981768</c:v>
                </c:pt>
                <c:pt idx="135">
                  <c:v>0.38930528632053224</c:v>
                </c:pt>
                <c:pt idx="136">
                  <c:v>0.40160662230837735</c:v>
                </c:pt>
                <c:pt idx="137">
                  <c:v>0.34415298370618741</c:v>
                </c:pt>
                <c:pt idx="138">
                  <c:v>0.39876238277361548</c:v>
                </c:pt>
                <c:pt idx="139">
                  <c:v>0.42756030806307954</c:v>
                </c:pt>
                <c:pt idx="140">
                  <c:v>0.35645431969403252</c:v>
                </c:pt>
                <c:pt idx="141">
                  <c:v>0.24780436946612869</c:v>
                </c:pt>
                <c:pt idx="142">
                  <c:v>0.25335063655891438</c:v>
                </c:pt>
                <c:pt idx="143">
                  <c:v>0.34699722324094928</c:v>
                </c:pt>
                <c:pt idx="144">
                  <c:v>0.60312099334625646</c:v>
                </c:pt>
                <c:pt idx="145">
                  <c:v>0.7811703882223503</c:v>
                </c:pt>
                <c:pt idx="146">
                  <c:v>0.63440762822863728</c:v>
                </c:pt>
                <c:pt idx="147">
                  <c:v>0.55356011945303085</c:v>
                </c:pt>
                <c:pt idx="148">
                  <c:v>0.67102721223869644</c:v>
                </c:pt>
                <c:pt idx="149">
                  <c:v>0.78692997328024294</c:v>
                </c:pt>
                <c:pt idx="150">
                  <c:v>0.74853273956095756</c:v>
                </c:pt>
                <c:pt idx="151">
                  <c:v>0.72030366217844599</c:v>
                </c:pt>
                <c:pt idx="152">
                  <c:v>0.68553283386598196</c:v>
                </c:pt>
                <c:pt idx="153">
                  <c:v>0.66555205113427973</c:v>
                </c:pt>
                <c:pt idx="154">
                  <c:v>0.65268186723948229</c:v>
                </c:pt>
                <c:pt idx="155">
                  <c:v>0.61634670718289919</c:v>
                </c:pt>
                <c:pt idx="156">
                  <c:v>0.58157587887043538</c:v>
                </c:pt>
                <c:pt idx="157">
                  <c:v>0.57382532613820925</c:v>
                </c:pt>
                <c:pt idx="158">
                  <c:v>0.57496302195211391</c:v>
                </c:pt>
                <c:pt idx="159">
                  <c:v>0.58811762980038762</c:v>
                </c:pt>
                <c:pt idx="160">
                  <c:v>0.58406458846335185</c:v>
                </c:pt>
                <c:pt idx="161">
                  <c:v>0.60802730654372072</c:v>
                </c:pt>
                <c:pt idx="162">
                  <c:v>0.60575191491591129</c:v>
                </c:pt>
                <c:pt idx="163">
                  <c:v>0.60326320532299471</c:v>
                </c:pt>
                <c:pt idx="164">
                  <c:v>0.59970790590454226</c:v>
                </c:pt>
                <c:pt idx="165">
                  <c:v>0.63597195997275635</c:v>
                </c:pt>
                <c:pt idx="166">
                  <c:v>0.65410398700686323</c:v>
                </c:pt>
                <c:pt idx="167">
                  <c:v>0.63931394142610143</c:v>
                </c:pt>
                <c:pt idx="168">
                  <c:v>0.72371674962016019</c:v>
                </c:pt>
                <c:pt idx="169">
                  <c:v>0.84004614659192123</c:v>
                </c:pt>
                <c:pt idx="170">
                  <c:v>0.90098397862419433</c:v>
                </c:pt>
                <c:pt idx="171">
                  <c:v>1.0060786294336459</c:v>
                </c:pt>
                <c:pt idx="172">
                  <c:v>0.7508081311887671</c:v>
                </c:pt>
                <c:pt idx="173">
                  <c:v>0.50869224079216213</c:v>
                </c:pt>
                <c:pt idx="174">
                  <c:v>0.39022966416932986</c:v>
                </c:pt>
                <c:pt idx="175">
                  <c:v>0.84801001728925429</c:v>
                </c:pt>
                <c:pt idx="176">
                  <c:v>1.1219102844868234</c:v>
                </c:pt>
                <c:pt idx="177">
                  <c:v>1.0136869701891338</c:v>
                </c:pt>
                <c:pt idx="178">
                  <c:v>0.90965890920521808</c:v>
                </c:pt>
                <c:pt idx="179">
                  <c:v>0.89614877141509919</c:v>
                </c:pt>
                <c:pt idx="180">
                  <c:v>0.93810130455283691</c:v>
                </c:pt>
                <c:pt idx="181">
                  <c:v>0.72343232566668403</c:v>
                </c:pt>
                <c:pt idx="182">
                  <c:v>0.76872684025776694</c:v>
                </c:pt>
                <c:pt idx="183">
                  <c:v>0.88626503903180165</c:v>
                </c:pt>
                <c:pt idx="184">
                  <c:v>1.094178949022895</c:v>
                </c:pt>
                <c:pt idx="185">
                  <c:v>1.1727510661706921</c:v>
                </c:pt>
                <c:pt idx="186">
                  <c:v>1.3247756693037143</c:v>
                </c:pt>
                <c:pt idx="187">
                  <c:v>1.2896493110494049</c:v>
                </c:pt>
                <c:pt idx="188">
                  <c:v>1.3525070047676426</c:v>
                </c:pt>
                <c:pt idx="189">
                  <c:v>1.7519093414365798</c:v>
                </c:pt>
                <c:pt idx="190">
                  <c:v>1.3660171425577619</c:v>
                </c:pt>
                <c:pt idx="191">
                  <c:v>1.2121437837271443</c:v>
                </c:pt>
                <c:pt idx="192">
                  <c:v>1.5790506837114264</c:v>
                </c:pt>
                <c:pt idx="193">
                  <c:v>1.6638801278356994</c:v>
                </c:pt>
                <c:pt idx="194">
                  <c:v>1.516619625923403</c:v>
                </c:pt>
                <c:pt idx="195">
                  <c:v>0.98026715565568168</c:v>
                </c:pt>
                <c:pt idx="196">
                  <c:v>0.88562508513648019</c:v>
                </c:pt>
                <c:pt idx="197">
                  <c:v>0.87766121443914691</c:v>
                </c:pt>
                <c:pt idx="198">
                  <c:v>1.2238051658196678</c:v>
                </c:pt>
                <c:pt idx="199">
                  <c:v>1.6698530308586996</c:v>
                </c:pt>
                <c:pt idx="200">
                  <c:v>1.3656616126159167</c:v>
                </c:pt>
                <c:pt idx="201">
                  <c:v>1.1309407450096924</c:v>
                </c:pt>
                <c:pt idx="202">
                  <c:v>1.0693629590820977</c:v>
                </c:pt>
                <c:pt idx="203">
                  <c:v>1.4228308272646304</c:v>
                </c:pt>
                <c:pt idx="204">
                  <c:v>1.771747912191544</c:v>
                </c:pt>
                <c:pt idx="205">
                  <c:v>2.0156414522973751</c:v>
                </c:pt>
                <c:pt idx="206">
                  <c:v>2.0562429716561006</c:v>
                </c:pt>
                <c:pt idx="207">
                  <c:v>2.0434438937496724</c:v>
                </c:pt>
                <c:pt idx="208">
                  <c:v>1.9731200712526851</c:v>
                </c:pt>
                <c:pt idx="209">
                  <c:v>1.9623830670089588</c:v>
                </c:pt>
                <c:pt idx="210">
                  <c:v>1.9611742652066853</c:v>
                </c:pt>
                <c:pt idx="211">
                  <c:v>1.9646584586367681</c:v>
                </c:pt>
                <c:pt idx="212">
                  <c:v>1.8289882328286267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3A-4599-9FAE-933A817B5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'079C'!$S$14:$S$543</c:f>
              <c:numCache>
                <c:formatCode>0.0</c:formatCode>
                <c:ptCount val="530"/>
                <c:pt idx="0">
                  <c:v>1.0644584352233211</c:v>
                </c:pt>
                <c:pt idx="1">
                  <c:v>1.4950559429392882</c:v>
                </c:pt>
                <c:pt idx="2">
                  <c:v>1.0831800659935806</c:v>
                </c:pt>
                <c:pt idx="3">
                  <c:v>0.56699796047071327</c:v>
                </c:pt>
                <c:pt idx="4">
                  <c:v>0</c:v>
                </c:pt>
                <c:pt idx="5">
                  <c:v>0</c:v>
                </c:pt>
                <c:pt idx="6">
                  <c:v>0.12302785934741967</c:v>
                </c:pt>
                <c:pt idx="7">
                  <c:v>0.56699796047071327</c:v>
                </c:pt>
                <c:pt idx="8">
                  <c:v>0.3102441670500119</c:v>
                </c:pt>
                <c:pt idx="9">
                  <c:v>1.1125997714897025</c:v>
                </c:pt>
                <c:pt idx="10">
                  <c:v>2.3214822155121673</c:v>
                </c:pt>
                <c:pt idx="11">
                  <c:v>2.7119619430061506</c:v>
                </c:pt>
                <c:pt idx="12">
                  <c:v>5.4479945541454935</c:v>
                </c:pt>
                <c:pt idx="13">
                  <c:v>8.1546074597887124</c:v>
                </c:pt>
                <c:pt idx="14">
                  <c:v>10.850522290706069</c:v>
                </c:pt>
                <c:pt idx="15">
                  <c:v>10.759588655536239</c:v>
                </c:pt>
                <c:pt idx="16">
                  <c:v>9.0077789191762498</c:v>
                </c:pt>
                <c:pt idx="17">
                  <c:v>8.3364747301283746</c:v>
                </c:pt>
                <c:pt idx="18">
                  <c:v>7.1703845850093613</c:v>
                </c:pt>
                <c:pt idx="19">
                  <c:v>6.5579198069537314</c:v>
                </c:pt>
                <c:pt idx="20">
                  <c:v>5.6646305673442088</c:v>
                </c:pt>
                <c:pt idx="21">
                  <c:v>5.2420566156726389</c:v>
                </c:pt>
                <c:pt idx="22">
                  <c:v>6.0925535563787099</c:v>
                </c:pt>
                <c:pt idx="23">
                  <c:v>5.5736969321743777</c:v>
                </c:pt>
                <c:pt idx="24">
                  <c:v>4.4824933101363991</c:v>
                </c:pt>
                <c:pt idx="25">
                  <c:v>4.1882962551751799</c:v>
                </c:pt>
                <c:pt idx="26">
                  <c:v>5.4265984046937668</c:v>
                </c:pt>
                <c:pt idx="27">
                  <c:v>6.5793159564054546</c:v>
                </c:pt>
                <c:pt idx="28">
                  <c:v>7.3870205982080765</c:v>
                </c:pt>
                <c:pt idx="29">
                  <c:v>6.3546563871623416</c:v>
                </c:pt>
                <c:pt idx="30">
                  <c:v>4.1909707738566446</c:v>
                </c:pt>
                <c:pt idx="31">
                  <c:v>3.4100113188686807</c:v>
                </c:pt>
                <c:pt idx="32">
                  <c:v>3.4340819870018717</c:v>
                </c:pt>
                <c:pt idx="33">
                  <c:v>3.2120969364402248</c:v>
                </c:pt>
                <c:pt idx="34">
                  <c:v>3.3137286463359183</c:v>
                </c:pt>
                <c:pt idx="35">
                  <c:v>3.5276901408531693</c:v>
                </c:pt>
                <c:pt idx="36">
                  <c:v>4.2631827782562164</c:v>
                </c:pt>
                <c:pt idx="37">
                  <c:v>5.0575148266515102</c:v>
                </c:pt>
                <c:pt idx="38">
                  <c:v>6.8815365674110716</c:v>
                </c:pt>
                <c:pt idx="39">
                  <c:v>7.0286350948916825</c:v>
                </c:pt>
                <c:pt idx="40">
                  <c:v>7.2693417762235875</c:v>
                </c:pt>
                <c:pt idx="41">
                  <c:v>7.903202703730944</c:v>
                </c:pt>
                <c:pt idx="42">
                  <c:v>11.647528857782827</c:v>
                </c:pt>
                <c:pt idx="43">
                  <c:v>12.380346976504411</c:v>
                </c:pt>
                <c:pt idx="44">
                  <c:v>13.295032365565659</c:v>
                </c:pt>
                <c:pt idx="45">
                  <c:v>13.944940405161809</c:v>
                </c:pt>
                <c:pt idx="46">
                  <c:v>13.915520699665683</c:v>
                </c:pt>
                <c:pt idx="47">
                  <c:v>14.573452295306231</c:v>
                </c:pt>
                <c:pt idx="48">
                  <c:v>14.4825186601364</c:v>
                </c:pt>
                <c:pt idx="49">
                  <c:v>12.206503262209146</c:v>
                </c:pt>
                <c:pt idx="50">
                  <c:v>9.6737340708611939</c:v>
                </c:pt>
                <c:pt idx="51">
                  <c:v>16.683647534982615</c:v>
                </c:pt>
                <c:pt idx="52">
                  <c:v>12.51674742925916</c:v>
                </c:pt>
                <c:pt idx="53">
                  <c:v>16.959122959173573</c:v>
                </c:pt>
                <c:pt idx="54">
                  <c:v>19.042573012035305</c:v>
                </c:pt>
                <c:pt idx="55">
                  <c:v>19.580151267009896</c:v>
                </c:pt>
                <c:pt idx="56">
                  <c:v>20.085635297806903</c:v>
                </c:pt>
                <c:pt idx="57">
                  <c:v>21.318588409962558</c:v>
                </c:pt>
                <c:pt idx="58">
                  <c:v>19.52398637469912</c:v>
                </c:pt>
                <c:pt idx="59">
                  <c:v>14.137505750227332</c:v>
                </c:pt>
                <c:pt idx="60">
                  <c:v>14.699154673335116</c:v>
                </c:pt>
                <c:pt idx="61">
                  <c:v>15.108356031599357</c:v>
                </c:pt>
                <c:pt idx="62">
                  <c:v>16.183512541548541</c:v>
                </c:pt>
                <c:pt idx="63">
                  <c:v>16.828071543781761</c:v>
                </c:pt>
                <c:pt idx="64">
                  <c:v>17.277390682267985</c:v>
                </c:pt>
                <c:pt idx="65">
                  <c:v>17.809619899879646</c:v>
                </c:pt>
                <c:pt idx="66">
                  <c:v>18.186727033966299</c:v>
                </c:pt>
                <c:pt idx="67">
                  <c:v>18.735003363666756</c:v>
                </c:pt>
                <c:pt idx="68">
                  <c:v>20.15784730220647</c:v>
                </c:pt>
                <c:pt idx="69">
                  <c:v>20.058890110992245</c:v>
                </c:pt>
                <c:pt idx="70">
                  <c:v>20.034819442859057</c:v>
                </c:pt>
                <c:pt idx="71">
                  <c:v>20.168545376932336</c:v>
                </c:pt>
                <c:pt idx="72">
                  <c:v>20.315643904412941</c:v>
                </c:pt>
                <c:pt idx="73">
                  <c:v>20.411926576945707</c:v>
                </c:pt>
                <c:pt idx="74">
                  <c:v>20.545652511018989</c:v>
                </c:pt>
                <c:pt idx="75">
                  <c:v>17.943345833952929</c:v>
                </c:pt>
                <c:pt idx="76">
                  <c:v>18.721630770259427</c:v>
                </c:pt>
                <c:pt idx="77">
                  <c:v>17.582285811955064</c:v>
                </c:pt>
                <c:pt idx="78">
                  <c:v>16.860165767959344</c:v>
                </c:pt>
                <c:pt idx="79">
                  <c:v>15.300921376664883</c:v>
                </c:pt>
                <c:pt idx="80">
                  <c:v>15.151148330502808</c:v>
                </c:pt>
                <c:pt idx="81">
                  <c:v>15.758264071195507</c:v>
                </c:pt>
                <c:pt idx="82">
                  <c:v>18.793842774658998</c:v>
                </c:pt>
                <c:pt idx="83">
                  <c:v>16.812024431692965</c:v>
                </c:pt>
                <c:pt idx="84">
                  <c:v>16.025715939342071</c:v>
                </c:pt>
                <c:pt idx="85">
                  <c:v>14.918465205215298</c:v>
                </c:pt>
                <c:pt idx="86">
                  <c:v>13.886100994169562</c:v>
                </c:pt>
                <c:pt idx="87">
                  <c:v>13.856681288673443</c:v>
                </c:pt>
                <c:pt idx="88">
                  <c:v>13.182702580944103</c:v>
                </c:pt>
                <c:pt idx="89">
                  <c:v>13.570507789756618</c:v>
                </c:pt>
                <c:pt idx="90">
                  <c:v>15.164520923910134</c:v>
                </c:pt>
                <c:pt idx="91">
                  <c:v>15.619189099759293</c:v>
                </c:pt>
                <c:pt idx="92">
                  <c:v>15.846523187683873</c:v>
                </c:pt>
                <c:pt idx="93">
                  <c:v>19.350142660403851</c:v>
                </c:pt>
                <c:pt idx="94">
                  <c:v>20.87461830883926</c:v>
                </c:pt>
                <c:pt idx="95">
                  <c:v>22.925974137523401</c:v>
                </c:pt>
                <c:pt idx="96">
                  <c:v>24.006479684835515</c:v>
                </c:pt>
                <c:pt idx="97">
                  <c:v>22.040708453958278</c:v>
                </c:pt>
                <c:pt idx="98">
                  <c:v>20.310294867050011</c:v>
                </c:pt>
                <c:pt idx="99">
                  <c:v>19.73794786921637</c:v>
                </c:pt>
                <c:pt idx="100">
                  <c:v>19.751320462623696</c:v>
                </c:pt>
                <c:pt idx="101">
                  <c:v>19.911791583511636</c:v>
                </c:pt>
                <c:pt idx="102">
                  <c:v>17.718686264709817</c:v>
                </c:pt>
                <c:pt idx="103">
                  <c:v>16.408172110791657</c:v>
                </c:pt>
                <c:pt idx="104">
                  <c:v>16.432242778924842</c:v>
                </c:pt>
                <c:pt idx="105">
                  <c:v>19.981329069229741</c:v>
                </c:pt>
                <c:pt idx="106">
                  <c:v>24.926514111259696</c:v>
                </c:pt>
                <c:pt idx="107">
                  <c:v>24.164276287041989</c:v>
                </c:pt>
                <c:pt idx="108">
                  <c:v>23.131912075996254</c:v>
                </c:pt>
                <c:pt idx="109">
                  <c:v>19.927838695600425</c:v>
                </c:pt>
                <c:pt idx="110">
                  <c:v>18.858031223014176</c:v>
                </c:pt>
                <c:pt idx="111">
                  <c:v>21.898958963840599</c:v>
                </c:pt>
                <c:pt idx="112">
                  <c:v>26.410871979473121</c:v>
                </c:pt>
                <c:pt idx="113">
                  <c:v>27.657197685036106</c:v>
                </c:pt>
                <c:pt idx="114">
                  <c:v>24.934537667304088</c:v>
                </c:pt>
                <c:pt idx="115">
                  <c:v>25.678053860751536</c:v>
                </c:pt>
                <c:pt idx="116">
                  <c:v>25.723520678336453</c:v>
                </c:pt>
                <c:pt idx="117">
                  <c:v>25.33304095084247</c:v>
                </c:pt>
                <c:pt idx="118">
                  <c:v>27.887206291642148</c:v>
                </c:pt>
                <c:pt idx="119">
                  <c:v>29.438427126892218</c:v>
                </c:pt>
                <c:pt idx="120">
                  <c:v>30.810455210484086</c:v>
                </c:pt>
                <c:pt idx="121">
                  <c:v>32.150389069898367</c:v>
                </c:pt>
                <c:pt idx="122">
                  <c:v>15.525580945907995</c:v>
                </c:pt>
                <c:pt idx="123">
                  <c:v>16.170139948141212</c:v>
                </c:pt>
                <c:pt idx="124">
                  <c:v>12.64512432596951</c:v>
                </c:pt>
                <c:pt idx="125">
                  <c:v>9.1174341851163394</c:v>
                </c:pt>
                <c:pt idx="126">
                  <c:v>11.537873591842738</c:v>
                </c:pt>
                <c:pt idx="127">
                  <c:v>12.554190690799679</c:v>
                </c:pt>
                <c:pt idx="128">
                  <c:v>13.779120246910937</c:v>
                </c:pt>
                <c:pt idx="129">
                  <c:v>12.353601789689755</c:v>
                </c:pt>
                <c:pt idx="130">
                  <c:v>12.805595446857447</c:v>
                </c:pt>
                <c:pt idx="131">
                  <c:v>12.952693974338059</c:v>
                </c:pt>
                <c:pt idx="132">
                  <c:v>13.562484233712222</c:v>
                </c:pt>
                <c:pt idx="133">
                  <c:v>13.562484233712222</c:v>
                </c:pt>
                <c:pt idx="134">
                  <c:v>13.674814018333777</c:v>
                </c:pt>
                <c:pt idx="135">
                  <c:v>14.68578207992779</c:v>
                </c:pt>
                <c:pt idx="136">
                  <c:v>14.96660654148168</c:v>
                </c:pt>
                <c:pt idx="137">
                  <c:v>15.306270414027814</c:v>
                </c:pt>
                <c:pt idx="138">
                  <c:v>15.846523187683873</c:v>
                </c:pt>
                <c:pt idx="139">
                  <c:v>16.226304840451991</c:v>
                </c:pt>
                <c:pt idx="140">
                  <c:v>16.373403367932603</c:v>
                </c:pt>
                <c:pt idx="141">
                  <c:v>16.587364862449853</c:v>
                </c:pt>
                <c:pt idx="142">
                  <c:v>17.338904611941693</c:v>
                </c:pt>
                <c:pt idx="143">
                  <c:v>17.825667011968441</c:v>
                </c:pt>
                <c:pt idx="144">
                  <c:v>18.435457271342607</c:v>
                </c:pt>
                <c:pt idx="145">
                  <c:v>17.675893965806363</c:v>
                </c:pt>
                <c:pt idx="146">
                  <c:v>17.520771882281355</c:v>
                </c:pt>
                <c:pt idx="147">
                  <c:v>17.975440058130513</c:v>
                </c:pt>
                <c:pt idx="148">
                  <c:v>18.93291774609521</c:v>
                </c:pt>
                <c:pt idx="149">
                  <c:v>18.884776409828827</c:v>
                </c:pt>
                <c:pt idx="150">
                  <c:v>19.973305513185341</c:v>
                </c:pt>
                <c:pt idx="151">
                  <c:v>20.545652511018989</c:v>
                </c:pt>
                <c:pt idx="152">
                  <c:v>20.882641864883659</c:v>
                </c:pt>
                <c:pt idx="153">
                  <c:v>20.863920234113401</c:v>
                </c:pt>
                <c:pt idx="154">
                  <c:v>21.216956700066863</c:v>
                </c:pt>
                <c:pt idx="155">
                  <c:v>21.131372102259959</c:v>
                </c:pt>
                <c:pt idx="156">
                  <c:v>21.136721139622896</c:v>
                </c:pt>
                <c:pt idx="157">
                  <c:v>21.29719226051083</c:v>
                </c:pt>
                <c:pt idx="158">
                  <c:v>21.4630124187617</c:v>
                </c:pt>
                <c:pt idx="159">
                  <c:v>21.594063834153516</c:v>
                </c:pt>
                <c:pt idx="160">
                  <c:v>21.535224423161271</c:v>
                </c:pt>
                <c:pt idx="161">
                  <c:v>21.701044581412145</c:v>
                </c:pt>
                <c:pt idx="162">
                  <c:v>21.789303697900511</c:v>
                </c:pt>
                <c:pt idx="163">
                  <c:v>22.000590673736294</c:v>
                </c:pt>
                <c:pt idx="164">
                  <c:v>22.396419438593206</c:v>
                </c:pt>
                <c:pt idx="165">
                  <c:v>22.364325214415619</c:v>
                </c:pt>
                <c:pt idx="166">
                  <c:v>22.661196788058305</c:v>
                </c:pt>
                <c:pt idx="167">
                  <c:v>23.48494854194972</c:v>
                </c:pt>
                <c:pt idx="168">
                  <c:v>23.019582291374697</c:v>
                </c:pt>
                <c:pt idx="169">
                  <c:v>29.540058836787907</c:v>
                </c:pt>
                <c:pt idx="170">
                  <c:v>27.667895759761969</c:v>
                </c:pt>
                <c:pt idx="171">
                  <c:v>27.253345364134795</c:v>
                </c:pt>
                <c:pt idx="172">
                  <c:v>27.790923619109389</c:v>
                </c:pt>
                <c:pt idx="173">
                  <c:v>20.19529056374699</c:v>
                </c:pt>
                <c:pt idx="174">
                  <c:v>16.836095099826153</c:v>
                </c:pt>
                <c:pt idx="175">
                  <c:v>15.707448216247659</c:v>
                </c:pt>
                <c:pt idx="176">
                  <c:v>15.704773697566193</c:v>
                </c:pt>
                <c:pt idx="177">
                  <c:v>16.501780264642953</c:v>
                </c:pt>
                <c:pt idx="178">
                  <c:v>20.716821706632786</c:v>
                </c:pt>
                <c:pt idx="179">
                  <c:v>28.007559632308105</c:v>
                </c:pt>
                <c:pt idx="180">
                  <c:v>29.41970549612196</c:v>
                </c:pt>
                <c:pt idx="181">
                  <c:v>31.941776612744047</c:v>
                </c:pt>
                <c:pt idx="182">
                  <c:v>35.456094160189885</c:v>
                </c:pt>
                <c:pt idx="183">
                  <c:v>27.261368920179191</c:v>
                </c:pt>
                <c:pt idx="184">
                  <c:v>29.992052493955601</c:v>
                </c:pt>
                <c:pt idx="185">
                  <c:v>27.988838001537843</c:v>
                </c:pt>
                <c:pt idx="186">
                  <c:v>31.898984313840604</c:v>
                </c:pt>
                <c:pt idx="187">
                  <c:v>33.979759848020862</c:v>
                </c:pt>
                <c:pt idx="188">
                  <c:v>23.77647107822947</c:v>
                </c:pt>
                <c:pt idx="189">
                  <c:v>22.703989086961752</c:v>
                </c:pt>
                <c:pt idx="190">
                  <c:v>20.952179350601764</c:v>
                </c:pt>
                <c:pt idx="191">
                  <c:v>24.854302106860121</c:v>
                </c:pt>
                <c:pt idx="192">
                  <c:v>29.045272880716766</c:v>
                </c:pt>
                <c:pt idx="193">
                  <c:v>23.65611773756352</c:v>
                </c:pt>
                <c:pt idx="194">
                  <c:v>23.74170233537042</c:v>
                </c:pt>
                <c:pt idx="195">
                  <c:v>28.732354194985287</c:v>
                </c:pt>
                <c:pt idx="196">
                  <c:v>31.995266986373359</c:v>
                </c:pt>
                <c:pt idx="197">
                  <c:v>34.346168907381653</c:v>
                </c:pt>
                <c:pt idx="198">
                  <c:v>38.317829149358118</c:v>
                </c:pt>
                <c:pt idx="199">
                  <c:v>34.578852032669161</c:v>
                </c:pt>
                <c:pt idx="200">
                  <c:v>21.861515702300075</c:v>
                </c:pt>
                <c:pt idx="201">
                  <c:v>30.197990432428458</c:v>
                </c:pt>
                <c:pt idx="202">
                  <c:v>24.097413320005348</c:v>
                </c:pt>
                <c:pt idx="203">
                  <c:v>23.246916379299279</c:v>
                </c:pt>
                <c:pt idx="204">
                  <c:v>22.904577988071676</c:v>
                </c:pt>
                <c:pt idx="205">
                  <c:v>22.067453640772936</c:v>
                </c:pt>
                <c:pt idx="206">
                  <c:v>21.564644128657392</c:v>
                </c:pt>
                <c:pt idx="207">
                  <c:v>21.289168704466434</c:v>
                </c:pt>
                <c:pt idx="208">
                  <c:v>20.968226462690556</c:v>
                </c:pt>
                <c:pt idx="209">
                  <c:v>20.545652511018989</c:v>
                </c:pt>
                <c:pt idx="210">
                  <c:v>20.500185693434069</c:v>
                </c:pt>
                <c:pt idx="211">
                  <c:v>20.377157834086653</c:v>
                </c:pt>
                <c:pt idx="212">
                  <c:v>20.179243451658195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D-4FB4-AD2C-B813C42AF68E}"/>
            </c:ext>
          </c:extLst>
        </c:ser>
        <c:ser>
          <c:idx val="0"/>
          <c:order val="1"/>
          <c:tx>
            <c:strRef>
              <c:f>'079C'!$N$11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'079C'!$N$14:$N$543</c:f>
              <c:numCache>
                <c:formatCode>0.0</c:formatCode>
                <c:ptCount val="53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D-4FB4-AD2C-B813C42AF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'079C'!$R$14:$R$543</c:f>
              <c:numCache>
                <c:formatCode>0.0</c:formatCode>
                <c:ptCount val="530"/>
                <c:pt idx="0">
                  <c:v>9.5528020368146276</c:v>
                </c:pt>
                <c:pt idx="1">
                  <c:v>9.148973493530443</c:v>
                </c:pt>
                <c:pt idx="2">
                  <c:v>7.7973495549109719</c:v>
                </c:pt>
                <c:pt idx="3">
                  <c:v>8.9861293993960025</c:v>
                </c:pt>
                <c:pt idx="4">
                  <c:v>9.2560148571024534</c:v>
                </c:pt>
                <c:pt idx="5">
                  <c:v>7.7568058991039672</c:v>
                </c:pt>
                <c:pt idx="6">
                  <c:v>7.6798300499906418</c:v>
                </c:pt>
                <c:pt idx="7">
                  <c:v>7.4369955961646275</c:v>
                </c:pt>
                <c:pt idx="8">
                  <c:v>7.9683352884937104</c:v>
                </c:pt>
                <c:pt idx="9">
                  <c:v>7.7660902730030301</c:v>
                </c:pt>
                <c:pt idx="10">
                  <c:v>5.970267141769912</c:v>
                </c:pt>
                <c:pt idx="11">
                  <c:v>5.4450795326131178</c:v>
                </c:pt>
                <c:pt idx="12">
                  <c:v>4.5280652648065898</c:v>
                </c:pt>
                <c:pt idx="13">
                  <c:v>5.4035487044138257</c:v>
                </c:pt>
                <c:pt idx="14">
                  <c:v>4.8531237882127449</c:v>
                </c:pt>
                <c:pt idx="15">
                  <c:v>4.4703427802918787</c:v>
                </c:pt>
                <c:pt idx="16">
                  <c:v>5.1209884270612402</c:v>
                </c:pt>
                <c:pt idx="17">
                  <c:v>4.9885234933595592</c:v>
                </c:pt>
                <c:pt idx="18">
                  <c:v>5.1694850719623329</c:v>
                </c:pt>
                <c:pt idx="19">
                  <c:v>5.1358472651806046</c:v>
                </c:pt>
                <c:pt idx="20">
                  <c:v>5.4889080100421941</c:v>
                </c:pt>
                <c:pt idx="21">
                  <c:v>6.3541712306056182</c:v>
                </c:pt>
                <c:pt idx="22">
                  <c:v>12.941269849418532</c:v>
                </c:pt>
                <c:pt idx="23">
                  <c:v>3.1770229465481528</c:v>
                </c:pt>
                <c:pt idx="24">
                  <c:v>3.7466159401280779</c:v>
                </c:pt>
                <c:pt idx="25">
                  <c:v>2.3270776825202075</c:v>
                </c:pt>
                <c:pt idx="26">
                  <c:v>3.3608942149813164</c:v>
                </c:pt>
                <c:pt idx="27">
                  <c:v>5.3826317625853441</c:v>
                </c:pt>
                <c:pt idx="28">
                  <c:v>5.3160128126641997</c:v>
                </c:pt>
                <c:pt idx="29">
                  <c:v>6.7965710113295605</c:v>
                </c:pt>
                <c:pt idx="30">
                  <c:v>7.3969467245102392</c:v>
                </c:pt>
                <c:pt idx="31">
                  <c:v>8.4102041299619952</c:v>
                </c:pt>
                <c:pt idx="32">
                  <c:v>10.487652357007736</c:v>
                </c:pt>
                <c:pt idx="33">
                  <c:v>9.5799496203367749</c:v>
                </c:pt>
                <c:pt idx="34">
                  <c:v>5.5519258498264072</c:v>
                </c:pt>
                <c:pt idx="35">
                  <c:v>5.8342705613851926</c:v>
                </c:pt>
                <c:pt idx="36">
                  <c:v>6.4136014919319582</c:v>
                </c:pt>
                <c:pt idx="37">
                  <c:v>5.7053848689597721</c:v>
                </c:pt>
                <c:pt idx="38">
                  <c:v>5.4815782880891168</c:v>
                </c:pt>
                <c:pt idx="39">
                  <c:v>2.6992896689455335</c:v>
                </c:pt>
                <c:pt idx="40">
                  <c:v>7.2297576212580514</c:v>
                </c:pt>
                <c:pt idx="41">
                  <c:v>8.6028113839440046</c:v>
                </c:pt>
                <c:pt idx="42">
                  <c:v>7.4821872780224634</c:v>
                </c:pt>
                <c:pt idx="43">
                  <c:v>3.9363503447338597</c:v>
                </c:pt>
                <c:pt idx="44">
                  <c:v>4.2003157829824538</c:v>
                </c:pt>
                <c:pt idx="45">
                  <c:v>4.5583202114354391</c:v>
                </c:pt>
                <c:pt idx="46">
                  <c:v>6.9878053356292726</c:v>
                </c:pt>
                <c:pt idx="47">
                  <c:v>6.8801488107828321</c:v>
                </c:pt>
                <c:pt idx="48">
                  <c:v>8.7113289947138259</c:v>
                </c:pt>
                <c:pt idx="49">
                  <c:v>8.6827186714831246</c:v>
                </c:pt>
                <c:pt idx="50">
                  <c:v>5.0105008203197388</c:v>
                </c:pt>
                <c:pt idx="51">
                  <c:v>3.931716197940057</c:v>
                </c:pt>
                <c:pt idx="52">
                  <c:v>5.1128102598612406</c:v>
                </c:pt>
                <c:pt idx="53">
                  <c:v>3.4584520852069249</c:v>
                </c:pt>
                <c:pt idx="54">
                  <c:v>4.1870446111462138</c:v>
                </c:pt>
                <c:pt idx="55">
                  <c:v>3.7810285166583246</c:v>
                </c:pt>
                <c:pt idx="56">
                  <c:v>3.9212563946143066</c:v>
                </c:pt>
                <c:pt idx="57">
                  <c:v>6.1891796358274149</c:v>
                </c:pt>
                <c:pt idx="58">
                  <c:v>8.0215222695586661</c:v>
                </c:pt>
                <c:pt idx="59">
                  <c:v>8.9419179497770642</c:v>
                </c:pt>
                <c:pt idx="60">
                  <c:v>7.5190652795033968</c:v>
                </c:pt>
                <c:pt idx="61">
                  <c:v>5.550117334737279</c:v>
                </c:pt>
                <c:pt idx="62">
                  <c:v>4.4441985408286255</c:v>
                </c:pt>
                <c:pt idx="63">
                  <c:v>4.2418465432823149</c:v>
                </c:pt>
                <c:pt idx="64">
                  <c:v>4.1175491378811309</c:v>
                </c:pt>
                <c:pt idx="65">
                  <c:v>3.9837026363301469</c:v>
                </c:pt>
                <c:pt idx="66">
                  <c:v>4.4779748379807778</c:v>
                </c:pt>
                <c:pt idx="67">
                  <c:v>4.1715992505436716</c:v>
                </c:pt>
                <c:pt idx="68">
                  <c:v>4.0909510706719665</c:v>
                </c:pt>
                <c:pt idx="69">
                  <c:v>3.8503699490054144</c:v>
                </c:pt>
                <c:pt idx="70">
                  <c:v>3.3473127447209441</c:v>
                </c:pt>
                <c:pt idx="71">
                  <c:v>3.3950549207667846</c:v>
                </c:pt>
                <c:pt idx="72">
                  <c:v>3.9848738287375758</c:v>
                </c:pt>
                <c:pt idx="73">
                  <c:v>4.0361832840183931</c:v>
                </c:pt>
                <c:pt idx="74">
                  <c:v>4.0462162874176268</c:v>
                </c:pt>
                <c:pt idx="75">
                  <c:v>3.8472301226752896</c:v>
                </c:pt>
                <c:pt idx="76">
                  <c:v>3.6916204030547024</c:v>
                </c:pt>
                <c:pt idx="77">
                  <c:v>3.7418274781478891</c:v>
                </c:pt>
                <c:pt idx="78">
                  <c:v>3.6664344192613183</c:v>
                </c:pt>
                <c:pt idx="79">
                  <c:v>3.2111390163559816</c:v>
                </c:pt>
                <c:pt idx="80">
                  <c:v>2.388805133807455</c:v>
                </c:pt>
                <c:pt idx="81">
                  <c:v>2.5568965946228799</c:v>
                </c:pt>
                <c:pt idx="82">
                  <c:v>3.2431095265887682</c:v>
                </c:pt>
                <c:pt idx="83">
                  <c:v>4.1114871848431411</c:v>
                </c:pt>
                <c:pt idx="84">
                  <c:v>4.7967400892520846</c:v>
                </c:pt>
                <c:pt idx="85">
                  <c:v>5.0164593489235241</c:v>
                </c:pt>
                <c:pt idx="86">
                  <c:v>5.1568340208881756</c:v>
                </c:pt>
                <c:pt idx="87">
                  <c:v>5.2237762069006042</c:v>
                </c:pt>
                <c:pt idx="88">
                  <c:v>5.2789294687270161</c:v>
                </c:pt>
                <c:pt idx="89">
                  <c:v>4.8710060654681131</c:v>
                </c:pt>
                <c:pt idx="90">
                  <c:v>5.041400090100951</c:v>
                </c:pt>
                <c:pt idx="91">
                  <c:v>4.9233068927462948</c:v>
                </c:pt>
                <c:pt idx="92">
                  <c:v>4.7962026971491962</c:v>
                </c:pt>
                <c:pt idx="93">
                  <c:v>4.5514344342019895</c:v>
                </c:pt>
                <c:pt idx="94">
                  <c:v>4.8004858615551962</c:v>
                </c:pt>
                <c:pt idx="95">
                  <c:v>4.5488955852862336</c:v>
                </c:pt>
                <c:pt idx="96">
                  <c:v>4.6419688350715909</c:v>
                </c:pt>
                <c:pt idx="97">
                  <c:v>4.5330264353043699</c:v>
                </c:pt>
                <c:pt idx="98">
                  <c:v>4.8237134240939517</c:v>
                </c:pt>
                <c:pt idx="99">
                  <c:v>4.5219202614001173</c:v>
                </c:pt>
                <c:pt idx="100">
                  <c:v>4.5421434001928294</c:v>
                </c:pt>
                <c:pt idx="101">
                  <c:v>4.6527604093841139</c:v>
                </c:pt>
                <c:pt idx="102">
                  <c:v>4.1699861570757379</c:v>
                </c:pt>
                <c:pt idx="103">
                  <c:v>4.010035817478264</c:v>
                </c:pt>
                <c:pt idx="104">
                  <c:v>3.9807782256327924</c:v>
                </c:pt>
                <c:pt idx="105">
                  <c:v>3.7664559460387692</c:v>
                </c:pt>
                <c:pt idx="106">
                  <c:v>3.9588286481699928</c:v>
                </c:pt>
                <c:pt idx="107">
                  <c:v>4.3407604966540436</c:v>
                </c:pt>
                <c:pt idx="108">
                  <c:v>4.6824712156528268</c:v>
                </c:pt>
                <c:pt idx="109">
                  <c:v>5.0179556733964725</c:v>
                </c:pt>
                <c:pt idx="110">
                  <c:v>5.0233910786412874</c:v>
                </c:pt>
                <c:pt idx="111">
                  <c:v>4.5859428201413515</c:v>
                </c:pt>
                <c:pt idx="112">
                  <c:v>3.9521509868140856</c:v>
                </c:pt>
                <c:pt idx="113">
                  <c:v>4.2925958357538523</c:v>
                </c:pt>
                <c:pt idx="114">
                  <c:v>4.7307891476774699</c:v>
                </c:pt>
                <c:pt idx="115">
                  <c:v>5.0731368133636794</c:v>
                </c:pt>
                <c:pt idx="116">
                  <c:v>4.6769726992877265</c:v>
                </c:pt>
                <c:pt idx="117">
                  <c:v>4.6694623925240295</c:v>
                </c:pt>
                <c:pt idx="118">
                  <c:v>4.4920572873277838</c:v>
                </c:pt>
                <c:pt idx="119">
                  <c:v>4.4729237202537364</c:v>
                </c:pt>
                <c:pt idx="120">
                  <c:v>4.5413585185804992</c:v>
                </c:pt>
                <c:pt idx="121">
                  <c:v>4.2006794169684181</c:v>
                </c:pt>
                <c:pt idx="122">
                  <c:v>4.6814417291344093</c:v>
                </c:pt>
                <c:pt idx="123">
                  <c:v>5.9957167963871676</c:v>
                </c:pt>
                <c:pt idx="124">
                  <c:v>3.290348444841309</c:v>
                </c:pt>
                <c:pt idx="125">
                  <c:v>4.7596370283069369</c:v>
                </c:pt>
                <c:pt idx="126">
                  <c:v>4.9523780809842508</c:v>
                </c:pt>
                <c:pt idx="127">
                  <c:v>4.2441828791830742</c:v>
                </c:pt>
                <c:pt idx="128">
                  <c:v>6.1424069098652954</c:v>
                </c:pt>
                <c:pt idx="129">
                  <c:v>4.3751174695919177</c:v>
                </c:pt>
                <c:pt idx="130">
                  <c:v>5.6198567444088727</c:v>
                </c:pt>
                <c:pt idx="131">
                  <c:v>4.8282684418947692</c:v>
                </c:pt>
                <c:pt idx="132">
                  <c:v>4.6698389652297525</c:v>
                </c:pt>
                <c:pt idx="133">
                  <c:v>3.7030270872976083</c:v>
                </c:pt>
                <c:pt idx="134">
                  <c:v>3.1864464199431208</c:v>
                </c:pt>
                <c:pt idx="135">
                  <c:v>2.8700711372818719</c:v>
                </c:pt>
                <c:pt idx="136">
                  <c:v>3.1349846872656162</c:v>
                </c:pt>
                <c:pt idx="137">
                  <c:v>2.6876930291027818</c:v>
                </c:pt>
                <c:pt idx="138">
                  <c:v>3.1914868030604109</c:v>
                </c:pt>
                <c:pt idx="139">
                  <c:v>3.2006370389174741</c:v>
                </c:pt>
                <c:pt idx="140">
                  <c:v>2.4942866060585187</c:v>
                </c:pt>
                <c:pt idx="141">
                  <c:v>1.9336647162827532</c:v>
                </c:pt>
                <c:pt idx="142">
                  <c:v>2.1330426083703422</c:v>
                </c:pt>
                <c:pt idx="143">
                  <c:v>2.8635733358486406</c:v>
                </c:pt>
                <c:pt idx="144">
                  <c:v>3.9678250636842667</c:v>
                </c:pt>
                <c:pt idx="145">
                  <c:v>4.9972878136652952</c:v>
                </c:pt>
                <c:pt idx="146">
                  <c:v>4.5923402089707395</c:v>
                </c:pt>
                <c:pt idx="147">
                  <c:v>4.2713617358723317</c:v>
                </c:pt>
                <c:pt idx="148">
                  <c:v>4.1263220222306476</c:v>
                </c:pt>
                <c:pt idx="149">
                  <c:v>4.5901624555529175</c:v>
                </c:pt>
                <c:pt idx="150">
                  <c:v>4.3804675031899842</c:v>
                </c:pt>
                <c:pt idx="151">
                  <c:v>4.2607869168954187</c:v>
                </c:pt>
                <c:pt idx="152">
                  <c:v>4.1980122157810049</c:v>
                </c:pt>
                <c:pt idx="153">
                  <c:v>4.1218752899537963</c:v>
                </c:pt>
                <c:pt idx="154">
                  <c:v>4.2166081154248625</c:v>
                </c:pt>
                <c:pt idx="155">
                  <c:v>4.108081869528819</c:v>
                </c:pt>
                <c:pt idx="156">
                  <c:v>3.9136332846327173</c:v>
                </c:pt>
                <c:pt idx="157">
                  <c:v>3.708153482206388</c:v>
                </c:pt>
                <c:pt idx="158">
                  <c:v>3.7289782261825248</c:v>
                </c:pt>
                <c:pt idx="159">
                  <c:v>3.8462127667950075</c:v>
                </c:pt>
                <c:pt idx="160">
                  <c:v>3.7606089099172868</c:v>
                </c:pt>
                <c:pt idx="161">
                  <c:v>3.9794667424822174</c:v>
                </c:pt>
                <c:pt idx="162">
                  <c:v>3.949177917247622</c:v>
                </c:pt>
                <c:pt idx="163">
                  <c:v>3.9152662966508238</c:v>
                </c:pt>
                <c:pt idx="164">
                  <c:v>3.7853280919835033</c:v>
                </c:pt>
                <c:pt idx="165">
                  <c:v>3.9186460702320582</c:v>
                </c:pt>
                <c:pt idx="166">
                  <c:v>3.9292512693437942</c:v>
                </c:pt>
                <c:pt idx="167">
                  <c:v>3.4866054331952028</c:v>
                </c:pt>
                <c:pt idx="168">
                  <c:v>3.3007999986358225</c:v>
                </c:pt>
                <c:pt idx="169">
                  <c:v>3.7223022147581046</c:v>
                </c:pt>
                <c:pt idx="170">
                  <c:v>3.061651024443373</c:v>
                </c:pt>
                <c:pt idx="171">
                  <c:v>4.1666251247585304</c:v>
                </c:pt>
                <c:pt idx="172">
                  <c:v>2.1020429234369606</c:v>
                </c:pt>
                <c:pt idx="173">
                  <c:v>1.0375603851195858</c:v>
                </c:pt>
                <c:pt idx="174">
                  <c:v>0.74185665237411014</c:v>
                </c:pt>
                <c:pt idx="175">
                  <c:v>1.5308587522519057</c:v>
                </c:pt>
                <c:pt idx="176">
                  <c:v>2.3506230899802061</c:v>
                </c:pt>
                <c:pt idx="177">
                  <c:v>3.6854550847005583</c:v>
                </c:pt>
                <c:pt idx="178">
                  <c:v>3.6665198812174795</c:v>
                </c:pt>
                <c:pt idx="179">
                  <c:v>3.0799303661546098</c:v>
                </c:pt>
                <c:pt idx="180">
                  <c:v>4.1960363727686456</c:v>
                </c:pt>
                <c:pt idx="181">
                  <c:v>3.4268658031676091</c:v>
                </c:pt>
                <c:pt idx="182">
                  <c:v>3.087557344136783</c:v>
                </c:pt>
                <c:pt idx="183">
                  <c:v>3.5402512219419049</c:v>
                </c:pt>
                <c:pt idx="184">
                  <c:v>3.920942171958842</c:v>
                </c:pt>
                <c:pt idx="185">
                  <c:v>3.9924301172152408</c:v>
                </c:pt>
                <c:pt idx="186">
                  <c:v>4.5604725496882335</c:v>
                </c:pt>
                <c:pt idx="187">
                  <c:v>2.625495563261349</c:v>
                </c:pt>
                <c:pt idx="188">
                  <c:v>1.7964734976118433</c:v>
                </c:pt>
                <c:pt idx="189">
                  <c:v>2.8475372877991862</c:v>
                </c:pt>
                <c:pt idx="190">
                  <c:v>3.5252899767286494</c:v>
                </c:pt>
                <c:pt idx="191">
                  <c:v>3.5443069357036339</c:v>
                </c:pt>
                <c:pt idx="192">
                  <c:v>3.3944562867070198</c:v>
                </c:pt>
                <c:pt idx="193">
                  <c:v>3.0505115824514153</c:v>
                </c:pt>
                <c:pt idx="194">
                  <c:v>4.0628295296296564</c:v>
                </c:pt>
                <c:pt idx="195">
                  <c:v>3.5274306155359638</c:v>
                </c:pt>
                <c:pt idx="196">
                  <c:v>3.3951196846166702</c:v>
                </c:pt>
                <c:pt idx="197">
                  <c:v>3.2641903585084009</c:v>
                </c:pt>
                <c:pt idx="198">
                  <c:v>3.6609028940543307</c:v>
                </c:pt>
                <c:pt idx="199">
                  <c:v>2.61922797042177</c:v>
                </c:pt>
                <c:pt idx="200">
                  <c:v>2.5939660704549574</c:v>
                </c:pt>
                <c:pt idx="201">
                  <c:v>1.1829848145547999</c:v>
                </c:pt>
                <c:pt idx="202">
                  <c:v>0.87142729678584152</c:v>
                </c:pt>
                <c:pt idx="203">
                  <c:v>0.99351424698929203</c:v>
                </c:pt>
                <c:pt idx="204">
                  <c:v>1.1482725444488904</c:v>
                </c:pt>
                <c:pt idx="205">
                  <c:v>1.4697416351624728</c:v>
                </c:pt>
                <c:pt idx="206">
                  <c:v>1.4610033327443639</c:v>
                </c:pt>
                <c:pt idx="207">
                  <c:v>1.518899947199132</c:v>
                </c:pt>
                <c:pt idx="208">
                  <c:v>1.5338729898792109</c:v>
                </c:pt>
                <c:pt idx="209">
                  <c:v>1.5938622210670712</c:v>
                </c:pt>
                <c:pt idx="210">
                  <c:v>1.5463929971299701</c:v>
                </c:pt>
                <c:pt idx="211">
                  <c:v>1.6229529766235631</c:v>
                </c:pt>
                <c:pt idx="212">
                  <c:v>1.4565205714697576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5-4391-AC2E-BDA1E452F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'079C'!$W$14:$W$543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B-4C68-BFA4-8C9DC3622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'079C'!$X$11:$Y$11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'079C'!$Y$14:$Y$543</c:f>
              <c:numCache>
                <c:formatCode>0</c:formatCode>
                <c:ptCount val="5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C-4C81-BDDC-047FA25BE77A}"/>
            </c:ext>
          </c:extLst>
        </c:ser>
        <c:ser>
          <c:idx val="0"/>
          <c:order val="1"/>
          <c:tx>
            <c:strRef>
              <c:f>'079C'!$X$11:$Y$11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'079C'!$Y$14:$Y$543</c:f>
              <c:numCache>
                <c:formatCode>0</c:formatCode>
                <c:ptCount val="53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C-4C81-BDDC-047FA25BE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'079C'!$U$14:$U$543</c:f>
              <c:numCache>
                <c:formatCode>0</c:formatCode>
                <c:ptCount val="5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5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4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8</c:v>
                </c:pt>
                <c:pt idx="175">
                  <c:v>7</c:v>
                </c:pt>
                <c:pt idx="176">
                  <c:v>7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7</c:v>
                </c:pt>
                <c:pt idx="189">
                  <c:v>7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8</c:v>
                </c:pt>
                <c:pt idx="202">
                  <c:v>9</c:v>
                </c:pt>
                <c:pt idx="203">
                  <c:v>9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</c:numCache>
            </c:numRef>
          </c:xVal>
          <c:yVal>
            <c:numRef>
              <c:f>'079C'!$J$14:$J$543</c:f>
              <c:numCache>
                <c:formatCode>0.0</c:formatCode>
                <c:ptCount val="530"/>
                <c:pt idx="0">
                  <c:v>-0.16404199475065617</c:v>
                </c:pt>
                <c:pt idx="1">
                  <c:v>-0.32808398950131235</c:v>
                </c:pt>
                <c:pt idx="2">
                  <c:v>-0.49212598425196846</c:v>
                </c:pt>
                <c:pt idx="3">
                  <c:v>-0.65616797900262469</c:v>
                </c:pt>
                <c:pt idx="4">
                  <c:v>-0.82020997375328075</c:v>
                </c:pt>
                <c:pt idx="5">
                  <c:v>-0.98425196850393692</c:v>
                </c:pt>
                <c:pt idx="6">
                  <c:v>-1.148293963254593</c:v>
                </c:pt>
                <c:pt idx="7">
                  <c:v>-1.3123359580052494</c:v>
                </c:pt>
                <c:pt idx="8">
                  <c:v>-1.4763779527559056</c:v>
                </c:pt>
                <c:pt idx="9">
                  <c:v>-1.6404199475065615</c:v>
                </c:pt>
                <c:pt idx="10">
                  <c:v>-1.8044619422572179</c:v>
                </c:pt>
                <c:pt idx="11">
                  <c:v>-1.9685039370078738</c:v>
                </c:pt>
                <c:pt idx="12">
                  <c:v>-2.1325459317585302</c:v>
                </c:pt>
                <c:pt idx="13">
                  <c:v>-2.296587926509186</c:v>
                </c:pt>
                <c:pt idx="14">
                  <c:v>-2.4606299212598426</c:v>
                </c:pt>
                <c:pt idx="15">
                  <c:v>-2.6246719160104988</c:v>
                </c:pt>
                <c:pt idx="16">
                  <c:v>-2.7887139107611545</c:v>
                </c:pt>
                <c:pt idx="17">
                  <c:v>-2.9527559055118111</c:v>
                </c:pt>
                <c:pt idx="18">
                  <c:v>-3.1167979002624668</c:v>
                </c:pt>
                <c:pt idx="19">
                  <c:v>-3.280839895013123</c:v>
                </c:pt>
                <c:pt idx="20">
                  <c:v>-3.4448818897637796</c:v>
                </c:pt>
                <c:pt idx="21">
                  <c:v>-3.6089238845144358</c:v>
                </c:pt>
                <c:pt idx="22">
                  <c:v>-3.7729658792650915</c:v>
                </c:pt>
                <c:pt idx="23">
                  <c:v>-3.9370078740157477</c:v>
                </c:pt>
                <c:pt idx="24">
                  <c:v>-4.1010498687664043</c:v>
                </c:pt>
                <c:pt idx="25">
                  <c:v>-4.2650918635170605</c:v>
                </c:pt>
                <c:pt idx="26">
                  <c:v>-4.4291338582677167</c:v>
                </c:pt>
                <c:pt idx="27">
                  <c:v>-4.5931758530183719</c:v>
                </c:pt>
                <c:pt idx="28">
                  <c:v>-4.7572178477690281</c:v>
                </c:pt>
                <c:pt idx="29">
                  <c:v>-4.9212598425196852</c:v>
                </c:pt>
                <c:pt idx="30">
                  <c:v>-5.0853018372703414</c:v>
                </c:pt>
                <c:pt idx="31">
                  <c:v>-5.2493438320209975</c:v>
                </c:pt>
                <c:pt idx="32">
                  <c:v>-5.4133858267716528</c:v>
                </c:pt>
                <c:pt idx="33">
                  <c:v>-5.577427821522309</c:v>
                </c:pt>
                <c:pt idx="34">
                  <c:v>-5.7414698162729652</c:v>
                </c:pt>
                <c:pt idx="35">
                  <c:v>-5.9055118110236222</c:v>
                </c:pt>
                <c:pt idx="36">
                  <c:v>-6.0695538057742784</c:v>
                </c:pt>
                <c:pt idx="37">
                  <c:v>-6.2335958005249337</c:v>
                </c:pt>
                <c:pt idx="38">
                  <c:v>-6.3976377952755898</c:v>
                </c:pt>
                <c:pt idx="39">
                  <c:v>-6.561679790026246</c:v>
                </c:pt>
                <c:pt idx="40">
                  <c:v>-6.7257217847769022</c:v>
                </c:pt>
                <c:pt idx="41">
                  <c:v>-6.8897637795275593</c:v>
                </c:pt>
                <c:pt idx="42">
                  <c:v>-7.0538057742782145</c:v>
                </c:pt>
                <c:pt idx="43">
                  <c:v>-7.2178477690288716</c:v>
                </c:pt>
                <c:pt idx="44">
                  <c:v>-7.3818897637795269</c:v>
                </c:pt>
                <c:pt idx="45">
                  <c:v>-7.5459317585301831</c:v>
                </c:pt>
                <c:pt idx="46">
                  <c:v>-7.7099737532808401</c:v>
                </c:pt>
                <c:pt idx="47">
                  <c:v>-7.8740157480314954</c:v>
                </c:pt>
                <c:pt idx="48">
                  <c:v>-8.0380577427821525</c:v>
                </c:pt>
                <c:pt idx="49">
                  <c:v>-8.2020997375328086</c:v>
                </c:pt>
                <c:pt idx="50">
                  <c:v>-8.366141732283463</c:v>
                </c:pt>
                <c:pt idx="51">
                  <c:v>-8.530183727034121</c:v>
                </c:pt>
                <c:pt idx="52">
                  <c:v>-8.6942257217847754</c:v>
                </c:pt>
                <c:pt idx="53">
                  <c:v>-8.8582677165354333</c:v>
                </c:pt>
                <c:pt idx="54">
                  <c:v>-9.0223097112860895</c:v>
                </c:pt>
                <c:pt idx="55">
                  <c:v>-9.1863517060367439</c:v>
                </c:pt>
                <c:pt idx="56">
                  <c:v>-9.3503937007874018</c:v>
                </c:pt>
                <c:pt idx="57">
                  <c:v>-9.5144356955380562</c:v>
                </c:pt>
                <c:pt idx="58">
                  <c:v>-9.6784776902887142</c:v>
                </c:pt>
                <c:pt idx="59">
                  <c:v>-9.8425196850393704</c:v>
                </c:pt>
                <c:pt idx="60">
                  <c:v>-10.006561679790025</c:v>
                </c:pt>
                <c:pt idx="61">
                  <c:v>-10.170603674540683</c:v>
                </c:pt>
                <c:pt idx="62">
                  <c:v>-10.334645669291337</c:v>
                </c:pt>
                <c:pt idx="63">
                  <c:v>-10.498687664041995</c:v>
                </c:pt>
                <c:pt idx="64">
                  <c:v>-10.662729658792651</c:v>
                </c:pt>
                <c:pt idx="65">
                  <c:v>-10.826771653543306</c:v>
                </c:pt>
                <c:pt idx="66">
                  <c:v>-10.990813648293964</c:v>
                </c:pt>
                <c:pt idx="67">
                  <c:v>-11.154855643044618</c:v>
                </c:pt>
                <c:pt idx="68">
                  <c:v>-11.318897637795276</c:v>
                </c:pt>
                <c:pt idx="69">
                  <c:v>-11.48293963254593</c:v>
                </c:pt>
                <c:pt idx="70">
                  <c:v>-11.646981627296586</c:v>
                </c:pt>
                <c:pt idx="71">
                  <c:v>-11.811023622047244</c:v>
                </c:pt>
                <c:pt idx="72">
                  <c:v>-11.975065616797899</c:v>
                </c:pt>
                <c:pt idx="73">
                  <c:v>-12.139107611548557</c:v>
                </c:pt>
                <c:pt idx="74">
                  <c:v>-12.303149606299211</c:v>
                </c:pt>
                <c:pt idx="75">
                  <c:v>-12.467191601049867</c:v>
                </c:pt>
                <c:pt idx="76">
                  <c:v>-12.631233595800525</c:v>
                </c:pt>
                <c:pt idx="77">
                  <c:v>-12.79527559055118</c:v>
                </c:pt>
                <c:pt idx="78">
                  <c:v>-12.959317585301838</c:v>
                </c:pt>
                <c:pt idx="79">
                  <c:v>-13.123359580052492</c:v>
                </c:pt>
                <c:pt idx="80">
                  <c:v>-13.287401574803148</c:v>
                </c:pt>
                <c:pt idx="81">
                  <c:v>-13.451443569553804</c:v>
                </c:pt>
                <c:pt idx="82">
                  <c:v>-13.615485564304462</c:v>
                </c:pt>
                <c:pt idx="83">
                  <c:v>-13.779527559055119</c:v>
                </c:pt>
                <c:pt idx="84">
                  <c:v>-13.943569553805773</c:v>
                </c:pt>
                <c:pt idx="85">
                  <c:v>-14.107611548556429</c:v>
                </c:pt>
                <c:pt idx="86">
                  <c:v>-14.271653543307085</c:v>
                </c:pt>
                <c:pt idx="87">
                  <c:v>-14.435695538057743</c:v>
                </c:pt>
                <c:pt idx="88">
                  <c:v>-14.599737532808399</c:v>
                </c:pt>
                <c:pt idx="89">
                  <c:v>-14.763779527559054</c:v>
                </c:pt>
                <c:pt idx="90">
                  <c:v>-14.92782152230971</c:v>
                </c:pt>
                <c:pt idx="91">
                  <c:v>-15.091863517060366</c:v>
                </c:pt>
                <c:pt idx="92">
                  <c:v>-15.255905511811024</c:v>
                </c:pt>
                <c:pt idx="93">
                  <c:v>-15.41994750656168</c:v>
                </c:pt>
                <c:pt idx="94">
                  <c:v>-15.583989501312335</c:v>
                </c:pt>
                <c:pt idx="95">
                  <c:v>-15.748031496062991</c:v>
                </c:pt>
                <c:pt idx="96">
                  <c:v>-15.912073490813647</c:v>
                </c:pt>
                <c:pt idx="97">
                  <c:v>-16.076115485564305</c:v>
                </c:pt>
                <c:pt idx="98">
                  <c:v>-16.240157480314959</c:v>
                </c:pt>
                <c:pt idx="99">
                  <c:v>-16.404199475065617</c:v>
                </c:pt>
                <c:pt idx="100">
                  <c:v>-16.568241469816272</c:v>
                </c:pt>
                <c:pt idx="101">
                  <c:v>-16.732283464566926</c:v>
                </c:pt>
                <c:pt idx="102">
                  <c:v>-16.896325459317584</c:v>
                </c:pt>
                <c:pt idx="103">
                  <c:v>-17.060367454068242</c:v>
                </c:pt>
                <c:pt idx="104">
                  <c:v>-17.224409448818896</c:v>
                </c:pt>
                <c:pt idx="105">
                  <c:v>-17.388451443569551</c:v>
                </c:pt>
                <c:pt idx="106">
                  <c:v>-17.552493438320209</c:v>
                </c:pt>
                <c:pt idx="107">
                  <c:v>-17.716535433070867</c:v>
                </c:pt>
                <c:pt idx="108">
                  <c:v>-17.880577427821521</c:v>
                </c:pt>
                <c:pt idx="109">
                  <c:v>-18.044619422572179</c:v>
                </c:pt>
                <c:pt idx="110">
                  <c:v>-18.208661417322833</c:v>
                </c:pt>
                <c:pt idx="111">
                  <c:v>-18.372703412073488</c:v>
                </c:pt>
                <c:pt idx="112">
                  <c:v>-18.536745406824146</c:v>
                </c:pt>
                <c:pt idx="113">
                  <c:v>-18.700787401574804</c:v>
                </c:pt>
                <c:pt idx="114">
                  <c:v>-18.864829396325458</c:v>
                </c:pt>
                <c:pt idx="115">
                  <c:v>-19.028871391076112</c:v>
                </c:pt>
                <c:pt idx="116">
                  <c:v>-19.19291338582677</c:v>
                </c:pt>
                <c:pt idx="117">
                  <c:v>-19.356955380577428</c:v>
                </c:pt>
                <c:pt idx="118">
                  <c:v>-19.520997375328083</c:v>
                </c:pt>
                <c:pt idx="119">
                  <c:v>-19.685039370078741</c:v>
                </c:pt>
                <c:pt idx="120">
                  <c:v>-19.849081364829395</c:v>
                </c:pt>
                <c:pt idx="121">
                  <c:v>-20.01312335958005</c:v>
                </c:pt>
                <c:pt idx="122">
                  <c:v>-20.177165354330707</c:v>
                </c:pt>
                <c:pt idx="123">
                  <c:v>-20.341207349081365</c:v>
                </c:pt>
                <c:pt idx="124">
                  <c:v>-20.50524934383202</c:v>
                </c:pt>
                <c:pt idx="125">
                  <c:v>-20.669291338582674</c:v>
                </c:pt>
                <c:pt idx="126">
                  <c:v>-20.833333333333332</c:v>
                </c:pt>
                <c:pt idx="127">
                  <c:v>-20.99737532808399</c:v>
                </c:pt>
                <c:pt idx="128">
                  <c:v>-21.161417322834644</c:v>
                </c:pt>
                <c:pt idx="129">
                  <c:v>-21.325459317585302</c:v>
                </c:pt>
                <c:pt idx="130">
                  <c:v>-21.489501312335957</c:v>
                </c:pt>
                <c:pt idx="131">
                  <c:v>-21.653543307086611</c:v>
                </c:pt>
                <c:pt idx="132">
                  <c:v>-21.817585301837269</c:v>
                </c:pt>
                <c:pt idx="133">
                  <c:v>-21.981627296587927</c:v>
                </c:pt>
                <c:pt idx="134">
                  <c:v>-22.145669291338582</c:v>
                </c:pt>
                <c:pt idx="135">
                  <c:v>-22.309711286089236</c:v>
                </c:pt>
                <c:pt idx="136">
                  <c:v>-22.473753280839894</c:v>
                </c:pt>
                <c:pt idx="137">
                  <c:v>-22.637795275590552</c:v>
                </c:pt>
                <c:pt idx="138">
                  <c:v>-22.801837270341206</c:v>
                </c:pt>
                <c:pt idx="139">
                  <c:v>-22.965879265091861</c:v>
                </c:pt>
                <c:pt idx="140">
                  <c:v>-23.129921259842519</c:v>
                </c:pt>
                <c:pt idx="141">
                  <c:v>-23.293963254593173</c:v>
                </c:pt>
                <c:pt idx="142">
                  <c:v>-23.458005249343831</c:v>
                </c:pt>
                <c:pt idx="143">
                  <c:v>-23.622047244094489</c:v>
                </c:pt>
                <c:pt idx="144">
                  <c:v>-23.786089238845143</c:v>
                </c:pt>
                <c:pt idx="145">
                  <c:v>-23.950131233595798</c:v>
                </c:pt>
                <c:pt idx="146">
                  <c:v>-24.114173228346456</c:v>
                </c:pt>
                <c:pt idx="147">
                  <c:v>-24.278215223097114</c:v>
                </c:pt>
                <c:pt idx="148">
                  <c:v>-24.442257217847768</c:v>
                </c:pt>
                <c:pt idx="149">
                  <c:v>-24.606299212598422</c:v>
                </c:pt>
                <c:pt idx="150">
                  <c:v>-24.77034120734908</c:v>
                </c:pt>
                <c:pt idx="151">
                  <c:v>-24.934383202099735</c:v>
                </c:pt>
                <c:pt idx="152">
                  <c:v>-25.098425196850393</c:v>
                </c:pt>
                <c:pt idx="153">
                  <c:v>-25.262467191601051</c:v>
                </c:pt>
                <c:pt idx="154">
                  <c:v>-25.426509186351705</c:v>
                </c:pt>
                <c:pt idx="155">
                  <c:v>-25.590551181102359</c:v>
                </c:pt>
                <c:pt idx="156">
                  <c:v>-25.754593175853017</c:v>
                </c:pt>
                <c:pt idx="157">
                  <c:v>-25.918635170603675</c:v>
                </c:pt>
                <c:pt idx="158">
                  <c:v>-26.08267716535433</c:v>
                </c:pt>
                <c:pt idx="159">
                  <c:v>-26.246719160104984</c:v>
                </c:pt>
                <c:pt idx="160">
                  <c:v>-26.410761154855646</c:v>
                </c:pt>
                <c:pt idx="161">
                  <c:v>-26.574803149606296</c:v>
                </c:pt>
                <c:pt idx="162">
                  <c:v>-26.738845144356954</c:v>
                </c:pt>
                <c:pt idx="163">
                  <c:v>-26.902887139107609</c:v>
                </c:pt>
                <c:pt idx="164">
                  <c:v>-27.066929133858267</c:v>
                </c:pt>
                <c:pt idx="165">
                  <c:v>-27.230971128608925</c:v>
                </c:pt>
                <c:pt idx="166">
                  <c:v>-27.395013123359579</c:v>
                </c:pt>
                <c:pt idx="167">
                  <c:v>-27.559055118110237</c:v>
                </c:pt>
                <c:pt idx="168">
                  <c:v>-27.723097112860888</c:v>
                </c:pt>
                <c:pt idx="169">
                  <c:v>-27.887139107611546</c:v>
                </c:pt>
                <c:pt idx="170">
                  <c:v>-28.051181102362207</c:v>
                </c:pt>
                <c:pt idx="171">
                  <c:v>-28.215223097112858</c:v>
                </c:pt>
                <c:pt idx="172">
                  <c:v>-28.379265091863516</c:v>
                </c:pt>
                <c:pt idx="173">
                  <c:v>-28.54330708661417</c:v>
                </c:pt>
                <c:pt idx="174">
                  <c:v>-28.707349081364828</c:v>
                </c:pt>
                <c:pt idx="175">
                  <c:v>-28.871391076115486</c:v>
                </c:pt>
                <c:pt idx="176">
                  <c:v>-29.035433070866141</c:v>
                </c:pt>
                <c:pt idx="177">
                  <c:v>-29.199475065616799</c:v>
                </c:pt>
                <c:pt idx="178">
                  <c:v>-29.36351706036745</c:v>
                </c:pt>
                <c:pt idx="179">
                  <c:v>-29.527559055118108</c:v>
                </c:pt>
                <c:pt idx="180">
                  <c:v>-29.691601049868765</c:v>
                </c:pt>
                <c:pt idx="181">
                  <c:v>-29.85564304461942</c:v>
                </c:pt>
                <c:pt idx="182">
                  <c:v>-30.019685039370078</c:v>
                </c:pt>
                <c:pt idx="183">
                  <c:v>-30.183727034120732</c:v>
                </c:pt>
                <c:pt idx="184">
                  <c:v>-30.34776902887139</c:v>
                </c:pt>
                <c:pt idx="185">
                  <c:v>-30.511811023622048</c:v>
                </c:pt>
                <c:pt idx="186">
                  <c:v>-30.675853018372699</c:v>
                </c:pt>
                <c:pt idx="187">
                  <c:v>-30.83989501312336</c:v>
                </c:pt>
                <c:pt idx="188">
                  <c:v>-31.003937007874011</c:v>
                </c:pt>
                <c:pt idx="189">
                  <c:v>-31.167979002624669</c:v>
                </c:pt>
                <c:pt idx="190">
                  <c:v>-31.332020997375327</c:v>
                </c:pt>
                <c:pt idx="191">
                  <c:v>-31.496062992125982</c:v>
                </c:pt>
                <c:pt idx="192">
                  <c:v>-31.66010498687664</c:v>
                </c:pt>
                <c:pt idx="193">
                  <c:v>-31.824146981627294</c:v>
                </c:pt>
                <c:pt idx="194">
                  <c:v>-31.988188976377952</c:v>
                </c:pt>
                <c:pt idx="195">
                  <c:v>-32.15223097112861</c:v>
                </c:pt>
                <c:pt idx="196">
                  <c:v>-32.316272965879264</c:v>
                </c:pt>
                <c:pt idx="197">
                  <c:v>-32.480314960629919</c:v>
                </c:pt>
                <c:pt idx="198">
                  <c:v>-32.644356955380573</c:v>
                </c:pt>
                <c:pt idx="199">
                  <c:v>-32.808398950131235</c:v>
                </c:pt>
                <c:pt idx="200">
                  <c:v>-32.972440944881889</c:v>
                </c:pt>
                <c:pt idx="201">
                  <c:v>-33.136482939632543</c:v>
                </c:pt>
                <c:pt idx="202">
                  <c:v>-33.300524934383205</c:v>
                </c:pt>
                <c:pt idx="203">
                  <c:v>-33.464566929133852</c:v>
                </c:pt>
                <c:pt idx="204">
                  <c:v>-33.628608923884514</c:v>
                </c:pt>
                <c:pt idx="205">
                  <c:v>-33.792650918635168</c:v>
                </c:pt>
                <c:pt idx="206">
                  <c:v>-33.956692913385822</c:v>
                </c:pt>
                <c:pt idx="207">
                  <c:v>-34.120734908136484</c:v>
                </c:pt>
                <c:pt idx="208">
                  <c:v>-34.284776902887138</c:v>
                </c:pt>
                <c:pt idx="209">
                  <c:v>-34.448818897637793</c:v>
                </c:pt>
                <c:pt idx="210">
                  <c:v>-34.612860892388454</c:v>
                </c:pt>
                <c:pt idx="211">
                  <c:v>-34.776902887139101</c:v>
                </c:pt>
                <c:pt idx="212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5D-4BC6-A334-B16E33326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'079C'!$BL$14:$BL$543</c:f>
              <c:numCache>
                <c:formatCode>0.0</c:formatCode>
                <c:ptCount val="530"/>
                <c:pt idx="0">
                  <c:v>9.6746382319123327</c:v>
                </c:pt>
                <c:pt idx="1">
                  <c:v>9.3024881390213139</c:v>
                </c:pt>
                <c:pt idx="2">
                  <c:v>7.9153486292533746</c:v>
                </c:pt>
                <c:pt idx="3">
                  <c:v>9.1671238809046613</c:v>
                </c:pt>
                <c:pt idx="4">
                  <c:v>9.5382727665077844</c:v>
                </c:pt>
                <c:pt idx="5">
                  <c:v>8.0874810758805342</c:v>
                </c:pt>
                <c:pt idx="6">
                  <c:v>8.0623504510065231</c:v>
                </c:pt>
                <c:pt idx="7">
                  <c:v>7.7746969181657706</c:v>
                </c:pt>
                <c:pt idx="8">
                  <c:v>8.3202153799112608</c:v>
                </c:pt>
                <c:pt idx="9">
                  <c:v>8.1200622107761973</c:v>
                </c:pt>
                <c:pt idx="10">
                  <c:v>6.3037400812743032</c:v>
                </c:pt>
                <c:pt idx="11">
                  <c:v>5.8276919316431055</c:v>
                </c:pt>
                <c:pt idx="12">
                  <c:v>4.8161914855548114</c:v>
                </c:pt>
                <c:pt idx="13">
                  <c:v>5.7324270645075011</c:v>
                </c:pt>
                <c:pt idx="14">
                  <c:v>5.0624292392496137</c:v>
                </c:pt>
                <c:pt idx="15">
                  <c:v>4.6158075167964601</c:v>
                </c:pt>
                <c:pt idx="16">
                  <c:v>5.2898955768849101</c:v>
                </c:pt>
                <c:pt idx="17">
                  <c:v>5.1726355752419071</c:v>
                </c:pt>
                <c:pt idx="18">
                  <c:v>5.377124457087783</c:v>
                </c:pt>
                <c:pt idx="19">
                  <c:v>5.343142186756296</c:v>
                </c:pt>
                <c:pt idx="20">
                  <c:v>5.753232570897886</c:v>
                </c:pt>
                <c:pt idx="21">
                  <c:v>6.7245017477933171</c:v>
                </c:pt>
                <c:pt idx="22">
                  <c:v>13.814607847080987</c:v>
                </c:pt>
                <c:pt idx="23">
                  <c:v>3.2317051385510109</c:v>
                </c:pt>
                <c:pt idx="24">
                  <c:v>3.8372159572543452</c:v>
                </c:pt>
                <c:pt idx="25">
                  <c:v>2.4083150626086782</c:v>
                </c:pt>
                <c:pt idx="26">
                  <c:v>3.6498858722011431</c:v>
                </c:pt>
                <c:pt idx="27">
                  <c:v>6.0788062422660074</c:v>
                </c:pt>
                <c:pt idx="28">
                  <c:v>5.9338143324393426</c:v>
                </c:pt>
                <c:pt idx="29">
                  <c:v>7.7561836239196813</c:v>
                </c:pt>
                <c:pt idx="30">
                  <c:v>8.5045213733736489</c:v>
                </c:pt>
                <c:pt idx="31">
                  <c:v>10.051668337369794</c:v>
                </c:pt>
                <c:pt idx="32">
                  <c:v>13.434530669021965</c:v>
                </c:pt>
                <c:pt idx="33">
                  <c:v>13.297201526516345</c:v>
                </c:pt>
                <c:pt idx="34">
                  <c:v>8.6257255116569276</c:v>
                </c:pt>
                <c:pt idx="35">
                  <c:v>13.787528494815602</c:v>
                </c:pt>
                <c:pt idx="36">
                  <c:v>9.5982408619400825</c:v>
                </c:pt>
                <c:pt idx="37">
                  <c:v>9.7030590369189103</c:v>
                </c:pt>
                <c:pt idx="38">
                  <c:v>7.2476363557596182</c:v>
                </c:pt>
                <c:pt idx="39">
                  <c:v>3.0909058325412917</c:v>
                </c:pt>
                <c:pt idx="40">
                  <c:v>8.708163051069965</c:v>
                </c:pt>
                <c:pt idx="41">
                  <c:v>10.582414573504673</c:v>
                </c:pt>
                <c:pt idx="42">
                  <c:v>8.8804595910817596</c:v>
                </c:pt>
                <c:pt idx="43">
                  <c:v>4.6334062199797836</c:v>
                </c:pt>
                <c:pt idx="44">
                  <c:v>5.0397407317004372</c:v>
                </c:pt>
                <c:pt idx="45">
                  <c:v>5.4209237632091067</c:v>
                </c:pt>
                <c:pt idx="46">
                  <c:v>8.2288150823860047</c:v>
                </c:pt>
                <c:pt idx="47">
                  <c:v>7.7526124557333436</c:v>
                </c:pt>
                <c:pt idx="48">
                  <c:v>9.7598919670940916</c:v>
                </c:pt>
                <c:pt idx="49">
                  <c:v>9.8496129777910859</c:v>
                </c:pt>
                <c:pt idx="50">
                  <c:v>5.3661886356346988</c:v>
                </c:pt>
                <c:pt idx="51">
                  <c:v>4.2488075134014727</c:v>
                </c:pt>
                <c:pt idx="52">
                  <c:v>5.6857374331501367</c:v>
                </c:pt>
                <c:pt idx="53">
                  <c:v>3.8838028386530916</c:v>
                </c:pt>
                <c:pt idx="54">
                  <c:v>5.0744457610686791</c:v>
                </c:pt>
                <c:pt idx="55">
                  <c:v>4.5368877284319815</c:v>
                </c:pt>
                <c:pt idx="56">
                  <c:v>4.7222395664612833</c:v>
                </c:pt>
                <c:pt idx="57">
                  <c:v>7.6428951391955726</c:v>
                </c:pt>
                <c:pt idx="58">
                  <c:v>9.6871593838735883</c:v>
                </c:pt>
                <c:pt idx="59">
                  <c:v>10.700874392998346</c:v>
                </c:pt>
                <c:pt idx="60">
                  <c:v>9.0688175080259708</c:v>
                </c:pt>
                <c:pt idx="61">
                  <c:v>6.8346133426870139</c:v>
                </c:pt>
                <c:pt idx="62">
                  <c:v>5.7021000083185482</c:v>
                </c:pt>
                <c:pt idx="63">
                  <c:v>5.5520401298656932</c:v>
                </c:pt>
                <c:pt idx="64">
                  <c:v>5.402517775195923</c:v>
                </c:pt>
                <c:pt idx="65">
                  <c:v>5.1743747625430316</c:v>
                </c:pt>
                <c:pt idx="66">
                  <c:v>5.7925102400477808</c:v>
                </c:pt>
                <c:pt idx="67">
                  <c:v>5.2924855446082715</c:v>
                </c:pt>
                <c:pt idx="68">
                  <c:v>5.1411276075135994</c:v>
                </c:pt>
                <c:pt idx="69">
                  <c:v>4.9607263236585801</c:v>
                </c:pt>
                <c:pt idx="70">
                  <c:v>4.4071092194700929</c:v>
                </c:pt>
                <c:pt idx="71">
                  <c:v>4.5946207395994785</c:v>
                </c:pt>
                <c:pt idx="72">
                  <c:v>5.3712811226723343</c:v>
                </c:pt>
                <c:pt idx="73">
                  <c:v>5.2563431026714253</c:v>
                </c:pt>
                <c:pt idx="74">
                  <c:v>5.1635859108399957</c:v>
                </c:pt>
                <c:pt idx="75">
                  <c:v>4.9373851437182363</c:v>
                </c:pt>
                <c:pt idx="76">
                  <c:v>4.6743866709117441</c:v>
                </c:pt>
                <c:pt idx="77">
                  <c:v>4.5877195190727802</c:v>
                </c:pt>
                <c:pt idx="78">
                  <c:v>4.4028394613588695</c:v>
                </c:pt>
                <c:pt idx="79">
                  <c:v>3.8599224991750956</c:v>
                </c:pt>
                <c:pt idx="80">
                  <c:v>2.875909674206286</c:v>
                </c:pt>
                <c:pt idx="81">
                  <c:v>3.1041336801406905</c:v>
                </c:pt>
                <c:pt idx="82">
                  <c:v>3.8299585236368672</c:v>
                </c:pt>
                <c:pt idx="83">
                  <c:v>4.7970967752867777</c:v>
                </c:pt>
                <c:pt idx="84">
                  <c:v>5.5831808452390002</c:v>
                </c:pt>
                <c:pt idx="85">
                  <c:v>5.8332269417676619</c:v>
                </c:pt>
                <c:pt idx="86">
                  <c:v>6.0242402523221479</c:v>
                </c:pt>
                <c:pt idx="87">
                  <c:v>6.1253433482415636</c:v>
                </c:pt>
                <c:pt idx="88">
                  <c:v>6.1669427978955218</c:v>
                </c:pt>
                <c:pt idx="89">
                  <c:v>5.6333873428975059</c:v>
                </c:pt>
                <c:pt idx="90">
                  <c:v>5.7894569378016856</c:v>
                </c:pt>
                <c:pt idx="91">
                  <c:v>5.5608570944646214</c:v>
                </c:pt>
                <c:pt idx="92">
                  <c:v>5.3648120770448369</c:v>
                </c:pt>
                <c:pt idx="93">
                  <c:v>5.0414120050757338</c:v>
                </c:pt>
                <c:pt idx="94">
                  <c:v>5.2723068801090474</c:v>
                </c:pt>
                <c:pt idx="95">
                  <c:v>4.9597188141346491</c:v>
                </c:pt>
                <c:pt idx="96">
                  <c:v>5.0391462149102724</c:v>
                </c:pt>
                <c:pt idx="97">
                  <c:v>4.9125478516576813</c:v>
                </c:pt>
                <c:pt idx="98">
                  <c:v>5.2587799246082163</c:v>
                </c:pt>
                <c:pt idx="99">
                  <c:v>4.9152885618489117</c:v>
                </c:pt>
                <c:pt idx="100">
                  <c:v>4.9247805204245152</c:v>
                </c:pt>
                <c:pt idx="101">
                  <c:v>5.0118458235221475</c:v>
                </c:pt>
                <c:pt idx="102">
                  <c:v>4.4375906751467546</c:v>
                </c:pt>
                <c:pt idx="103">
                  <c:v>4.2454250373466227</c:v>
                </c:pt>
                <c:pt idx="104">
                  <c:v>4.220010150741353</c:v>
                </c:pt>
                <c:pt idx="105">
                  <c:v>3.9934041284897983</c:v>
                </c:pt>
                <c:pt idx="106">
                  <c:v>4.2067850539671321</c:v>
                </c:pt>
                <c:pt idx="107">
                  <c:v>4.6139332467952983</c:v>
                </c:pt>
                <c:pt idx="108">
                  <c:v>5.0015471342442197</c:v>
                </c:pt>
                <c:pt idx="109">
                  <c:v>5.3904170209727953</c:v>
                </c:pt>
                <c:pt idx="110">
                  <c:v>5.4000459973966617</c:v>
                </c:pt>
                <c:pt idx="111">
                  <c:v>4.9213767212823312</c:v>
                </c:pt>
                <c:pt idx="112">
                  <c:v>4.1997600292163337</c:v>
                </c:pt>
                <c:pt idx="113">
                  <c:v>4.5569208303103892</c:v>
                </c:pt>
                <c:pt idx="114">
                  <c:v>5.0426811048406242</c:v>
                </c:pt>
                <c:pt idx="115">
                  <c:v>5.4150450794195057</c:v>
                </c:pt>
                <c:pt idx="116">
                  <c:v>4.9484300673708379</c:v>
                </c:pt>
                <c:pt idx="117">
                  <c:v>4.9526402637934588</c:v>
                </c:pt>
                <c:pt idx="118">
                  <c:v>4.7617908897449777</c:v>
                </c:pt>
                <c:pt idx="119">
                  <c:v>4.7551845477011447</c:v>
                </c:pt>
                <c:pt idx="120">
                  <c:v>4.8480869086073914</c:v>
                </c:pt>
                <c:pt idx="121">
                  <c:v>4.4845371721151661</c:v>
                </c:pt>
                <c:pt idx="122">
                  <c:v>4.9390619546262275</c:v>
                </c:pt>
                <c:pt idx="123">
                  <c:v>6.3521452603825077</c:v>
                </c:pt>
                <c:pt idx="124">
                  <c:v>3.3895913013376271</c:v>
                </c:pt>
                <c:pt idx="125">
                  <c:v>4.9909154508131781</c:v>
                </c:pt>
                <c:pt idx="126">
                  <c:v>5.3214015835247119</c:v>
                </c:pt>
                <c:pt idx="127">
                  <c:v>4.5544284072772552</c:v>
                </c:pt>
                <c:pt idx="128">
                  <c:v>6.5323252861414591</c:v>
                </c:pt>
                <c:pt idx="129">
                  <c:v>4.5718271003850539</c:v>
                </c:pt>
                <c:pt idx="130">
                  <c:v>6.0101194219799021</c:v>
                </c:pt>
                <c:pt idx="131">
                  <c:v>5.1993882690069677</c:v>
                </c:pt>
                <c:pt idx="132">
                  <c:v>5.0425825696341287</c:v>
                </c:pt>
                <c:pt idx="133">
                  <c:v>4.0066309482475733</c:v>
                </c:pt>
                <c:pt idx="134">
                  <c:v>3.5021938442806073</c:v>
                </c:pt>
                <c:pt idx="135">
                  <c:v>3.1536132703232291</c:v>
                </c:pt>
                <c:pt idx="136">
                  <c:v>3.4676627992776621</c:v>
                </c:pt>
                <c:pt idx="137">
                  <c:v>2.9754706571726177</c:v>
                </c:pt>
                <c:pt idx="138">
                  <c:v>3.5455954300292158</c:v>
                </c:pt>
                <c:pt idx="139">
                  <c:v>3.5331765508865742</c:v>
                </c:pt>
                <c:pt idx="140">
                  <c:v>2.7368825111661601</c:v>
                </c:pt>
                <c:pt idx="141">
                  <c:v>2.1475179065062444</c:v>
                </c:pt>
                <c:pt idx="142">
                  <c:v>2.3919433597735833</c:v>
                </c:pt>
                <c:pt idx="143">
                  <c:v>3.206227766663436</c:v>
                </c:pt>
                <c:pt idx="144">
                  <c:v>4.3403020434668527</c:v>
                </c:pt>
                <c:pt idx="145">
                  <c:v>5.4558652402844698</c:v>
                </c:pt>
                <c:pt idx="146">
                  <c:v>5.0788581244795434</c:v>
                </c:pt>
                <c:pt idx="147">
                  <c:v>4.7609699350564316</c:v>
                </c:pt>
                <c:pt idx="148">
                  <c:v>4.4975246615387015</c:v>
                </c:pt>
                <c:pt idx="149">
                  <c:v>4.983025304111055</c:v>
                </c:pt>
                <c:pt idx="150">
                  <c:v>4.7595670293478669</c:v>
                </c:pt>
                <c:pt idx="151">
                  <c:v>4.6366729243225633</c:v>
                </c:pt>
                <c:pt idx="152">
                  <c:v>4.5854984654975555</c:v>
                </c:pt>
                <c:pt idx="153">
                  <c:v>4.5099324222524801</c:v>
                </c:pt>
                <c:pt idx="154">
                  <c:v>4.635508097378974</c:v>
                </c:pt>
                <c:pt idx="155">
                  <c:v>4.5336099337758551</c:v>
                </c:pt>
                <c:pt idx="156">
                  <c:v>4.3263632781149584</c:v>
                </c:pt>
                <c:pt idx="157">
                  <c:v>4.0848613048207403</c:v>
                </c:pt>
                <c:pt idx="158">
                  <c:v>4.1120875065796136</c:v>
                </c:pt>
                <c:pt idx="159">
                  <c:v>4.2479082602856169</c:v>
                </c:pt>
                <c:pt idx="160">
                  <c:v>4.149442347017831</c:v>
                </c:pt>
                <c:pt idx="161">
                  <c:v>4.4014333762723314</c:v>
                </c:pt>
                <c:pt idx="162">
                  <c:v>4.3691053044439938</c:v>
                </c:pt>
                <c:pt idx="163">
                  <c:v>4.332450316384171</c:v>
                </c:pt>
                <c:pt idx="164">
                  <c:v>4.1791937668713697</c:v>
                </c:pt>
                <c:pt idx="165">
                  <c:v>4.3184558006815399</c:v>
                </c:pt>
                <c:pt idx="166">
                  <c:v>4.3217788472643566</c:v>
                </c:pt>
                <c:pt idx="167">
                  <c:v>3.8020729284461923</c:v>
                </c:pt>
                <c:pt idx="168">
                  <c:v>3.5485608072936889</c:v>
                </c:pt>
                <c:pt idx="169">
                  <c:v>3.9949603552580202</c:v>
                </c:pt>
                <c:pt idx="170">
                  <c:v>3.2318424834078159</c:v>
                </c:pt>
                <c:pt idx="171">
                  <c:v>4.454239356394134</c:v>
                </c:pt>
                <c:pt idx="172">
                  <c:v>2.1985950025587604</c:v>
                </c:pt>
                <c:pt idx="173">
                  <c:v>1.0720657997756167</c:v>
                </c:pt>
                <c:pt idx="174">
                  <c:v>0.76494131961580303</c:v>
                </c:pt>
                <c:pt idx="175">
                  <c:v>1.5762990796840268</c:v>
                </c:pt>
                <c:pt idx="176">
                  <c:v>2.4324888256819808</c:v>
                </c:pt>
                <c:pt idx="177">
                  <c:v>3.9154612149096781</c:v>
                </c:pt>
                <c:pt idx="178">
                  <c:v>3.9235296370475412</c:v>
                </c:pt>
                <c:pt idx="179">
                  <c:v>3.2632556811547593</c:v>
                </c:pt>
                <c:pt idx="180">
                  <c:v>4.5290864633157035</c:v>
                </c:pt>
                <c:pt idx="181">
                  <c:v>3.718079566824152</c:v>
                </c:pt>
                <c:pt idx="182">
                  <c:v>3.3085321902584517</c:v>
                </c:pt>
                <c:pt idx="183">
                  <c:v>3.7936776243565449</c:v>
                </c:pt>
                <c:pt idx="184">
                  <c:v>4.1723916810400423</c:v>
                </c:pt>
                <c:pt idx="185">
                  <c:v>4.2363313842477304</c:v>
                </c:pt>
                <c:pt idx="186">
                  <c:v>4.8440587159746711</c:v>
                </c:pt>
                <c:pt idx="187">
                  <c:v>2.7201955819050587</c:v>
                </c:pt>
                <c:pt idx="188">
                  <c:v>1.838462471113653</c:v>
                </c:pt>
                <c:pt idx="189">
                  <c:v>2.9298717106887362</c:v>
                </c:pt>
                <c:pt idx="190">
                  <c:v>3.6908689949516722</c:v>
                </c:pt>
                <c:pt idx="191">
                  <c:v>3.7351949105657809</c:v>
                </c:pt>
                <c:pt idx="192">
                  <c:v>3.5277142449143808</c:v>
                </c:pt>
                <c:pt idx="193">
                  <c:v>3.1526227473016935</c:v>
                </c:pt>
                <c:pt idx="194">
                  <c:v>4.265791530040274</c:v>
                </c:pt>
                <c:pt idx="195">
                  <c:v>3.7696319331566657</c:v>
                </c:pt>
                <c:pt idx="196">
                  <c:v>3.6460043479865609</c:v>
                </c:pt>
                <c:pt idx="197">
                  <c:v>3.4990026509059518</c:v>
                </c:pt>
                <c:pt idx="198">
                  <c:v>3.8709342177836046</c:v>
                </c:pt>
                <c:pt idx="199">
                  <c:v>2.6963386370228637</c:v>
                </c:pt>
                <c:pt idx="200">
                  <c:v>2.6875192922426359</c:v>
                </c:pt>
                <c:pt idx="201">
                  <c:v>1.2062273745321523</c:v>
                </c:pt>
                <c:pt idx="202">
                  <c:v>0.88477705628526948</c:v>
                </c:pt>
                <c:pt idx="203">
                  <c:v>1.0065944890993548</c:v>
                </c:pt>
                <c:pt idx="204">
                  <c:v>1.1623628644394246</c:v>
                </c:pt>
                <c:pt idx="205">
                  <c:v>1.4901676459279276</c:v>
                </c:pt>
                <c:pt idx="206">
                  <c:v>1.4808822029513664</c:v>
                </c:pt>
                <c:pt idx="207">
                  <c:v>1.5406432653151418</c:v>
                </c:pt>
                <c:pt idx="208">
                  <c:v>1.5569683697895875</c:v>
                </c:pt>
                <c:pt idx="209">
                  <c:v>1.6190787873510817</c:v>
                </c:pt>
                <c:pt idx="210">
                  <c:v>1.5702521542353909</c:v>
                </c:pt>
                <c:pt idx="211">
                  <c:v>1.649336375899958</c:v>
                </c:pt>
                <c:pt idx="212">
                  <c:v>1.4794460176097637</c:v>
                </c:pt>
              </c:numCache>
            </c:numRef>
          </c:xVal>
          <c:yVal>
            <c:numRef>
              <c:f>'079C'!$BK$14:$BK$543</c:f>
              <c:numCache>
                <c:formatCode>0</c:formatCode>
                <c:ptCount val="530"/>
                <c:pt idx="0">
                  <c:v>53.458155464502703</c:v>
                </c:pt>
                <c:pt idx="1">
                  <c:v>57.325342592833735</c:v>
                </c:pt>
                <c:pt idx="2">
                  <c:v>65.84082815027638</c:v>
                </c:pt>
                <c:pt idx="3">
                  <c:v>61.843877594746623</c:v>
                </c:pt>
                <c:pt idx="4">
                  <c:v>49.34110025198617</c:v>
                </c:pt>
                <c:pt idx="5">
                  <c:v>38.166693881345651</c:v>
                </c:pt>
                <c:pt idx="6">
                  <c:v>35.11834231095844</c:v>
                </c:pt>
                <c:pt idx="7">
                  <c:v>37.928526684931811</c:v>
                </c:pt>
                <c:pt idx="8">
                  <c:v>40.297824553359796</c:v>
                </c:pt>
                <c:pt idx="9">
                  <c:v>39.721727160150337</c:v>
                </c:pt>
                <c:pt idx="10">
                  <c:v>32.245937077409188</c:v>
                </c:pt>
                <c:pt idx="11">
                  <c:v>27.049243053946018</c:v>
                </c:pt>
                <c:pt idx="12">
                  <c:v>27.94300783822364</c:v>
                </c:pt>
                <c:pt idx="13">
                  <c:v>30.525525408923997</c:v>
                </c:pt>
                <c:pt idx="14">
                  <c:v>38.465595948039947</c:v>
                </c:pt>
                <c:pt idx="15">
                  <c:v>46.791184695896085</c:v>
                </c:pt>
                <c:pt idx="16">
                  <c:v>48.545028085335083</c:v>
                </c:pt>
                <c:pt idx="17">
                  <c:v>44.758479147207161</c:v>
                </c:pt>
                <c:pt idx="18">
                  <c:v>42.771166706126671</c:v>
                </c:pt>
                <c:pt idx="19">
                  <c:v>42.881645245176863</c:v>
                </c:pt>
                <c:pt idx="20">
                  <c:v>38.456192378366843</c:v>
                </c:pt>
                <c:pt idx="21">
                  <c:v>34.744061782974676</c:v>
                </c:pt>
                <c:pt idx="22">
                  <c:v>36.757752576482631</c:v>
                </c:pt>
                <c:pt idx="23">
                  <c:v>75.435315393569525</c:v>
                </c:pt>
                <c:pt idx="24">
                  <c:v>60.967150341248328</c:v>
                </c:pt>
                <c:pt idx="25">
                  <c:v>41.773836042273473</c:v>
                </c:pt>
                <c:pt idx="26">
                  <c:v>23.053376779669545</c:v>
                </c:pt>
                <c:pt idx="27">
                  <c:v>18.800401311229713</c:v>
                </c:pt>
                <c:pt idx="28">
                  <c:v>20.359863978575895</c:v>
                </c:pt>
                <c:pt idx="29">
                  <c:v>17.849343521496035</c:v>
                </c:pt>
                <c:pt idx="30">
                  <c:v>16.859427035437111</c:v>
                </c:pt>
                <c:pt idx="31">
                  <c:v>12.954737933716446</c:v>
                </c:pt>
                <c:pt idx="32">
                  <c:v>9.0119536426080344</c:v>
                </c:pt>
                <c:pt idx="33">
                  <c:v>6.5351588451934655</c:v>
                </c:pt>
                <c:pt idx="34">
                  <c:v>4.586283305186881</c:v>
                </c:pt>
                <c:pt idx="35">
                  <c:v>1.8650081993959962</c:v>
                </c:pt>
                <c:pt idx="36">
                  <c:v>5.1262351195760036</c:v>
                </c:pt>
                <c:pt idx="37">
                  <c:v>3.6368488658329508</c:v>
                </c:pt>
                <c:pt idx="38">
                  <c:v>7.9179831840438464</c:v>
                </c:pt>
                <c:pt idx="39">
                  <c:v>15.553427338294306</c:v>
                </c:pt>
                <c:pt idx="40">
                  <c:v>12.499990460938527</c:v>
                </c:pt>
                <c:pt idx="41">
                  <c:v>11.118448869427565</c:v>
                </c:pt>
                <c:pt idx="42">
                  <c:v>13.702595765557284</c:v>
                </c:pt>
                <c:pt idx="43">
                  <c:v>14.303584688381456</c:v>
                </c:pt>
                <c:pt idx="44">
                  <c:v>12.834648064742284</c:v>
                </c:pt>
                <c:pt idx="45">
                  <c:v>13.564800610367213</c:v>
                </c:pt>
                <c:pt idx="46">
                  <c:v>14.464629430963045</c:v>
                </c:pt>
                <c:pt idx="47">
                  <c:v>20.272200418551076</c:v>
                </c:pt>
                <c:pt idx="48">
                  <c:v>21.371578284056998</c:v>
                </c:pt>
                <c:pt idx="49">
                  <c:v>19.15382626629841</c:v>
                </c:pt>
                <c:pt idx="50">
                  <c:v>30.996154909709553</c:v>
                </c:pt>
                <c:pt idx="51">
                  <c:v>26.877626531792494</c:v>
                </c:pt>
                <c:pt idx="52">
                  <c:v>21.620831766947383</c:v>
                </c:pt>
                <c:pt idx="53">
                  <c:v>18.866435605814377</c:v>
                </c:pt>
                <c:pt idx="54">
                  <c:v>12.181173725057659</c:v>
                </c:pt>
                <c:pt idx="55">
                  <c:v>12.921049543808811</c:v>
                </c:pt>
                <c:pt idx="56">
                  <c:v>12.651731034178313</c:v>
                </c:pt>
                <c:pt idx="57">
                  <c:v>11.008132875045868</c:v>
                </c:pt>
                <c:pt idx="58">
                  <c:v>12.457795902531378</c:v>
                </c:pt>
                <c:pt idx="59">
                  <c:v>13.15644266806955</c:v>
                </c:pt>
                <c:pt idx="60">
                  <c:v>12.5619232221472</c:v>
                </c:pt>
                <c:pt idx="61">
                  <c:v>11.192046839950228</c:v>
                </c:pt>
                <c:pt idx="62">
                  <c:v>9.155175861028324</c:v>
                </c:pt>
                <c:pt idx="63">
                  <c:v>8.3929289976610253</c:v>
                </c:pt>
                <c:pt idx="64">
                  <c:v>8.3101571685000657</c:v>
                </c:pt>
                <c:pt idx="65">
                  <c:v>8.6800365665105783</c:v>
                </c:pt>
                <c:pt idx="66">
                  <c:v>8.8408742337652058</c:v>
                </c:pt>
                <c:pt idx="67">
                  <c:v>9.6623167996573684</c:v>
                </c:pt>
                <c:pt idx="68">
                  <c:v>10.117010537626792</c:v>
                </c:pt>
                <c:pt idx="69">
                  <c:v>9.0089886361627709</c:v>
                </c:pt>
                <c:pt idx="70">
                  <c:v>8.2082669888326727</c:v>
                </c:pt>
                <c:pt idx="71">
                  <c:v>7.3576337871278961</c:v>
                </c:pt>
                <c:pt idx="72">
                  <c:v>7.474346813099829</c:v>
                </c:pt>
                <c:pt idx="73">
                  <c:v>8.5603564985036265</c:v>
                </c:pt>
                <c:pt idx="74">
                  <c:v>9.3273273561420993</c:v>
                </c:pt>
                <c:pt idx="75">
                  <c:v>9.0491317231574886</c:v>
                </c:pt>
                <c:pt idx="76">
                  <c:v>9.5901738394639366</c:v>
                </c:pt>
                <c:pt idx="77">
                  <c:v>11.246258679481231</c:v>
                </c:pt>
                <c:pt idx="78">
                  <c:v>12.606930415110481</c:v>
                </c:pt>
                <c:pt idx="79">
                  <c:v>12.469916718690751</c:v>
                </c:pt>
                <c:pt idx="80">
                  <c:v>11.934660816673349</c:v>
                </c:pt>
                <c:pt idx="81">
                  <c:v>11.523073580634776</c:v>
                </c:pt>
                <c:pt idx="82">
                  <c:v>13.569292095317998</c:v>
                </c:pt>
                <c:pt idx="83">
                  <c:v>14.898766939567741</c:v>
                </c:pt>
                <c:pt idx="84">
                  <c:v>15.114107431555068</c:v>
                </c:pt>
                <c:pt idx="85">
                  <c:v>15.170763861706762</c:v>
                </c:pt>
                <c:pt idx="86">
                  <c:v>14.639225838019662</c:v>
                </c:pt>
                <c:pt idx="87">
                  <c:v>14.224382852275825</c:v>
                </c:pt>
                <c:pt idx="88">
                  <c:v>14.551292286430103</c:v>
                </c:pt>
                <c:pt idx="89">
                  <c:v>15.595057274571321</c:v>
                </c:pt>
                <c:pt idx="90">
                  <c:v>16.404307914075854</c:v>
                </c:pt>
                <c:pt idx="91">
                  <c:v>18.525781859973499</c:v>
                </c:pt>
                <c:pt idx="92">
                  <c:v>19.894508810947489</c:v>
                </c:pt>
                <c:pt idx="93">
                  <c:v>21.463574319252384</c:v>
                </c:pt>
                <c:pt idx="94">
                  <c:v>23.332694093507374</c:v>
                </c:pt>
                <c:pt idx="95">
                  <c:v>24.934806993657432</c:v>
                </c:pt>
                <c:pt idx="96">
                  <c:v>26.169190749498089</c:v>
                </c:pt>
                <c:pt idx="97">
                  <c:v>26.576040526886242</c:v>
                </c:pt>
                <c:pt idx="98">
                  <c:v>25.042070075860408</c:v>
                </c:pt>
                <c:pt idx="99">
                  <c:v>25.645262166450898</c:v>
                </c:pt>
                <c:pt idx="100">
                  <c:v>26.368375809286103</c:v>
                </c:pt>
                <c:pt idx="101">
                  <c:v>28.532765391000986</c:v>
                </c:pt>
                <c:pt idx="102">
                  <c:v>33.184971326495223</c:v>
                </c:pt>
                <c:pt idx="103">
                  <c:v>35.758989735193573</c:v>
                </c:pt>
                <c:pt idx="104">
                  <c:v>34.989047945733589</c:v>
                </c:pt>
                <c:pt idx="105">
                  <c:v>34.709496057530465</c:v>
                </c:pt>
                <c:pt idx="106">
                  <c:v>33.697254072266908</c:v>
                </c:pt>
                <c:pt idx="107">
                  <c:v>33.855251474519548</c:v>
                </c:pt>
                <c:pt idx="108">
                  <c:v>31.760374696810924</c:v>
                </c:pt>
                <c:pt idx="109">
                  <c:v>29.631640060762496</c:v>
                </c:pt>
                <c:pt idx="110">
                  <c:v>29.37302446413576</c:v>
                </c:pt>
                <c:pt idx="111">
                  <c:v>29.779274803232195</c:v>
                </c:pt>
                <c:pt idx="112">
                  <c:v>33.752377250014533</c:v>
                </c:pt>
                <c:pt idx="113">
                  <c:v>34.564488807431509</c:v>
                </c:pt>
                <c:pt idx="114">
                  <c:v>32.815872760756527</c:v>
                </c:pt>
                <c:pt idx="115">
                  <c:v>32.391080992315295</c:v>
                </c:pt>
                <c:pt idx="116">
                  <c:v>36.803511671703568</c:v>
                </c:pt>
                <c:pt idx="117">
                  <c:v>35.384711048636682</c:v>
                </c:pt>
                <c:pt idx="118">
                  <c:v>35.59580347288037</c:v>
                </c:pt>
                <c:pt idx="119">
                  <c:v>34.035258903591867</c:v>
                </c:pt>
                <c:pt idx="120">
                  <c:v>32.061223205829172</c:v>
                </c:pt>
                <c:pt idx="121">
                  <c:v>31.84634219591938</c:v>
                </c:pt>
                <c:pt idx="122">
                  <c:v>38.749098346450822</c:v>
                </c:pt>
                <c:pt idx="123">
                  <c:v>36.924779794706055</c:v>
                </c:pt>
                <c:pt idx="124">
                  <c:v>65.170554103261296</c:v>
                </c:pt>
                <c:pt idx="125">
                  <c:v>43.544429383514512</c:v>
                </c:pt>
                <c:pt idx="126">
                  <c:v>29.591279505661216</c:v>
                </c:pt>
                <c:pt idx="127">
                  <c:v>29.749299370400109</c:v>
                </c:pt>
                <c:pt idx="128">
                  <c:v>34.883134724031088</c:v>
                </c:pt>
                <c:pt idx="129">
                  <c:v>46.555516019868335</c:v>
                </c:pt>
                <c:pt idx="130">
                  <c:v>31.906708552071667</c:v>
                </c:pt>
                <c:pt idx="131">
                  <c:v>28.736135763796465</c:v>
                </c:pt>
                <c:pt idx="132">
                  <c:v>27.696298835219977</c:v>
                </c:pt>
                <c:pt idx="133">
                  <c:v>26.574338794575819</c:v>
                </c:pt>
                <c:pt idx="134">
                  <c:v>22.127329404566552</c:v>
                </c:pt>
                <c:pt idx="135">
                  <c:v>22.039578890269372</c:v>
                </c:pt>
                <c:pt idx="136">
                  <c:v>20.774709788277075</c:v>
                </c:pt>
                <c:pt idx="137">
                  <c:v>20.406299082621125</c:v>
                </c:pt>
                <c:pt idx="138">
                  <c:v>19.977340888114536</c:v>
                </c:pt>
                <c:pt idx="139">
                  <c:v>21.223600712578442</c:v>
                </c:pt>
                <c:pt idx="140">
                  <c:v>22.202810884300263</c:v>
                </c:pt>
                <c:pt idx="141">
                  <c:v>19.454214133684641</c:v>
                </c:pt>
                <c:pt idx="142">
                  <c:v>17.976149776770516</c:v>
                </c:pt>
                <c:pt idx="143">
                  <c:v>18.533107222551511</c:v>
                </c:pt>
                <c:pt idx="144">
                  <c:v>23.644970443818469</c:v>
                </c:pt>
                <c:pt idx="145">
                  <c:v>24.510404360963161</c:v>
                </c:pt>
                <c:pt idx="146">
                  <c:v>21.345582394382234</c:v>
                </c:pt>
                <c:pt idx="147">
                  <c:v>19.757014071576929</c:v>
                </c:pt>
                <c:pt idx="148">
                  <c:v>24.672227843323245</c:v>
                </c:pt>
                <c:pt idx="149">
                  <c:v>26.013742414424012</c:v>
                </c:pt>
                <c:pt idx="150">
                  <c:v>25.677081410166412</c:v>
                </c:pt>
                <c:pt idx="151">
                  <c:v>25.185313203437705</c:v>
                </c:pt>
                <c:pt idx="152">
                  <c:v>24.130386970450061</c:v>
                </c:pt>
                <c:pt idx="153">
                  <c:v>23.668568809961393</c:v>
                </c:pt>
                <c:pt idx="154">
                  <c:v>22.545038404663721</c:v>
                </c:pt>
                <c:pt idx="155">
                  <c:v>21.654479629697288</c:v>
                </c:pt>
                <c:pt idx="156">
                  <c:v>21.239851451488889</c:v>
                </c:pt>
                <c:pt idx="157">
                  <c:v>21.931508749427859</c:v>
                </c:pt>
                <c:pt idx="158">
                  <c:v>21.711875924949826</c:v>
                </c:pt>
                <c:pt idx="159">
                  <c:v>21.418794412805955</c:v>
                </c:pt>
                <c:pt idx="160">
                  <c:v>21.59750285485995</c:v>
                </c:pt>
                <c:pt idx="161">
                  <c:v>21.157582595929945</c:v>
                </c:pt>
                <c:pt idx="162">
                  <c:v>21.09525487973934</c:v>
                </c:pt>
                <c:pt idx="163">
                  <c:v>21.046517208506451</c:v>
                </c:pt>
                <c:pt idx="164">
                  <c:v>21.486663216260027</c:v>
                </c:pt>
                <c:pt idx="165">
                  <c:v>21.925748706954018</c:v>
                </c:pt>
                <c:pt idx="166">
                  <c:v>22.3697726140527</c:v>
                </c:pt>
                <c:pt idx="167">
                  <c:v>24.418273829023349</c:v>
                </c:pt>
                <c:pt idx="168">
                  <c:v>29.052262559266048</c:v>
                </c:pt>
                <c:pt idx="169">
                  <c:v>29.912097042547149</c:v>
                </c:pt>
                <c:pt idx="170">
                  <c:v>38.488569438127492</c:v>
                </c:pt>
                <c:pt idx="171">
                  <c:v>31.832539197623344</c:v>
                </c:pt>
                <c:pt idx="172">
                  <c:v>45.39992524833297</c:v>
                </c:pt>
                <c:pt idx="173">
                  <c:v>59.90205960843204</c:v>
                </c:pt>
                <c:pt idx="174">
                  <c:v>63.092619001364298</c:v>
                </c:pt>
                <c:pt idx="175">
                  <c:v>68.010402969699598</c:v>
                </c:pt>
                <c:pt idx="176">
                  <c:v>59.601163333080038</c:v>
                </c:pt>
                <c:pt idx="177">
                  <c:v>34.920161544529655</c:v>
                </c:pt>
                <c:pt idx="178">
                  <c:v>31.273625840835994</c:v>
                </c:pt>
                <c:pt idx="179">
                  <c:v>36.293354109674254</c:v>
                </c:pt>
                <c:pt idx="180">
                  <c:v>27.958019474357791</c:v>
                </c:pt>
                <c:pt idx="181">
                  <c:v>25.993041266809069</c:v>
                </c:pt>
                <c:pt idx="182">
                  <c:v>30.501220406397593</c:v>
                </c:pt>
                <c:pt idx="183">
                  <c:v>30.67064288321188</c:v>
                </c:pt>
                <c:pt idx="184">
                  <c:v>34.218250832014256</c:v>
                </c:pt>
                <c:pt idx="185">
                  <c:v>35.885366322967982</c:v>
                </c:pt>
                <c:pt idx="186">
                  <c:v>35.477729986387985</c:v>
                </c:pt>
                <c:pt idx="187">
                  <c:v>58.600598851618813</c:v>
                </c:pt>
                <c:pt idx="188">
                  <c:v>87.73882136412945</c:v>
                </c:pt>
                <c:pt idx="189">
                  <c:v>72.85455089236315</c:v>
                </c:pt>
                <c:pt idx="190">
                  <c:v>46.088340895894795</c:v>
                </c:pt>
                <c:pt idx="191">
                  <c:v>40.437881229691527</c:v>
                </c:pt>
                <c:pt idx="192">
                  <c:v>54.7767028759325</c:v>
                </c:pt>
                <c:pt idx="193">
                  <c:v>63.687920572301643</c:v>
                </c:pt>
                <c:pt idx="194">
                  <c:v>43.752936347104615</c:v>
                </c:pt>
                <c:pt idx="195">
                  <c:v>32.067093092398736</c:v>
                </c:pt>
                <c:pt idx="196">
                  <c:v>29.852343520507073</c:v>
                </c:pt>
                <c:pt idx="197">
                  <c:v>30.610187380080841</c:v>
                </c:pt>
                <c:pt idx="198">
                  <c:v>38.227881327526468</c:v>
                </c:pt>
                <c:pt idx="199">
                  <c:v>72.172251468845246</c:v>
                </c:pt>
                <c:pt idx="200">
                  <c:v>59.339857981727704</c:v>
                </c:pt>
                <c:pt idx="201">
                  <c:v>104.53901096796068</c:v>
                </c:pt>
                <c:pt idx="202">
                  <c:v>132.13929632770711</c:v>
                </c:pt>
                <c:pt idx="203">
                  <c:v>153.91620534009724</c:v>
                </c:pt>
                <c:pt idx="204">
                  <c:v>165.82479611229633</c:v>
                </c:pt>
                <c:pt idx="205">
                  <c:v>148.25219653817595</c:v>
                </c:pt>
                <c:pt idx="206">
                  <c:v>151.59178749238961</c:v>
                </c:pt>
                <c:pt idx="207">
                  <c:v>144.69434259306698</c:v>
                </c:pt>
                <c:pt idx="208">
                  <c:v>138.024114437799</c:v>
                </c:pt>
                <c:pt idx="209">
                  <c:v>131.88066685575509</c:v>
                </c:pt>
                <c:pt idx="210">
                  <c:v>135.26969616650058</c:v>
                </c:pt>
                <c:pt idx="211">
                  <c:v>128.91866188708482</c:v>
                </c:pt>
                <c:pt idx="212">
                  <c:v>132.91441153976155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7D-4562-ACC6-FC191E66D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'079C'!$V$11:$W$11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'079C'!$R$14:$R$543</c:f>
              <c:numCache>
                <c:formatCode>0.0</c:formatCode>
                <c:ptCount val="530"/>
                <c:pt idx="0">
                  <c:v>9.5528020368146276</c:v>
                </c:pt>
                <c:pt idx="1">
                  <c:v>9.148973493530443</c:v>
                </c:pt>
                <c:pt idx="2">
                  <c:v>7.7973495549109719</c:v>
                </c:pt>
                <c:pt idx="3">
                  <c:v>8.9861293993960025</c:v>
                </c:pt>
                <c:pt idx="4">
                  <c:v>9.2560148571024534</c:v>
                </c:pt>
                <c:pt idx="5">
                  <c:v>7.7568058991039672</c:v>
                </c:pt>
                <c:pt idx="6">
                  <c:v>7.6798300499906418</c:v>
                </c:pt>
                <c:pt idx="7">
                  <c:v>7.4369955961646275</c:v>
                </c:pt>
                <c:pt idx="8">
                  <c:v>7.9683352884937104</c:v>
                </c:pt>
                <c:pt idx="9">
                  <c:v>7.7660902730030301</c:v>
                </c:pt>
                <c:pt idx="10">
                  <c:v>5.970267141769912</c:v>
                </c:pt>
                <c:pt idx="11">
                  <c:v>5.4450795326131178</c:v>
                </c:pt>
                <c:pt idx="12">
                  <c:v>4.5280652648065898</c:v>
                </c:pt>
                <c:pt idx="13">
                  <c:v>5.4035487044138257</c:v>
                </c:pt>
                <c:pt idx="14">
                  <c:v>4.8531237882127449</c:v>
                </c:pt>
                <c:pt idx="15">
                  <c:v>4.4703427802918787</c:v>
                </c:pt>
                <c:pt idx="16">
                  <c:v>5.1209884270612402</c:v>
                </c:pt>
                <c:pt idx="17">
                  <c:v>4.9885234933595592</c:v>
                </c:pt>
                <c:pt idx="18">
                  <c:v>5.1694850719623329</c:v>
                </c:pt>
                <c:pt idx="19">
                  <c:v>5.1358472651806046</c:v>
                </c:pt>
                <c:pt idx="20">
                  <c:v>5.4889080100421941</c:v>
                </c:pt>
                <c:pt idx="21">
                  <c:v>6.3541712306056182</c:v>
                </c:pt>
                <c:pt idx="22">
                  <c:v>12.941269849418532</c:v>
                </c:pt>
                <c:pt idx="23">
                  <c:v>3.1770229465481528</c:v>
                </c:pt>
                <c:pt idx="24">
                  <c:v>3.7466159401280779</c:v>
                </c:pt>
                <c:pt idx="25">
                  <c:v>2.3270776825202075</c:v>
                </c:pt>
                <c:pt idx="26">
                  <c:v>3.3608942149813164</c:v>
                </c:pt>
                <c:pt idx="27">
                  <c:v>5.3826317625853441</c:v>
                </c:pt>
                <c:pt idx="28">
                  <c:v>5.3160128126641997</c:v>
                </c:pt>
                <c:pt idx="29">
                  <c:v>6.7965710113295605</c:v>
                </c:pt>
                <c:pt idx="30">
                  <c:v>7.3969467245102392</c:v>
                </c:pt>
                <c:pt idx="31">
                  <c:v>8.4102041299619952</c:v>
                </c:pt>
                <c:pt idx="32">
                  <c:v>10.487652357007736</c:v>
                </c:pt>
                <c:pt idx="33">
                  <c:v>9.5799496203367749</c:v>
                </c:pt>
                <c:pt idx="34">
                  <c:v>5.5519258498264072</c:v>
                </c:pt>
                <c:pt idx="35">
                  <c:v>5.8342705613851926</c:v>
                </c:pt>
                <c:pt idx="36">
                  <c:v>6.4136014919319582</c:v>
                </c:pt>
                <c:pt idx="37">
                  <c:v>5.7053848689597721</c:v>
                </c:pt>
                <c:pt idx="38">
                  <c:v>5.4815782880891168</c:v>
                </c:pt>
                <c:pt idx="39">
                  <c:v>2.6992896689455335</c:v>
                </c:pt>
                <c:pt idx="40">
                  <c:v>7.2297576212580514</c:v>
                </c:pt>
                <c:pt idx="41">
                  <c:v>8.6028113839440046</c:v>
                </c:pt>
                <c:pt idx="42">
                  <c:v>7.4821872780224634</c:v>
                </c:pt>
                <c:pt idx="43">
                  <c:v>3.9363503447338597</c:v>
                </c:pt>
                <c:pt idx="44">
                  <c:v>4.2003157829824538</c:v>
                </c:pt>
                <c:pt idx="45">
                  <c:v>4.5583202114354391</c:v>
                </c:pt>
                <c:pt idx="46">
                  <c:v>6.9878053356292726</c:v>
                </c:pt>
                <c:pt idx="47">
                  <c:v>6.8801488107828321</c:v>
                </c:pt>
                <c:pt idx="48">
                  <c:v>8.7113289947138259</c:v>
                </c:pt>
                <c:pt idx="49">
                  <c:v>8.6827186714831246</c:v>
                </c:pt>
                <c:pt idx="50">
                  <c:v>5.0105008203197388</c:v>
                </c:pt>
                <c:pt idx="51">
                  <c:v>3.931716197940057</c:v>
                </c:pt>
                <c:pt idx="52">
                  <c:v>5.1128102598612406</c:v>
                </c:pt>
                <c:pt idx="53">
                  <c:v>3.4584520852069249</c:v>
                </c:pt>
                <c:pt idx="54">
                  <c:v>4.1870446111462138</c:v>
                </c:pt>
                <c:pt idx="55">
                  <c:v>3.7810285166583246</c:v>
                </c:pt>
                <c:pt idx="56">
                  <c:v>3.9212563946143066</c:v>
                </c:pt>
                <c:pt idx="57">
                  <c:v>6.1891796358274149</c:v>
                </c:pt>
                <c:pt idx="58">
                  <c:v>8.0215222695586661</c:v>
                </c:pt>
                <c:pt idx="59">
                  <c:v>8.9419179497770642</c:v>
                </c:pt>
                <c:pt idx="60">
                  <c:v>7.5190652795033968</c:v>
                </c:pt>
                <c:pt idx="61">
                  <c:v>5.550117334737279</c:v>
                </c:pt>
                <c:pt idx="62">
                  <c:v>4.4441985408286255</c:v>
                </c:pt>
                <c:pt idx="63">
                  <c:v>4.2418465432823149</c:v>
                </c:pt>
                <c:pt idx="64">
                  <c:v>4.1175491378811309</c:v>
                </c:pt>
                <c:pt idx="65">
                  <c:v>3.9837026363301469</c:v>
                </c:pt>
                <c:pt idx="66">
                  <c:v>4.4779748379807778</c:v>
                </c:pt>
                <c:pt idx="67">
                  <c:v>4.1715992505436716</c:v>
                </c:pt>
                <c:pt idx="68">
                  <c:v>4.0909510706719665</c:v>
                </c:pt>
                <c:pt idx="69">
                  <c:v>3.8503699490054144</c:v>
                </c:pt>
                <c:pt idx="70">
                  <c:v>3.3473127447209441</c:v>
                </c:pt>
                <c:pt idx="71">
                  <c:v>3.3950549207667846</c:v>
                </c:pt>
                <c:pt idx="72">
                  <c:v>3.9848738287375758</c:v>
                </c:pt>
                <c:pt idx="73">
                  <c:v>4.0361832840183931</c:v>
                </c:pt>
                <c:pt idx="74">
                  <c:v>4.0462162874176268</c:v>
                </c:pt>
                <c:pt idx="75">
                  <c:v>3.8472301226752896</c:v>
                </c:pt>
                <c:pt idx="76">
                  <c:v>3.6916204030547024</c:v>
                </c:pt>
                <c:pt idx="77">
                  <c:v>3.7418274781478891</c:v>
                </c:pt>
                <c:pt idx="78">
                  <c:v>3.6664344192613183</c:v>
                </c:pt>
                <c:pt idx="79">
                  <c:v>3.2111390163559816</c:v>
                </c:pt>
                <c:pt idx="80">
                  <c:v>2.388805133807455</c:v>
                </c:pt>
                <c:pt idx="81">
                  <c:v>2.5568965946228799</c:v>
                </c:pt>
                <c:pt idx="82">
                  <c:v>3.2431095265887682</c:v>
                </c:pt>
                <c:pt idx="83">
                  <c:v>4.1114871848431411</c:v>
                </c:pt>
                <c:pt idx="84">
                  <c:v>4.7967400892520846</c:v>
                </c:pt>
                <c:pt idx="85">
                  <c:v>5.0164593489235241</c:v>
                </c:pt>
                <c:pt idx="86">
                  <c:v>5.1568340208881756</c:v>
                </c:pt>
                <c:pt idx="87">
                  <c:v>5.2237762069006042</c:v>
                </c:pt>
                <c:pt idx="88">
                  <c:v>5.2789294687270161</c:v>
                </c:pt>
                <c:pt idx="89">
                  <c:v>4.8710060654681131</c:v>
                </c:pt>
                <c:pt idx="90">
                  <c:v>5.041400090100951</c:v>
                </c:pt>
                <c:pt idx="91">
                  <c:v>4.9233068927462948</c:v>
                </c:pt>
                <c:pt idx="92">
                  <c:v>4.7962026971491962</c:v>
                </c:pt>
                <c:pt idx="93">
                  <c:v>4.5514344342019895</c:v>
                </c:pt>
                <c:pt idx="94">
                  <c:v>4.8004858615551962</c:v>
                </c:pt>
                <c:pt idx="95">
                  <c:v>4.5488955852862336</c:v>
                </c:pt>
                <c:pt idx="96">
                  <c:v>4.6419688350715909</c:v>
                </c:pt>
                <c:pt idx="97">
                  <c:v>4.5330264353043699</c:v>
                </c:pt>
                <c:pt idx="98">
                  <c:v>4.8237134240939517</c:v>
                </c:pt>
                <c:pt idx="99">
                  <c:v>4.5219202614001173</c:v>
                </c:pt>
                <c:pt idx="100">
                  <c:v>4.5421434001928294</c:v>
                </c:pt>
                <c:pt idx="101">
                  <c:v>4.6527604093841139</c:v>
                </c:pt>
                <c:pt idx="102">
                  <c:v>4.1699861570757379</c:v>
                </c:pt>
                <c:pt idx="103">
                  <c:v>4.010035817478264</c:v>
                </c:pt>
                <c:pt idx="104">
                  <c:v>3.9807782256327924</c:v>
                </c:pt>
                <c:pt idx="105">
                  <c:v>3.7664559460387692</c:v>
                </c:pt>
                <c:pt idx="106">
                  <c:v>3.9588286481699928</c:v>
                </c:pt>
                <c:pt idx="107">
                  <c:v>4.3407604966540436</c:v>
                </c:pt>
                <c:pt idx="108">
                  <c:v>4.6824712156528268</c:v>
                </c:pt>
                <c:pt idx="109">
                  <c:v>5.0179556733964725</c:v>
                </c:pt>
                <c:pt idx="110">
                  <c:v>5.0233910786412874</c:v>
                </c:pt>
                <c:pt idx="111">
                  <c:v>4.5859428201413515</c:v>
                </c:pt>
                <c:pt idx="112">
                  <c:v>3.9521509868140856</c:v>
                </c:pt>
                <c:pt idx="113">
                  <c:v>4.2925958357538523</c:v>
                </c:pt>
                <c:pt idx="114">
                  <c:v>4.7307891476774699</c:v>
                </c:pt>
                <c:pt idx="115">
                  <c:v>5.0731368133636794</c:v>
                </c:pt>
                <c:pt idx="116">
                  <c:v>4.6769726992877265</c:v>
                </c:pt>
                <c:pt idx="117">
                  <c:v>4.6694623925240295</c:v>
                </c:pt>
                <c:pt idx="118">
                  <c:v>4.4920572873277838</c:v>
                </c:pt>
                <c:pt idx="119">
                  <c:v>4.4729237202537364</c:v>
                </c:pt>
                <c:pt idx="120">
                  <c:v>4.5413585185804992</c:v>
                </c:pt>
                <c:pt idx="121">
                  <c:v>4.2006794169684181</c:v>
                </c:pt>
                <c:pt idx="122">
                  <c:v>4.6814417291344093</c:v>
                </c:pt>
                <c:pt idx="123">
                  <c:v>5.9957167963871676</c:v>
                </c:pt>
                <c:pt idx="124">
                  <c:v>3.290348444841309</c:v>
                </c:pt>
                <c:pt idx="125">
                  <c:v>4.7596370283069369</c:v>
                </c:pt>
                <c:pt idx="126">
                  <c:v>4.9523780809842508</c:v>
                </c:pt>
                <c:pt idx="127">
                  <c:v>4.2441828791830742</c:v>
                </c:pt>
                <c:pt idx="128">
                  <c:v>6.1424069098652954</c:v>
                </c:pt>
                <c:pt idx="129">
                  <c:v>4.3751174695919177</c:v>
                </c:pt>
                <c:pt idx="130">
                  <c:v>5.6198567444088727</c:v>
                </c:pt>
                <c:pt idx="131">
                  <c:v>4.8282684418947692</c:v>
                </c:pt>
                <c:pt idx="132">
                  <c:v>4.6698389652297525</c:v>
                </c:pt>
                <c:pt idx="133">
                  <c:v>3.7030270872976083</c:v>
                </c:pt>
                <c:pt idx="134">
                  <c:v>3.1864464199431208</c:v>
                </c:pt>
                <c:pt idx="135">
                  <c:v>2.8700711372818719</c:v>
                </c:pt>
                <c:pt idx="136">
                  <c:v>3.1349846872656162</c:v>
                </c:pt>
                <c:pt idx="137">
                  <c:v>2.6876930291027818</c:v>
                </c:pt>
                <c:pt idx="138">
                  <c:v>3.1914868030604109</c:v>
                </c:pt>
                <c:pt idx="139">
                  <c:v>3.2006370389174741</c:v>
                </c:pt>
                <c:pt idx="140">
                  <c:v>2.4942866060585187</c:v>
                </c:pt>
                <c:pt idx="141">
                  <c:v>1.9336647162827532</c:v>
                </c:pt>
                <c:pt idx="142">
                  <c:v>2.1330426083703422</c:v>
                </c:pt>
                <c:pt idx="143">
                  <c:v>2.8635733358486406</c:v>
                </c:pt>
                <c:pt idx="144">
                  <c:v>3.9678250636842667</c:v>
                </c:pt>
                <c:pt idx="145">
                  <c:v>4.9972878136652952</c:v>
                </c:pt>
                <c:pt idx="146">
                  <c:v>4.5923402089707395</c:v>
                </c:pt>
                <c:pt idx="147">
                  <c:v>4.2713617358723317</c:v>
                </c:pt>
                <c:pt idx="148">
                  <c:v>4.1263220222306476</c:v>
                </c:pt>
                <c:pt idx="149">
                  <c:v>4.5901624555529175</c:v>
                </c:pt>
                <c:pt idx="150">
                  <c:v>4.3804675031899842</c:v>
                </c:pt>
                <c:pt idx="151">
                  <c:v>4.2607869168954187</c:v>
                </c:pt>
                <c:pt idx="152">
                  <c:v>4.1980122157810049</c:v>
                </c:pt>
                <c:pt idx="153">
                  <c:v>4.1218752899537963</c:v>
                </c:pt>
                <c:pt idx="154">
                  <c:v>4.2166081154248625</c:v>
                </c:pt>
                <c:pt idx="155">
                  <c:v>4.108081869528819</c:v>
                </c:pt>
                <c:pt idx="156">
                  <c:v>3.9136332846327173</c:v>
                </c:pt>
                <c:pt idx="157">
                  <c:v>3.708153482206388</c:v>
                </c:pt>
                <c:pt idx="158">
                  <c:v>3.7289782261825248</c:v>
                </c:pt>
                <c:pt idx="159">
                  <c:v>3.8462127667950075</c:v>
                </c:pt>
                <c:pt idx="160">
                  <c:v>3.7606089099172868</c:v>
                </c:pt>
                <c:pt idx="161">
                  <c:v>3.9794667424822174</c:v>
                </c:pt>
                <c:pt idx="162">
                  <c:v>3.949177917247622</c:v>
                </c:pt>
                <c:pt idx="163">
                  <c:v>3.9152662966508238</c:v>
                </c:pt>
                <c:pt idx="164">
                  <c:v>3.7853280919835033</c:v>
                </c:pt>
                <c:pt idx="165">
                  <c:v>3.9186460702320582</c:v>
                </c:pt>
                <c:pt idx="166">
                  <c:v>3.9292512693437942</c:v>
                </c:pt>
                <c:pt idx="167">
                  <c:v>3.4866054331952028</c:v>
                </c:pt>
                <c:pt idx="168">
                  <c:v>3.3007999986358225</c:v>
                </c:pt>
                <c:pt idx="169">
                  <c:v>3.7223022147581046</c:v>
                </c:pt>
                <c:pt idx="170">
                  <c:v>3.061651024443373</c:v>
                </c:pt>
                <c:pt idx="171">
                  <c:v>4.1666251247585304</c:v>
                </c:pt>
                <c:pt idx="172">
                  <c:v>2.1020429234369606</c:v>
                </c:pt>
                <c:pt idx="173">
                  <c:v>1.0375603851195858</c:v>
                </c:pt>
                <c:pt idx="174">
                  <c:v>0.74185665237411014</c:v>
                </c:pt>
                <c:pt idx="175">
                  <c:v>1.5308587522519057</c:v>
                </c:pt>
                <c:pt idx="176">
                  <c:v>2.3506230899802061</c:v>
                </c:pt>
                <c:pt idx="177">
                  <c:v>3.6854550847005583</c:v>
                </c:pt>
                <c:pt idx="178">
                  <c:v>3.6665198812174795</c:v>
                </c:pt>
                <c:pt idx="179">
                  <c:v>3.0799303661546098</c:v>
                </c:pt>
                <c:pt idx="180">
                  <c:v>4.1960363727686456</c:v>
                </c:pt>
                <c:pt idx="181">
                  <c:v>3.4268658031676091</c:v>
                </c:pt>
                <c:pt idx="182">
                  <c:v>3.087557344136783</c:v>
                </c:pt>
                <c:pt idx="183">
                  <c:v>3.5402512219419049</c:v>
                </c:pt>
                <c:pt idx="184">
                  <c:v>3.920942171958842</c:v>
                </c:pt>
                <c:pt idx="185">
                  <c:v>3.9924301172152408</c:v>
                </c:pt>
                <c:pt idx="186">
                  <c:v>4.5604725496882335</c:v>
                </c:pt>
                <c:pt idx="187">
                  <c:v>2.625495563261349</c:v>
                </c:pt>
                <c:pt idx="188">
                  <c:v>1.7964734976118433</c:v>
                </c:pt>
                <c:pt idx="189">
                  <c:v>2.8475372877991862</c:v>
                </c:pt>
                <c:pt idx="190">
                  <c:v>3.5252899767286494</c:v>
                </c:pt>
                <c:pt idx="191">
                  <c:v>3.5443069357036339</c:v>
                </c:pt>
                <c:pt idx="192">
                  <c:v>3.3944562867070198</c:v>
                </c:pt>
                <c:pt idx="193">
                  <c:v>3.0505115824514153</c:v>
                </c:pt>
                <c:pt idx="194">
                  <c:v>4.0628295296296564</c:v>
                </c:pt>
                <c:pt idx="195">
                  <c:v>3.5274306155359638</c:v>
                </c:pt>
                <c:pt idx="196">
                  <c:v>3.3951196846166702</c:v>
                </c:pt>
                <c:pt idx="197">
                  <c:v>3.2641903585084009</c:v>
                </c:pt>
                <c:pt idx="198">
                  <c:v>3.6609028940543307</c:v>
                </c:pt>
                <c:pt idx="199">
                  <c:v>2.61922797042177</c:v>
                </c:pt>
                <c:pt idx="200">
                  <c:v>2.5939660704549574</c:v>
                </c:pt>
                <c:pt idx="201">
                  <c:v>1.1829848145547999</c:v>
                </c:pt>
                <c:pt idx="202">
                  <c:v>0.87142729678584152</c:v>
                </c:pt>
                <c:pt idx="203">
                  <c:v>0.99351424698929203</c:v>
                </c:pt>
                <c:pt idx="204">
                  <c:v>1.1482725444488904</c:v>
                </c:pt>
                <c:pt idx="205">
                  <c:v>1.4697416351624728</c:v>
                </c:pt>
                <c:pt idx="206">
                  <c:v>1.4610033327443639</c:v>
                </c:pt>
                <c:pt idx="207">
                  <c:v>1.518899947199132</c:v>
                </c:pt>
                <c:pt idx="208">
                  <c:v>1.5338729898792109</c:v>
                </c:pt>
                <c:pt idx="209">
                  <c:v>1.5938622210670712</c:v>
                </c:pt>
                <c:pt idx="210">
                  <c:v>1.5463929971299701</c:v>
                </c:pt>
                <c:pt idx="211">
                  <c:v>1.6229529766235631</c:v>
                </c:pt>
                <c:pt idx="212">
                  <c:v>1.4565205714697576</c:v>
                </c:pt>
              </c:numCache>
            </c:numRef>
          </c:xVal>
          <c:yVal>
            <c:numRef>
              <c:f>'079C'!$P$14:$P$543</c:f>
              <c:numCache>
                <c:formatCode>0.0</c:formatCode>
                <c:ptCount val="530"/>
                <c:pt idx="0">
                  <c:v>0.65130356081012775</c:v>
                </c:pt>
                <c:pt idx="1">
                  <c:v>0.99404112590686944</c:v>
                </c:pt>
                <c:pt idx="2">
                  <c:v>1.6505844459277224</c:v>
                </c:pt>
                <c:pt idx="3">
                  <c:v>1.661700704922358</c:v>
                </c:pt>
                <c:pt idx="4">
                  <c:v>1.3858577908324203</c:v>
                </c:pt>
                <c:pt idx="5">
                  <c:v>1.2036160752629301</c:v>
                </c:pt>
                <c:pt idx="6">
                  <c:v>1.2101247839261449</c:v>
                </c:pt>
                <c:pt idx="7">
                  <c:v>1.5106565570784189</c:v>
                </c:pt>
                <c:pt idx="8">
                  <c:v>1.7454500622067499</c:v>
                </c:pt>
                <c:pt idx="9">
                  <c:v>1.8815491574486691</c:v>
                </c:pt>
                <c:pt idx="10">
                  <c:v>1.7055145595091272</c:v>
                </c:pt>
                <c:pt idx="11">
                  <c:v>1.499145681137396</c:v>
                </c:pt>
                <c:pt idx="12">
                  <c:v>1.7823351051525878</c:v>
                </c:pt>
                <c:pt idx="13">
                  <c:v>2.0015033494743468</c:v>
                </c:pt>
                <c:pt idx="14">
                  <c:v>2.9757382807397637</c:v>
                </c:pt>
                <c:pt idx="15">
                  <c:v>4.1642327378306883</c:v>
                </c:pt>
                <c:pt idx="16">
                  <c:v>4.3668978480583158</c:v>
                </c:pt>
                <c:pt idx="17">
                  <c:v>4.1478891786189793</c:v>
                </c:pt>
                <c:pt idx="18">
                  <c:v>4.0357011766278283</c:v>
                </c:pt>
                <c:pt idx="19">
                  <c:v>4.2282738809490867</c:v>
                </c:pt>
                <c:pt idx="20">
                  <c:v>3.7490285857139014</c:v>
                </c:pt>
                <c:pt idx="21">
                  <c:v>3.2765615906250303</c:v>
                </c:pt>
                <c:pt idx="22">
                  <c:v>2.9840705535527143</c:v>
                </c:pt>
                <c:pt idx="23">
                  <c:v>11.633813597219614</c:v>
                </c:pt>
                <c:pt idx="24">
                  <c:v>8.6846639200930706</c:v>
                </c:pt>
                <c:pt idx="25">
                  <c:v>6.322018858271643</c:v>
                </c:pt>
                <c:pt idx="26">
                  <c:v>2.7969376782185531</c:v>
                </c:pt>
                <c:pt idx="27">
                  <c:v>2.0053181251315797</c:v>
                </c:pt>
                <c:pt idx="28">
                  <c:v>2.2845887023636844</c:v>
                </c:pt>
                <c:pt idx="29">
                  <c:v>1.9888335406815028</c:v>
                </c:pt>
                <c:pt idx="30">
                  <c:v>1.9523766731887118</c:v>
                </c:pt>
                <c:pt idx="31">
                  <c:v>1.6072437933818515</c:v>
                </c:pt>
                <c:pt idx="32">
                  <c:v>1.233954887389008</c:v>
                </c:pt>
                <c:pt idx="33">
                  <c:v>0.99756733756852001</c:v>
                </c:pt>
                <c:pt idx="34">
                  <c:v>0.80558832905754552</c:v>
                </c:pt>
                <c:pt idx="35">
                  <c:v>0.51188087355189726</c:v>
                </c:pt>
                <c:pt idx="36">
                  <c:v>0.91465677245863497</c:v>
                </c:pt>
                <c:pt idx="37">
                  <c:v>0.75650172479741595</c:v>
                </c:pt>
                <c:pt idx="38">
                  <c:v>1.3127471039834506</c:v>
                </c:pt>
                <c:pt idx="39">
                  <c:v>2.5894659387956009</c:v>
                </c:pt>
                <c:pt idx="40">
                  <c:v>1.9808058316392219</c:v>
                </c:pt>
                <c:pt idx="41">
                  <c:v>1.8415391784819795</c:v>
                </c:pt>
                <c:pt idx="42">
                  <c:v>2.2399441280777381</c:v>
                </c:pt>
                <c:pt idx="43">
                  <c:v>2.3988909595006769</c:v>
                </c:pt>
                <c:pt idx="44">
                  <c:v>2.2159700266390958</c:v>
                </c:pt>
                <c:pt idx="45">
                  <c:v>2.3710730555920305</c:v>
                </c:pt>
                <c:pt idx="46">
                  <c:v>2.5561422249745722</c:v>
                </c:pt>
                <c:pt idx="47">
                  <c:v>3.4983803003214042</c:v>
                </c:pt>
                <c:pt idx="48">
                  <c:v>3.7408614103897437</c:v>
                </c:pt>
                <c:pt idx="49">
                  <c:v>3.4616463369142076</c:v>
                </c:pt>
                <c:pt idx="50">
                  <c:v>6.3109126535772813</c:v>
                </c:pt>
                <c:pt idx="51">
                  <c:v>5.7149324095140113</c:v>
                </c:pt>
                <c:pt idx="52">
                  <c:v>4.3140809987102848</c:v>
                </c:pt>
                <c:pt idx="53">
                  <c:v>4.0441641426860189</c:v>
                </c:pt>
                <c:pt idx="54">
                  <c:v>2.5796237289913742</c:v>
                </c:pt>
                <c:pt idx="55">
                  <c:v>2.7569582850211196</c:v>
                </c:pt>
                <c:pt idx="56">
                  <c:v>2.7562875630728092</c:v>
                </c:pt>
                <c:pt idx="57">
                  <c:v>2.5011026628365229</c:v>
                </c:pt>
                <c:pt idx="58">
                  <c:v>2.8144472518449444</c:v>
                </c:pt>
                <c:pt idx="59">
                  <c:v>2.9939219719203121</c:v>
                </c:pt>
                <c:pt idx="60">
                  <c:v>2.927812591156397</c:v>
                </c:pt>
                <c:pt idx="61">
                  <c:v>2.7058139202841915</c:v>
                </c:pt>
                <c:pt idx="62">
                  <c:v>2.3423608557523017</c:v>
                </c:pt>
                <c:pt idx="63">
                  <c:v>2.2244474335158744</c:v>
                </c:pt>
                <c:pt idx="64">
                  <c:v>2.2415172184324614</c:v>
                </c:pt>
                <c:pt idx="65">
                  <c:v>2.3525273150592936</c:v>
                </c:pt>
                <c:pt idx="66">
                  <c:v>2.4215551937244304</c:v>
                </c:pt>
                <c:pt idx="67">
                  <c:v>2.6334924673279674</c:v>
                </c:pt>
                <c:pt idx="68">
                  <c:v>2.7705769025891458</c:v>
                </c:pt>
                <c:pt idx="69">
                  <c:v>2.5651098245798041</c:v>
                </c:pt>
                <c:pt idx="70">
                  <c:v>2.4216687511065338</c:v>
                </c:pt>
                <c:pt idx="71">
                  <c:v>2.2619506673908649</c:v>
                </c:pt>
                <c:pt idx="72">
                  <c:v>2.319716730129088</c:v>
                </c:pt>
                <c:pt idx="73">
                  <c:v>2.6231914963014447</c:v>
                </c:pt>
                <c:pt idx="74">
                  <c:v>2.8609580121750984</c:v>
                </c:pt>
                <c:pt idx="75">
                  <c:v>2.8499837693312995</c:v>
                </c:pt>
                <c:pt idx="76">
                  <c:v>3.0413840908946095</c:v>
                </c:pt>
                <c:pt idx="77">
                  <c:v>3.523158221646975</c:v>
                </c:pt>
                <c:pt idx="78">
                  <c:v>3.9446929579005063</c:v>
                </c:pt>
                <c:pt idx="79">
                  <c:v>3.985837374600155</c:v>
                </c:pt>
                <c:pt idx="80">
                  <c:v>4.0154794107025689</c:v>
                </c:pt>
                <c:pt idx="81">
                  <c:v>3.9155760868141232</c:v>
                </c:pt>
                <c:pt idx="82">
                  <c:v>4.5714147035115555</c:v>
                </c:pt>
                <c:pt idx="83">
                  <c:v>4.9721598869293162</c:v>
                </c:pt>
                <c:pt idx="84">
                  <c:v>5.1171809871445912</c:v>
                </c:pt>
                <c:pt idx="85">
                  <c:v>5.220481956449964</c:v>
                </c:pt>
                <c:pt idx="86">
                  <c:v>5.1473181705378046</c:v>
                </c:pt>
                <c:pt idx="87">
                  <c:v>5.1044961694891349</c:v>
                </c:pt>
                <c:pt idx="88">
                  <c:v>5.2882333812313043</c:v>
                </c:pt>
                <c:pt idx="89">
                  <c:v>5.701901965149907</c:v>
                </c:pt>
                <c:pt idx="90">
                  <c:v>6.0507931259449634</c:v>
                </c:pt>
                <c:pt idx="91">
                  <c:v>6.9079573907983383</c:v>
                </c:pt>
                <c:pt idx="92">
                  <c:v>7.5684055396521339</c:v>
                </c:pt>
                <c:pt idx="93">
                  <c:v>8.3581790152954376</c:v>
                </c:pt>
                <c:pt idx="94">
                  <c:v>9.1910000477951286</c:v>
                </c:pt>
                <c:pt idx="95">
                  <c:v>10.052607333535162</c:v>
                </c:pt>
                <c:pt idx="96">
                  <c:v>10.693542383436991</c:v>
                </c:pt>
                <c:pt idx="97">
                  <c:v>11.041520698656917</c:v>
                </c:pt>
                <c:pt idx="98">
                  <c:v>10.433625330274429</c:v>
                </c:pt>
                <c:pt idx="99">
                  <c:v>10.912964642335195</c:v>
                </c:pt>
                <c:pt idx="100">
                  <c:v>11.371589445873276</c:v>
                </c:pt>
                <c:pt idx="101">
                  <c:v>12.473607622211192</c:v>
                </c:pt>
                <c:pt idx="102">
                  <c:v>14.988578240322704</c:v>
                </c:pt>
                <c:pt idx="103">
                  <c:v>16.485448109606892</c:v>
                </c:pt>
                <c:pt idx="104">
                  <c:v>16.302951811416925</c:v>
                </c:pt>
                <c:pt idx="105">
                  <c:v>16.441505265906965</c:v>
                </c:pt>
                <c:pt idx="106">
                  <c:v>16.025134821682631</c:v>
                </c:pt>
                <c:pt idx="107">
                  <c:v>16.125454284898908</c:v>
                </c:pt>
                <c:pt idx="108">
                  <c:v>15.124826433278331</c:v>
                </c:pt>
                <c:pt idx="109">
                  <c:v>14.1008756616109</c:v>
                </c:pt>
                <c:pt idx="110">
                  <c:v>14.10401971531982</c:v>
                </c:pt>
                <c:pt idx="111">
                  <c:v>14.571792647682997</c:v>
                </c:pt>
                <c:pt idx="112">
                  <c:v>17.005772408660469</c:v>
                </c:pt>
                <c:pt idx="113">
                  <c:v>17.447703071715857</c:v>
                </c:pt>
                <c:pt idx="114">
                  <c:v>16.515481367049837</c:v>
                </c:pt>
                <c:pt idx="115">
                  <c:v>16.327445700440816</c:v>
                </c:pt>
                <c:pt idx="116">
                  <c:v>18.964748266556548</c:v>
                </c:pt>
                <c:pt idx="117">
                  <c:v>18.360248561766049</c:v>
                </c:pt>
                <c:pt idx="118">
                  <c:v>18.699116838361451</c:v>
                </c:pt>
                <c:pt idx="119">
                  <c:v>18.003332241797683</c:v>
                </c:pt>
                <c:pt idx="120">
                  <c:v>17.039977536550474</c:v>
                </c:pt>
                <c:pt idx="121">
                  <c:v>17.181167861333439</c:v>
                </c:pt>
                <c:pt idx="122">
                  <c:v>21.030562205456807</c:v>
                </c:pt>
                <c:pt idx="123">
                  <c:v>19.717545087121813</c:v>
                </c:pt>
                <c:pt idx="124">
                  <c:v>38.110070283107092</c:v>
                </c:pt>
                <c:pt idx="125">
                  <c:v>24.282455323312899</c:v>
                </c:pt>
                <c:pt idx="126">
                  <c:v>16.362317864322126</c:v>
                </c:pt>
                <c:pt idx="127">
                  <c:v>16.795636608781191</c:v>
                </c:pt>
                <c:pt idx="128">
                  <c:v>19.325378263793706</c:v>
                </c:pt>
                <c:pt idx="129">
                  <c:v>27.029301516695547</c:v>
                </c:pt>
                <c:pt idx="130">
                  <c:v>18.05530817197068</c:v>
                </c:pt>
                <c:pt idx="131">
                  <c:v>16.557584501649359</c:v>
                </c:pt>
                <c:pt idx="132">
                  <c:v>16.115882935183112</c:v>
                </c:pt>
                <c:pt idx="133">
                  <c:v>15.845593407462372</c:v>
                </c:pt>
                <c:pt idx="134">
                  <c:v>13.422554898866062</c:v>
                </c:pt>
                <c:pt idx="135">
                  <c:v>13.564307910821594</c:v>
                </c:pt>
                <c:pt idx="136">
                  <c:v>12.81048114651766</c:v>
                </c:pt>
                <c:pt idx="137">
                  <c:v>12.804772716959947</c:v>
                </c:pt>
                <c:pt idx="138">
                  <c:v>12.494564677229135</c:v>
                </c:pt>
                <c:pt idx="139">
                  <c:v>13.358600268141929</c:v>
                </c:pt>
                <c:pt idx="140">
                  <c:v>14.290832449976669</c:v>
                </c:pt>
                <c:pt idx="141">
                  <c:v>12.815270785025438</c:v>
                </c:pt>
                <c:pt idx="142">
                  <c:v>11.877429713064936</c:v>
                </c:pt>
                <c:pt idx="143">
                  <c:v>12.117630056717724</c:v>
                </c:pt>
                <c:pt idx="144">
                  <c:v>15.200291939943471</c:v>
                </c:pt>
                <c:pt idx="145">
                  <c:v>15.631887082553197</c:v>
                </c:pt>
                <c:pt idx="146">
                  <c:v>13.814473653092531</c:v>
                </c:pt>
                <c:pt idx="147">
                  <c:v>12.959804242381226</c:v>
                </c:pt>
                <c:pt idx="148">
                  <c:v>16.262114508356913</c:v>
                </c:pt>
                <c:pt idx="149">
                  <c:v>17.143837084202975</c:v>
                </c:pt>
                <c:pt idx="150">
                  <c:v>17.087964675365225</c:v>
                </c:pt>
                <c:pt idx="151">
                  <c:v>16.905413864331152</c:v>
                </c:pt>
                <c:pt idx="152">
                  <c:v>16.329938995626392</c:v>
                </c:pt>
                <c:pt idx="153">
                  <c:v>16.146826488332213</c:v>
                </c:pt>
                <c:pt idx="154">
                  <c:v>15.478836291470696</c:v>
                </c:pt>
                <c:pt idx="155">
                  <c:v>15.003272251085683</c:v>
                </c:pt>
                <c:pt idx="156">
                  <c:v>14.860254821371557</c:v>
                </c:pt>
                <c:pt idx="157">
                  <c:v>15.474691888879892</c:v>
                </c:pt>
                <c:pt idx="158">
                  <c:v>15.418781957885606</c:v>
                </c:pt>
                <c:pt idx="159">
                  <c:v>15.290824129068069</c:v>
                </c:pt>
                <c:pt idx="160">
                  <c:v>15.53111749863397</c:v>
                </c:pt>
                <c:pt idx="161">
                  <c:v>15.27911516517562</c:v>
                </c:pt>
                <c:pt idx="162">
                  <c:v>15.338683837726153</c:v>
                </c:pt>
                <c:pt idx="163">
                  <c:v>15.407973803443074</c:v>
                </c:pt>
                <c:pt idx="164">
                  <c:v>15.842957105213479</c:v>
                </c:pt>
                <c:pt idx="165">
                  <c:v>16.229379958652267</c:v>
                </c:pt>
                <c:pt idx="166">
                  <c:v>16.647038892885618</c:v>
                </c:pt>
                <c:pt idx="167">
                  <c:v>18.336285928408593</c:v>
                </c:pt>
                <c:pt idx="168">
                  <c:v>21.925495332018386</c:v>
                </c:pt>
                <c:pt idx="169">
                  <c:v>22.567918941705596</c:v>
                </c:pt>
                <c:pt idx="170">
                  <c:v>29.428042955614078</c:v>
                </c:pt>
                <c:pt idx="171">
                  <c:v>24.146127844701446</c:v>
                </c:pt>
                <c:pt idx="172">
                  <c:v>35.718020922291764</c:v>
                </c:pt>
                <c:pt idx="173">
                  <c:v>49.02772388843006</c:v>
                </c:pt>
                <c:pt idx="174">
                  <c:v>52.601761124673629</c:v>
                </c:pt>
                <c:pt idx="175">
                  <c:v>55.394399779981306</c:v>
                </c:pt>
                <c:pt idx="176">
                  <c:v>47.728208289499563</c:v>
                </c:pt>
                <c:pt idx="177">
                  <c:v>27.505069167638368</c:v>
                </c:pt>
                <c:pt idx="178">
                  <c:v>24.809872540583715</c:v>
                </c:pt>
                <c:pt idx="179">
                  <c:v>29.096397154393113</c:v>
                </c:pt>
                <c:pt idx="180">
                  <c:v>22.356843964482966</c:v>
                </c:pt>
                <c:pt idx="181">
                  <c:v>21.110611480554105</c:v>
                </c:pt>
                <c:pt idx="182">
                  <c:v>24.89757288937696</c:v>
                </c:pt>
                <c:pt idx="183">
                  <c:v>25.033958989657972</c:v>
                </c:pt>
                <c:pt idx="184">
                  <c:v>27.906021079526919</c:v>
                </c:pt>
                <c:pt idx="185">
                  <c:v>29.374366782622548</c:v>
                </c:pt>
                <c:pt idx="186">
                  <c:v>29.049087673913959</c:v>
                </c:pt>
                <c:pt idx="187">
                  <c:v>49.120224352899804</c:v>
                </c:pt>
                <c:pt idx="188">
                  <c:v>75.286777487427941</c:v>
                </c:pt>
                <c:pt idx="189">
                  <c:v>61.523666395624311</c:v>
                </c:pt>
                <c:pt idx="190">
                  <c:v>38.749071752258516</c:v>
                </c:pt>
                <c:pt idx="191">
                  <c:v>34.19974075937369</c:v>
                </c:pt>
                <c:pt idx="192">
                  <c:v>46.518515789851932</c:v>
                </c:pt>
                <c:pt idx="193">
                  <c:v>54.544297992751503</c:v>
                </c:pt>
                <c:pt idx="194">
                  <c:v>37.329147454081074</c:v>
                </c:pt>
                <c:pt idx="195">
                  <c:v>27.789835222789723</c:v>
                </c:pt>
                <c:pt idx="196">
                  <c:v>26.085239031462088</c:v>
                </c:pt>
                <c:pt idx="197">
                  <c:v>26.887562244997302</c:v>
                </c:pt>
                <c:pt idx="198">
                  <c:v>33.42905292044891</c:v>
                </c:pt>
                <c:pt idx="199">
                  <c:v>63.753634647915199</c:v>
                </c:pt>
                <c:pt idx="200">
                  <c:v>52.647628208043308</c:v>
                </c:pt>
                <c:pt idx="201">
                  <c:v>95.600613895902512</c:v>
                </c:pt>
                <c:pt idx="202">
                  <c:v>122.71396168404625</c:v>
                </c:pt>
                <c:pt idx="203">
                  <c:v>143.21191986690911</c:v>
                </c:pt>
                <c:pt idx="204">
                  <c:v>154.29681052261759</c:v>
                </c:pt>
                <c:pt idx="205">
                  <c:v>137.14257010039427</c:v>
                </c:pt>
                <c:pt idx="206">
                  <c:v>140.74183991036026</c:v>
                </c:pt>
                <c:pt idx="207">
                  <c:v>134.53446341332787</c:v>
                </c:pt>
                <c:pt idx="208">
                  <c:v>128.63647018180194</c:v>
                </c:pt>
                <c:pt idx="209">
                  <c:v>123.12124856658986</c:v>
                </c:pt>
                <c:pt idx="210">
                  <c:v>126.82250041525853</c:v>
                </c:pt>
                <c:pt idx="211">
                  <c:v>121.05455222270818</c:v>
                </c:pt>
                <c:pt idx="212">
                  <c:v>125.57242710159709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8-4772-A378-A7FAC6957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'079C'!$BN$11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'079C'!$BN$14:$BN$543</c:f>
              <c:numCache>
                <c:formatCode>0.0</c:formatCode>
                <c:ptCount val="530"/>
                <c:pt idx="0">
                  <c:v>4.2888439835547985</c:v>
                </c:pt>
                <c:pt idx="1">
                  <c:v>4.1223416168666489</c:v>
                </c:pt>
                <c:pt idx="2">
                  <c:v>3.8991574004023315</c:v>
                </c:pt>
                <c:pt idx="3">
                  <c:v>3.9304485437557055</c:v>
                </c:pt>
                <c:pt idx="4">
                  <c:v>4.0033732261842596</c:v>
                </c:pt>
                <c:pt idx="5">
                  <c:v>4.0139436011790144</c:v>
                </c:pt>
                <c:pt idx="6">
                  <c:v>4.0096752821910586</c:v>
                </c:pt>
                <c:pt idx="7">
                  <c:v>3.9205521211214864</c:v>
                </c:pt>
                <c:pt idx="8">
                  <c:v>3.8839157927388097</c:v>
                </c:pt>
                <c:pt idx="9">
                  <c:v>3.8505122315962508</c:v>
                </c:pt>
                <c:pt idx="10">
                  <c:v>3.8254542007921573</c:v>
                </c:pt>
                <c:pt idx="11">
                  <c:v>3.8528925094207178</c:v>
                </c:pt>
                <c:pt idx="12">
                  <c:v>3.7476176371341983</c:v>
                </c:pt>
                <c:pt idx="13">
                  <c:v>3.7435637087473457</c:v>
                </c:pt>
                <c:pt idx="14">
                  <c:v>3.5726258735611847</c:v>
                </c:pt>
                <c:pt idx="15">
                  <c:v>3.4304858121151063</c:v>
                </c:pt>
                <c:pt idx="16">
                  <c:v>3.4458945942138119</c:v>
                </c:pt>
                <c:pt idx="17">
                  <c:v>3.4581064854279551</c:v>
                </c:pt>
                <c:pt idx="18">
                  <c:v>3.4766039255070327</c:v>
                </c:pt>
                <c:pt idx="19">
                  <c:v>3.45821387822844</c:v>
                </c:pt>
                <c:pt idx="20">
                  <c:v>3.5176821721154257</c:v>
                </c:pt>
                <c:pt idx="21">
                  <c:v>3.6017352840705525</c:v>
                </c:pt>
                <c:pt idx="22">
                  <c:v>3.8159555837244072</c:v>
                </c:pt>
                <c:pt idx="23">
                  <c:v>2.9779575817547475</c:v>
                </c:pt>
                <c:pt idx="24">
                  <c:v>3.1229959914819507</c:v>
                </c:pt>
                <c:pt idx="25">
                  <c:v>3.1269841695919438</c:v>
                </c:pt>
                <c:pt idx="26">
                  <c:v>3.5134323926141948</c:v>
                </c:pt>
                <c:pt idx="27">
                  <c:v>3.7419796967882011</c:v>
                </c:pt>
                <c:pt idx="28">
                  <c:v>3.6909244994349657</c:v>
                </c:pt>
                <c:pt idx="29">
                  <c:v>3.7987935000463029</c:v>
                </c:pt>
                <c:pt idx="30">
                  <c:v>3.8255082317488966</c:v>
                </c:pt>
                <c:pt idx="31">
                  <c:v>3.9267276851422128</c:v>
                </c:pt>
                <c:pt idx="32">
                  <c:v>4.0752791295451614</c:v>
                </c:pt>
                <c:pt idx="33">
                  <c:v>4.1316532746787971</c:v>
                </c:pt>
                <c:pt idx="34">
                  <c:v>4.0916186425804657</c:v>
                </c:pt>
                <c:pt idx="35">
                  <c:v>4.2753918813962937</c:v>
                </c:pt>
                <c:pt idx="36">
                  <c:v>4.0741423178344691</c:v>
                </c:pt>
                <c:pt idx="37">
                  <c:v>4.121255281050205</c:v>
                </c:pt>
                <c:pt idx="38">
                  <c:v>3.9041366680433751</c:v>
                </c:pt>
                <c:pt idx="39">
                  <c:v>3.4965609617429214</c:v>
                </c:pt>
                <c:pt idx="40">
                  <c:v>3.8148299065606341</c:v>
                </c:pt>
                <c:pt idx="41">
                  <c:v>3.8828059626286477</c:v>
                </c:pt>
                <c:pt idx="42">
                  <c:v>3.7784140415602163</c:v>
                </c:pt>
                <c:pt idx="43">
                  <c:v>3.6055000300521867</c:v>
                </c:pt>
                <c:pt idx="44">
                  <c:v>3.6494606287665072</c:v>
                </c:pt>
                <c:pt idx="45">
                  <c:v>3.6423289146847053</c:v>
                </c:pt>
                <c:pt idx="46">
                  <c:v>3.7142324890290559</c:v>
                </c:pt>
                <c:pt idx="47">
                  <c:v>3.5978743865582268</c:v>
                </c:pt>
                <c:pt idx="48">
                  <c:v>3.6340063470287216</c:v>
                </c:pt>
                <c:pt idx="49">
                  <c:v>3.6603097599589582</c:v>
                </c:pt>
                <c:pt idx="50">
                  <c:v>3.309096621293778</c:v>
                </c:pt>
                <c:pt idx="51">
                  <c:v>3.2849606774045208</c:v>
                </c:pt>
                <c:pt idx="52">
                  <c:v>3.4498864941891565</c:v>
                </c:pt>
                <c:pt idx="53">
                  <c:v>3.3818582114378919</c:v>
                </c:pt>
                <c:pt idx="54">
                  <c:v>3.5919541415142922</c:v>
                </c:pt>
                <c:pt idx="55">
                  <c:v>3.5445263299533027</c:v>
                </c:pt>
                <c:pt idx="56">
                  <c:v>3.5526640830898848</c:v>
                </c:pt>
                <c:pt idx="57">
                  <c:v>3.6931228809857957</c:v>
                </c:pt>
                <c:pt idx="58">
                  <c:v>3.7134958483749916</c:v>
                </c:pt>
                <c:pt idx="59">
                  <c:v>3.7188529166698934</c:v>
                </c:pt>
                <c:pt idx="60">
                  <c:v>3.6833823778843655</c:v>
                </c:pt>
                <c:pt idx="61">
                  <c:v>3.6387498712529442</c:v>
                </c:pt>
                <c:pt idx="62">
                  <c:v>3.6412021645540467</c:v>
                </c:pt>
                <c:pt idx="63">
                  <c:v>3.6501904607805487</c:v>
                </c:pt>
                <c:pt idx="64">
                  <c:v>3.6408019393686213</c:v>
                </c:pt>
                <c:pt idx="65">
                  <c:v>3.6154378568534584</c:v>
                </c:pt>
                <c:pt idx="66">
                  <c:v>3.6305073324992474</c:v>
                </c:pt>
                <c:pt idx="67">
                  <c:v>3.583426770067502</c:v>
                </c:pt>
                <c:pt idx="68">
                  <c:v>3.5601650519179628</c:v>
                </c:pt>
                <c:pt idx="69">
                  <c:v>3.5755375763861306</c:v>
                </c:pt>
                <c:pt idx="70">
                  <c:v>3.5669980908499803</c:v>
                </c:pt>
                <c:pt idx="71">
                  <c:v>3.5958631777633525</c:v>
                </c:pt>
                <c:pt idx="72">
                  <c:v>3.6207735557458793</c:v>
                </c:pt>
                <c:pt idx="73">
                  <c:v>3.5775513173037283</c:v>
                </c:pt>
                <c:pt idx="74">
                  <c:v>3.5457551639597091</c:v>
                </c:pt>
                <c:pt idx="75">
                  <c:v>3.5359550421573545</c:v>
                </c:pt>
                <c:pt idx="76">
                  <c:v>3.5025279438121357</c:v>
                </c:pt>
                <c:pt idx="77">
                  <c:v>3.4508052611595033</c:v>
                </c:pt>
                <c:pt idx="78">
                  <c:v>3.4043243531830738</c:v>
                </c:pt>
                <c:pt idx="79">
                  <c:v>3.3706289233018851</c:v>
                </c:pt>
                <c:pt idx="80">
                  <c:v>3.3038386454675268</c:v>
                </c:pt>
                <c:pt idx="81">
                  <c:v>3.3277643538423654</c:v>
                </c:pt>
                <c:pt idx="82">
                  <c:v>3.3218820594697558</c:v>
                </c:pt>
                <c:pt idx="83">
                  <c:v>3.3461341899869379</c:v>
                </c:pt>
                <c:pt idx="84">
                  <c:v>3.3729697996993093</c:v>
                </c:pt>
                <c:pt idx="85">
                  <c:v>3.3768270968886731</c:v>
                </c:pt>
                <c:pt idx="86">
                  <c:v>3.388691295825883</c:v>
                </c:pt>
                <c:pt idx="87">
                  <c:v>3.3948668336402039</c:v>
                </c:pt>
                <c:pt idx="88">
                  <c:v>3.3848843544931002</c:v>
                </c:pt>
                <c:pt idx="89">
                  <c:v>3.3380679193820302</c:v>
                </c:pt>
                <c:pt idx="90">
                  <c:v>3.3255451107712135</c:v>
                </c:pt>
                <c:pt idx="91">
                  <c:v>3.272740426588387</c:v>
                </c:pt>
                <c:pt idx="92">
                  <c:v>3.233951885754204</c:v>
                </c:pt>
                <c:pt idx="93">
                  <c:v>3.1857133229733758</c:v>
                </c:pt>
                <c:pt idx="94">
                  <c:v>3.166326142148749</c:v>
                </c:pt>
                <c:pt idx="95">
                  <c:v>3.1211720840478141</c:v>
                </c:pt>
                <c:pt idx="96">
                  <c:v>3.1051103237950048</c:v>
                </c:pt>
                <c:pt idx="97">
                  <c:v>3.0877977961919085</c:v>
                </c:pt>
                <c:pt idx="98">
                  <c:v>3.1237396237604478</c:v>
                </c:pt>
                <c:pt idx="99">
                  <c:v>3.0911922405702219</c:v>
                </c:pt>
                <c:pt idx="100">
                  <c:v>3.0781802799529236</c:v>
                </c:pt>
                <c:pt idx="101">
                  <c:v>3.0528934299099606</c:v>
                </c:pt>
                <c:pt idx="102">
                  <c:v>2.9608083994368362</c:v>
                </c:pt>
                <c:pt idx="103">
                  <c:v>2.9178910302746139</c:v>
                </c:pt>
                <c:pt idx="104">
                  <c:v>2.9196837787730656</c:v>
                </c:pt>
                <c:pt idx="105">
                  <c:v>2.9018746555656807</c:v>
                </c:pt>
                <c:pt idx="106">
                  <c:v>2.9240311374381194</c:v>
                </c:pt>
                <c:pt idx="107">
                  <c:v>2.9469563538104762</c:v>
                </c:pt>
                <c:pt idx="108">
                  <c:v>2.9893094772066453</c:v>
                </c:pt>
                <c:pt idx="109">
                  <c:v>3.0319003562464633</c:v>
                </c:pt>
                <c:pt idx="110">
                  <c:v>3.0321232890412881</c:v>
                </c:pt>
                <c:pt idx="111">
                  <c:v>2.9961695141008455</c:v>
                </c:pt>
                <c:pt idx="112">
                  <c:v>2.9034106150892049</c:v>
                </c:pt>
                <c:pt idx="113">
                  <c:v>2.9173855319154249</c:v>
                </c:pt>
                <c:pt idx="114">
                  <c:v>2.9626661488728088</c:v>
                </c:pt>
                <c:pt idx="115">
                  <c:v>2.9859643540512062</c:v>
                </c:pt>
                <c:pt idx="116">
                  <c:v>2.9135282818278205</c:v>
                </c:pt>
                <c:pt idx="117">
                  <c:v>2.9237984174850173</c:v>
                </c:pt>
                <c:pt idx="118">
                  <c:v>2.9068773404344896</c:v>
                </c:pt>
                <c:pt idx="119">
                  <c:v>2.9183046162352584</c:v>
                </c:pt>
                <c:pt idx="120">
                  <c:v>2.9408814591642969</c:v>
                </c:pt>
                <c:pt idx="121">
                  <c:v>2.9166027119329558</c:v>
                </c:pt>
                <c:pt idx="122">
                  <c:v>2.8797735616486273</c:v>
                </c:pt>
                <c:pt idx="123">
                  <c:v>2.9720973419578192</c:v>
                </c:pt>
                <c:pt idx="124">
                  <c:v>2.5850385203498636</c:v>
                </c:pt>
                <c:pt idx="125">
                  <c:v>2.8377706820639061</c:v>
                </c:pt>
                <c:pt idx="126">
                  <c:v>2.9785191518494303</c:v>
                </c:pt>
                <c:pt idx="127">
                  <c:v>2.9270701501337428</c:v>
                </c:pt>
                <c:pt idx="128">
                  <c:v>2.9856139554666026</c:v>
                </c:pt>
                <c:pt idx="129">
                  <c:v>2.7787039197056744</c:v>
                </c:pt>
                <c:pt idx="130">
                  <c:v>2.9818785234659089</c:v>
                </c:pt>
                <c:pt idx="131">
                  <c:v>2.967491173632363</c:v>
                </c:pt>
                <c:pt idx="132">
                  <c:v>2.9672617931034377</c:v>
                </c:pt>
                <c:pt idx="133">
                  <c:v>2.9099458367886482</c:v>
                </c:pt>
                <c:pt idx="134">
                  <c:v>2.9282593994785091</c:v>
                </c:pt>
                <c:pt idx="135">
                  <c:v>2.8980440067279969</c:v>
                </c:pt>
                <c:pt idx="136">
                  <c:v>2.9405387874982649</c:v>
                </c:pt>
                <c:pt idx="137">
                  <c:v>2.9021857322868043</c:v>
                </c:pt>
                <c:pt idx="138">
                  <c:v>2.9538721673953239</c:v>
                </c:pt>
                <c:pt idx="139">
                  <c:v>2.9310721267057533</c:v>
                </c:pt>
                <c:pt idx="140">
                  <c:v>2.8445171464354568</c:v>
                </c:pt>
                <c:pt idx="141">
                  <c:v>2.8230680679533737</c:v>
                </c:pt>
                <c:pt idx="142">
                  <c:v>2.8737820940570442</c:v>
                </c:pt>
                <c:pt idx="143">
                  <c:v>2.9375544337624526</c:v>
                </c:pt>
                <c:pt idx="144">
                  <c:v>2.9426522678328646</c:v>
                </c:pt>
                <c:pt idx="145">
                  <c:v>2.9962472742930601</c:v>
                </c:pt>
                <c:pt idx="146">
                  <c:v>3.0146215439582202</c:v>
                </c:pt>
                <c:pt idx="147">
                  <c:v>3.0169339556950105</c:v>
                </c:pt>
                <c:pt idx="148">
                  <c:v>2.9302792639512489</c:v>
                </c:pt>
                <c:pt idx="149">
                  <c:v>2.9418178868763976</c:v>
                </c:pt>
                <c:pt idx="150">
                  <c:v>2.9299637301078825</c:v>
                </c:pt>
                <c:pt idx="151">
                  <c:v>2.9259479556615791</c:v>
                </c:pt>
                <c:pt idx="152">
                  <c:v>2.9335644875426454</c:v>
                </c:pt>
                <c:pt idx="153">
                  <c:v>2.9323953385834201</c:v>
                </c:pt>
                <c:pt idx="154">
                  <c:v>2.9528852201703968</c:v>
                </c:pt>
                <c:pt idx="155">
                  <c:v>2.9564420014357551</c:v>
                </c:pt>
                <c:pt idx="156">
                  <c:v>2.946705764653303</c:v>
                </c:pt>
                <c:pt idx="157">
                  <c:v>2.9184350803212626</c:v>
                </c:pt>
                <c:pt idx="158">
                  <c:v>2.9211681739227449</c:v>
                </c:pt>
                <c:pt idx="159">
                  <c:v>2.9322838145411527</c:v>
                </c:pt>
                <c:pt idx="160">
                  <c:v>2.9209319182543041</c:v>
                </c:pt>
                <c:pt idx="161">
                  <c:v>2.941673578754866</c:v>
                </c:pt>
                <c:pt idx="162">
                  <c:v>2.9382935384522635</c:v>
                </c:pt>
                <c:pt idx="163">
                  <c:v>2.93444002267473</c:v>
                </c:pt>
                <c:pt idx="164">
                  <c:v>2.9158801532251375</c:v>
                </c:pt>
                <c:pt idx="165">
                  <c:v>2.9169685108127319</c:v>
                </c:pt>
                <c:pt idx="166">
                  <c:v>2.9090641939913007</c:v>
                </c:pt>
                <c:pt idx="167">
                  <c:v>2.8439168507684025</c:v>
                </c:pt>
                <c:pt idx="168">
                  <c:v>2.7684017916413763</c:v>
                </c:pt>
                <c:pt idx="169">
                  <c:v>2.7918407932950289</c:v>
                </c:pt>
                <c:pt idx="170">
                  <c:v>2.6489936488717549</c:v>
                </c:pt>
                <c:pt idx="171">
                  <c:v>2.801300966645953</c:v>
                </c:pt>
                <c:pt idx="172">
                  <c:v>2.4804702352230534</c:v>
                </c:pt>
                <c:pt idx="173">
                  <c:v>2.1875245417367877</c:v>
                </c:pt>
                <c:pt idx="174">
                  <c:v>2.0825364307999443</c:v>
                </c:pt>
                <c:pt idx="175">
                  <c:v>2.2456148592808516</c:v>
                </c:pt>
                <c:pt idx="176">
                  <c:v>2.4148803780130743</c:v>
                </c:pt>
                <c:pt idx="177">
                  <c:v>2.7236459146378897</c:v>
                </c:pt>
                <c:pt idx="178">
                  <c:v>2.7561611987774195</c:v>
                </c:pt>
                <c:pt idx="179">
                  <c:v>2.6544243718755092</c:v>
                </c:pt>
                <c:pt idx="180">
                  <c:v>2.8285903585953807</c:v>
                </c:pt>
                <c:pt idx="181">
                  <c:v>2.7914258718668794</c:v>
                </c:pt>
                <c:pt idx="182">
                  <c:v>2.7072512748168585</c:v>
                </c:pt>
                <c:pt idx="183">
                  <c:v>2.7433469620377351</c:v>
                </c:pt>
                <c:pt idx="184">
                  <c:v>2.7366544566767663</c:v>
                </c:pt>
                <c:pt idx="185">
                  <c:v>2.7252526718203609</c:v>
                </c:pt>
                <c:pt idx="186">
                  <c:v>2.7677439546678562</c:v>
                </c:pt>
                <c:pt idx="187">
                  <c:v>2.4375384920062104</c:v>
                </c:pt>
                <c:pt idx="188">
                  <c:v>2.1894613774308116</c:v>
                </c:pt>
                <c:pt idx="189">
                  <c:v>2.3906449974507642</c:v>
                </c:pt>
                <c:pt idx="190">
                  <c:v>2.5999608815779487</c:v>
                </c:pt>
                <c:pt idx="191">
                  <c:v>2.641566261851604</c:v>
                </c:pt>
                <c:pt idx="192">
                  <c:v>2.5309307780390418</c:v>
                </c:pt>
                <c:pt idx="193">
                  <c:v>2.4489604367511077</c:v>
                </c:pt>
                <c:pt idx="194">
                  <c:v>2.6539658233074226</c:v>
                </c:pt>
                <c:pt idx="195">
                  <c:v>2.7078096421563567</c:v>
                </c:pt>
                <c:pt idx="196">
                  <c:v>2.7179706901384564</c:v>
                </c:pt>
                <c:pt idx="197">
                  <c:v>2.6969091194853054</c:v>
                </c:pt>
                <c:pt idx="198">
                  <c:v>2.6583349223756958</c:v>
                </c:pt>
                <c:pt idx="199">
                  <c:v>2.3542343761464934</c:v>
                </c:pt>
                <c:pt idx="200">
                  <c:v>2.4117745539433404</c:v>
                </c:pt>
                <c:pt idx="201">
                  <c:v>1.9916202111854571</c:v>
                </c:pt>
                <c:pt idx="202">
                  <c:v>1.82321988343998</c:v>
                </c:pt>
                <c:pt idx="203">
                  <c:v>1.8097814213510819</c:v>
                </c:pt>
                <c:pt idx="204">
                  <c:v>1.8293798465934479</c:v>
                </c:pt>
                <c:pt idx="205">
                  <c:v>1.9413820872253276</c:v>
                </c:pt>
                <c:pt idx="206">
                  <c:v>1.9316707309207219</c:v>
                </c:pt>
                <c:pt idx="207">
                  <c:v>1.9574295879784813</c:v>
                </c:pt>
                <c:pt idx="208">
                  <c:v>1.9741019157693238</c:v>
                </c:pt>
                <c:pt idx="209">
                  <c:v>1.9993286207002472</c:v>
                </c:pt>
                <c:pt idx="210">
                  <c:v>1.9809471265090262</c:v>
                </c:pt>
                <c:pt idx="211">
                  <c:v>2.0100836408037508</c:v>
                </c:pt>
                <c:pt idx="212">
                  <c:v>1.9655864699290739</c:v>
                </c:pt>
              </c:numCache>
            </c:numRef>
          </c:xVal>
          <c:yVal>
            <c:numRef>
              <c:f>'079C'!$J$13:$J$543</c:f>
              <c:numCache>
                <c:formatCode>0.0</c:formatCode>
                <c:ptCount val="531"/>
                <c:pt idx="0">
                  <c:v>0</c:v>
                </c:pt>
                <c:pt idx="1">
                  <c:v>-0.16404199475065617</c:v>
                </c:pt>
                <c:pt idx="2">
                  <c:v>-0.32808398950131235</c:v>
                </c:pt>
                <c:pt idx="3">
                  <c:v>-0.49212598425196846</c:v>
                </c:pt>
                <c:pt idx="4">
                  <c:v>-0.65616797900262469</c:v>
                </c:pt>
                <c:pt idx="5">
                  <c:v>-0.82020997375328075</c:v>
                </c:pt>
                <c:pt idx="6">
                  <c:v>-0.98425196850393692</c:v>
                </c:pt>
                <c:pt idx="7">
                  <c:v>-1.148293963254593</c:v>
                </c:pt>
                <c:pt idx="8">
                  <c:v>-1.3123359580052494</c:v>
                </c:pt>
                <c:pt idx="9">
                  <c:v>-1.4763779527559056</c:v>
                </c:pt>
                <c:pt idx="10">
                  <c:v>-1.6404199475065615</c:v>
                </c:pt>
                <c:pt idx="11">
                  <c:v>-1.8044619422572179</c:v>
                </c:pt>
                <c:pt idx="12">
                  <c:v>-1.9685039370078738</c:v>
                </c:pt>
                <c:pt idx="13">
                  <c:v>-2.1325459317585302</c:v>
                </c:pt>
                <c:pt idx="14">
                  <c:v>-2.296587926509186</c:v>
                </c:pt>
                <c:pt idx="15">
                  <c:v>-2.4606299212598426</c:v>
                </c:pt>
                <c:pt idx="16">
                  <c:v>-2.6246719160104988</c:v>
                </c:pt>
                <c:pt idx="17">
                  <c:v>-2.7887139107611545</c:v>
                </c:pt>
                <c:pt idx="18">
                  <c:v>-2.9527559055118111</c:v>
                </c:pt>
                <c:pt idx="19">
                  <c:v>-3.1167979002624668</c:v>
                </c:pt>
                <c:pt idx="20">
                  <c:v>-3.280839895013123</c:v>
                </c:pt>
                <c:pt idx="21">
                  <c:v>-3.4448818897637796</c:v>
                </c:pt>
                <c:pt idx="22">
                  <c:v>-3.6089238845144358</c:v>
                </c:pt>
                <c:pt idx="23">
                  <c:v>-3.7729658792650915</c:v>
                </c:pt>
                <c:pt idx="24">
                  <c:v>-3.9370078740157477</c:v>
                </c:pt>
                <c:pt idx="25">
                  <c:v>-4.1010498687664043</c:v>
                </c:pt>
                <c:pt idx="26">
                  <c:v>-4.2650918635170605</c:v>
                </c:pt>
                <c:pt idx="27">
                  <c:v>-4.4291338582677167</c:v>
                </c:pt>
                <c:pt idx="28">
                  <c:v>-4.5931758530183719</c:v>
                </c:pt>
                <c:pt idx="29">
                  <c:v>-4.7572178477690281</c:v>
                </c:pt>
                <c:pt idx="30">
                  <c:v>-4.9212598425196852</c:v>
                </c:pt>
                <c:pt idx="31">
                  <c:v>-5.0853018372703414</c:v>
                </c:pt>
                <c:pt idx="32">
                  <c:v>-5.2493438320209975</c:v>
                </c:pt>
                <c:pt idx="33">
                  <c:v>-5.4133858267716528</c:v>
                </c:pt>
                <c:pt idx="34">
                  <c:v>-5.577427821522309</c:v>
                </c:pt>
                <c:pt idx="35">
                  <c:v>-5.7414698162729652</c:v>
                </c:pt>
                <c:pt idx="36">
                  <c:v>-5.9055118110236222</c:v>
                </c:pt>
                <c:pt idx="37">
                  <c:v>-6.0695538057742784</c:v>
                </c:pt>
                <c:pt idx="38">
                  <c:v>-6.2335958005249337</c:v>
                </c:pt>
                <c:pt idx="39">
                  <c:v>-6.3976377952755898</c:v>
                </c:pt>
                <c:pt idx="40">
                  <c:v>-6.561679790026246</c:v>
                </c:pt>
                <c:pt idx="41">
                  <c:v>-6.7257217847769022</c:v>
                </c:pt>
                <c:pt idx="42">
                  <c:v>-6.8897637795275593</c:v>
                </c:pt>
                <c:pt idx="43">
                  <c:v>-7.0538057742782145</c:v>
                </c:pt>
                <c:pt idx="44">
                  <c:v>-7.2178477690288716</c:v>
                </c:pt>
                <c:pt idx="45">
                  <c:v>-7.3818897637795269</c:v>
                </c:pt>
                <c:pt idx="46">
                  <c:v>-7.5459317585301831</c:v>
                </c:pt>
                <c:pt idx="47">
                  <c:v>-7.7099737532808401</c:v>
                </c:pt>
                <c:pt idx="48">
                  <c:v>-7.8740157480314954</c:v>
                </c:pt>
                <c:pt idx="49">
                  <c:v>-8.0380577427821525</c:v>
                </c:pt>
                <c:pt idx="50">
                  <c:v>-8.2020997375328086</c:v>
                </c:pt>
                <c:pt idx="51">
                  <c:v>-8.366141732283463</c:v>
                </c:pt>
                <c:pt idx="52">
                  <c:v>-8.530183727034121</c:v>
                </c:pt>
                <c:pt idx="53">
                  <c:v>-8.6942257217847754</c:v>
                </c:pt>
                <c:pt idx="54">
                  <c:v>-8.8582677165354333</c:v>
                </c:pt>
                <c:pt idx="55">
                  <c:v>-9.0223097112860895</c:v>
                </c:pt>
                <c:pt idx="56">
                  <c:v>-9.1863517060367439</c:v>
                </c:pt>
                <c:pt idx="57">
                  <c:v>-9.3503937007874018</c:v>
                </c:pt>
                <c:pt idx="58">
                  <c:v>-9.5144356955380562</c:v>
                </c:pt>
                <c:pt idx="59">
                  <c:v>-9.6784776902887142</c:v>
                </c:pt>
                <c:pt idx="60">
                  <c:v>-9.8425196850393704</c:v>
                </c:pt>
                <c:pt idx="61">
                  <c:v>-10.006561679790025</c:v>
                </c:pt>
                <c:pt idx="62">
                  <c:v>-10.170603674540683</c:v>
                </c:pt>
                <c:pt idx="63">
                  <c:v>-10.334645669291337</c:v>
                </c:pt>
                <c:pt idx="64">
                  <c:v>-10.498687664041995</c:v>
                </c:pt>
                <c:pt idx="65">
                  <c:v>-10.662729658792651</c:v>
                </c:pt>
                <c:pt idx="66">
                  <c:v>-10.826771653543306</c:v>
                </c:pt>
                <c:pt idx="67">
                  <c:v>-10.990813648293964</c:v>
                </c:pt>
                <c:pt idx="68">
                  <c:v>-11.154855643044618</c:v>
                </c:pt>
                <c:pt idx="69">
                  <c:v>-11.318897637795276</c:v>
                </c:pt>
                <c:pt idx="70">
                  <c:v>-11.48293963254593</c:v>
                </c:pt>
                <c:pt idx="71">
                  <c:v>-11.646981627296586</c:v>
                </c:pt>
                <c:pt idx="72">
                  <c:v>-11.811023622047244</c:v>
                </c:pt>
                <c:pt idx="73">
                  <c:v>-11.975065616797899</c:v>
                </c:pt>
                <c:pt idx="74">
                  <c:v>-12.139107611548557</c:v>
                </c:pt>
                <c:pt idx="75">
                  <c:v>-12.303149606299211</c:v>
                </c:pt>
                <c:pt idx="76">
                  <c:v>-12.467191601049867</c:v>
                </c:pt>
                <c:pt idx="77">
                  <c:v>-12.631233595800525</c:v>
                </c:pt>
                <c:pt idx="78">
                  <c:v>-12.79527559055118</c:v>
                </c:pt>
                <c:pt idx="79">
                  <c:v>-12.959317585301838</c:v>
                </c:pt>
                <c:pt idx="80">
                  <c:v>-13.123359580052492</c:v>
                </c:pt>
                <c:pt idx="81">
                  <c:v>-13.287401574803148</c:v>
                </c:pt>
                <c:pt idx="82">
                  <c:v>-13.451443569553804</c:v>
                </c:pt>
                <c:pt idx="83">
                  <c:v>-13.615485564304462</c:v>
                </c:pt>
                <c:pt idx="84">
                  <c:v>-13.779527559055119</c:v>
                </c:pt>
                <c:pt idx="85">
                  <c:v>-13.943569553805773</c:v>
                </c:pt>
                <c:pt idx="86">
                  <c:v>-14.107611548556429</c:v>
                </c:pt>
                <c:pt idx="87">
                  <c:v>-14.271653543307085</c:v>
                </c:pt>
                <c:pt idx="88">
                  <c:v>-14.435695538057743</c:v>
                </c:pt>
                <c:pt idx="89">
                  <c:v>-14.599737532808399</c:v>
                </c:pt>
                <c:pt idx="90">
                  <c:v>-14.763779527559054</c:v>
                </c:pt>
                <c:pt idx="91">
                  <c:v>-14.92782152230971</c:v>
                </c:pt>
                <c:pt idx="92">
                  <c:v>-15.091863517060366</c:v>
                </c:pt>
                <c:pt idx="93">
                  <c:v>-15.255905511811024</c:v>
                </c:pt>
                <c:pt idx="94">
                  <c:v>-15.41994750656168</c:v>
                </c:pt>
                <c:pt idx="95">
                  <c:v>-15.583989501312335</c:v>
                </c:pt>
                <c:pt idx="96">
                  <c:v>-15.748031496062991</c:v>
                </c:pt>
                <c:pt idx="97">
                  <c:v>-15.912073490813647</c:v>
                </c:pt>
                <c:pt idx="98">
                  <c:v>-16.076115485564305</c:v>
                </c:pt>
                <c:pt idx="99">
                  <c:v>-16.240157480314959</c:v>
                </c:pt>
                <c:pt idx="100">
                  <c:v>-16.404199475065617</c:v>
                </c:pt>
                <c:pt idx="101">
                  <c:v>-16.568241469816272</c:v>
                </c:pt>
                <c:pt idx="102">
                  <c:v>-16.732283464566926</c:v>
                </c:pt>
                <c:pt idx="103">
                  <c:v>-16.896325459317584</c:v>
                </c:pt>
                <c:pt idx="104">
                  <c:v>-17.060367454068242</c:v>
                </c:pt>
                <c:pt idx="105">
                  <c:v>-17.224409448818896</c:v>
                </c:pt>
                <c:pt idx="106">
                  <c:v>-17.388451443569551</c:v>
                </c:pt>
                <c:pt idx="107">
                  <c:v>-17.552493438320209</c:v>
                </c:pt>
                <c:pt idx="108">
                  <c:v>-17.716535433070867</c:v>
                </c:pt>
                <c:pt idx="109">
                  <c:v>-17.880577427821521</c:v>
                </c:pt>
                <c:pt idx="110">
                  <c:v>-18.044619422572179</c:v>
                </c:pt>
                <c:pt idx="111">
                  <c:v>-18.208661417322833</c:v>
                </c:pt>
                <c:pt idx="112">
                  <c:v>-18.372703412073488</c:v>
                </c:pt>
                <c:pt idx="113">
                  <c:v>-18.536745406824146</c:v>
                </c:pt>
                <c:pt idx="114">
                  <c:v>-18.700787401574804</c:v>
                </c:pt>
                <c:pt idx="115">
                  <c:v>-18.864829396325458</c:v>
                </c:pt>
                <c:pt idx="116">
                  <c:v>-19.028871391076112</c:v>
                </c:pt>
                <c:pt idx="117">
                  <c:v>-19.19291338582677</c:v>
                </c:pt>
                <c:pt idx="118">
                  <c:v>-19.356955380577428</c:v>
                </c:pt>
                <c:pt idx="119">
                  <c:v>-19.520997375328083</c:v>
                </c:pt>
                <c:pt idx="120">
                  <c:v>-19.685039370078741</c:v>
                </c:pt>
                <c:pt idx="121">
                  <c:v>-19.849081364829395</c:v>
                </c:pt>
                <c:pt idx="122">
                  <c:v>-20.01312335958005</c:v>
                </c:pt>
                <c:pt idx="123">
                  <c:v>-20.177165354330707</c:v>
                </c:pt>
                <c:pt idx="124">
                  <c:v>-20.341207349081365</c:v>
                </c:pt>
                <c:pt idx="125">
                  <c:v>-20.50524934383202</c:v>
                </c:pt>
                <c:pt idx="126">
                  <c:v>-20.669291338582674</c:v>
                </c:pt>
                <c:pt idx="127">
                  <c:v>-20.833333333333332</c:v>
                </c:pt>
                <c:pt idx="128">
                  <c:v>-20.99737532808399</c:v>
                </c:pt>
                <c:pt idx="129">
                  <c:v>-21.161417322834644</c:v>
                </c:pt>
                <c:pt idx="130">
                  <c:v>-21.325459317585302</c:v>
                </c:pt>
                <c:pt idx="131">
                  <c:v>-21.489501312335957</c:v>
                </c:pt>
                <c:pt idx="132">
                  <c:v>-21.653543307086611</c:v>
                </c:pt>
                <c:pt idx="133">
                  <c:v>-21.817585301837269</c:v>
                </c:pt>
                <c:pt idx="134">
                  <c:v>-21.981627296587927</c:v>
                </c:pt>
                <c:pt idx="135">
                  <c:v>-22.145669291338582</c:v>
                </c:pt>
                <c:pt idx="136">
                  <c:v>-22.309711286089236</c:v>
                </c:pt>
                <c:pt idx="137">
                  <c:v>-22.473753280839894</c:v>
                </c:pt>
                <c:pt idx="138">
                  <c:v>-22.637795275590552</c:v>
                </c:pt>
                <c:pt idx="139">
                  <c:v>-22.801837270341206</c:v>
                </c:pt>
                <c:pt idx="140">
                  <c:v>-22.965879265091861</c:v>
                </c:pt>
                <c:pt idx="141">
                  <c:v>-23.129921259842519</c:v>
                </c:pt>
                <c:pt idx="142">
                  <c:v>-23.293963254593173</c:v>
                </c:pt>
                <c:pt idx="143">
                  <c:v>-23.458005249343831</c:v>
                </c:pt>
                <c:pt idx="144">
                  <c:v>-23.622047244094489</c:v>
                </c:pt>
                <c:pt idx="145">
                  <c:v>-23.786089238845143</c:v>
                </c:pt>
                <c:pt idx="146">
                  <c:v>-23.950131233595798</c:v>
                </c:pt>
                <c:pt idx="147">
                  <c:v>-24.114173228346456</c:v>
                </c:pt>
                <c:pt idx="148">
                  <c:v>-24.278215223097114</c:v>
                </c:pt>
                <c:pt idx="149">
                  <c:v>-24.442257217847768</c:v>
                </c:pt>
                <c:pt idx="150">
                  <c:v>-24.606299212598422</c:v>
                </c:pt>
                <c:pt idx="151">
                  <c:v>-24.77034120734908</c:v>
                </c:pt>
                <c:pt idx="152">
                  <c:v>-24.934383202099735</c:v>
                </c:pt>
                <c:pt idx="153">
                  <c:v>-25.098425196850393</c:v>
                </c:pt>
                <c:pt idx="154">
                  <c:v>-25.262467191601051</c:v>
                </c:pt>
                <c:pt idx="155">
                  <c:v>-25.426509186351705</c:v>
                </c:pt>
                <c:pt idx="156">
                  <c:v>-25.590551181102359</c:v>
                </c:pt>
                <c:pt idx="157">
                  <c:v>-25.754593175853017</c:v>
                </c:pt>
                <c:pt idx="158">
                  <c:v>-25.918635170603675</c:v>
                </c:pt>
                <c:pt idx="159">
                  <c:v>-26.08267716535433</c:v>
                </c:pt>
                <c:pt idx="160">
                  <c:v>-26.246719160104984</c:v>
                </c:pt>
                <c:pt idx="161">
                  <c:v>-26.410761154855646</c:v>
                </c:pt>
                <c:pt idx="162">
                  <c:v>-26.574803149606296</c:v>
                </c:pt>
                <c:pt idx="163">
                  <c:v>-26.738845144356954</c:v>
                </c:pt>
                <c:pt idx="164">
                  <c:v>-26.902887139107609</c:v>
                </c:pt>
                <c:pt idx="165">
                  <c:v>-27.066929133858267</c:v>
                </c:pt>
                <c:pt idx="166">
                  <c:v>-27.230971128608925</c:v>
                </c:pt>
                <c:pt idx="167">
                  <c:v>-27.395013123359579</c:v>
                </c:pt>
                <c:pt idx="168">
                  <c:v>-27.559055118110237</c:v>
                </c:pt>
                <c:pt idx="169">
                  <c:v>-27.723097112860888</c:v>
                </c:pt>
                <c:pt idx="170">
                  <c:v>-27.887139107611546</c:v>
                </c:pt>
                <c:pt idx="171">
                  <c:v>-28.051181102362207</c:v>
                </c:pt>
                <c:pt idx="172">
                  <c:v>-28.215223097112858</c:v>
                </c:pt>
                <c:pt idx="173">
                  <c:v>-28.379265091863516</c:v>
                </c:pt>
                <c:pt idx="174">
                  <c:v>-28.54330708661417</c:v>
                </c:pt>
                <c:pt idx="175">
                  <c:v>-28.707349081364828</c:v>
                </c:pt>
                <c:pt idx="176">
                  <c:v>-28.871391076115486</c:v>
                </c:pt>
                <c:pt idx="177">
                  <c:v>-29.035433070866141</c:v>
                </c:pt>
                <c:pt idx="178">
                  <c:v>-29.199475065616799</c:v>
                </c:pt>
                <c:pt idx="179">
                  <c:v>-29.36351706036745</c:v>
                </c:pt>
                <c:pt idx="180">
                  <c:v>-29.527559055118108</c:v>
                </c:pt>
                <c:pt idx="181">
                  <c:v>-29.691601049868765</c:v>
                </c:pt>
                <c:pt idx="182">
                  <c:v>-29.85564304461942</c:v>
                </c:pt>
                <c:pt idx="183">
                  <c:v>-30.019685039370078</c:v>
                </c:pt>
                <c:pt idx="184">
                  <c:v>-30.183727034120732</c:v>
                </c:pt>
                <c:pt idx="185">
                  <c:v>-30.34776902887139</c:v>
                </c:pt>
                <c:pt idx="186">
                  <c:v>-30.511811023622048</c:v>
                </c:pt>
                <c:pt idx="187">
                  <c:v>-30.675853018372699</c:v>
                </c:pt>
                <c:pt idx="188">
                  <c:v>-30.83989501312336</c:v>
                </c:pt>
                <c:pt idx="189">
                  <c:v>-31.003937007874011</c:v>
                </c:pt>
                <c:pt idx="190">
                  <c:v>-31.167979002624669</c:v>
                </c:pt>
                <c:pt idx="191">
                  <c:v>-31.332020997375327</c:v>
                </c:pt>
                <c:pt idx="192">
                  <c:v>-31.496062992125982</c:v>
                </c:pt>
                <c:pt idx="193">
                  <c:v>-31.66010498687664</c:v>
                </c:pt>
                <c:pt idx="194">
                  <c:v>-31.824146981627294</c:v>
                </c:pt>
                <c:pt idx="195">
                  <c:v>-31.988188976377952</c:v>
                </c:pt>
                <c:pt idx="196">
                  <c:v>-32.15223097112861</c:v>
                </c:pt>
                <c:pt idx="197">
                  <c:v>-32.316272965879264</c:v>
                </c:pt>
                <c:pt idx="198">
                  <c:v>-32.480314960629919</c:v>
                </c:pt>
                <c:pt idx="199">
                  <c:v>-32.644356955380573</c:v>
                </c:pt>
                <c:pt idx="200">
                  <c:v>-32.808398950131235</c:v>
                </c:pt>
                <c:pt idx="201">
                  <c:v>-32.972440944881889</c:v>
                </c:pt>
                <c:pt idx="202">
                  <c:v>-33.136482939632543</c:v>
                </c:pt>
                <c:pt idx="203">
                  <c:v>-33.300524934383205</c:v>
                </c:pt>
                <c:pt idx="204">
                  <c:v>-33.464566929133852</c:v>
                </c:pt>
                <c:pt idx="205">
                  <c:v>-33.628608923884514</c:v>
                </c:pt>
                <c:pt idx="206">
                  <c:v>-33.792650918635168</c:v>
                </c:pt>
                <c:pt idx="207">
                  <c:v>-33.956692913385822</c:v>
                </c:pt>
                <c:pt idx="208">
                  <c:v>-34.120734908136484</c:v>
                </c:pt>
                <c:pt idx="209">
                  <c:v>-34.284776902887138</c:v>
                </c:pt>
                <c:pt idx="210">
                  <c:v>-34.448818897637793</c:v>
                </c:pt>
                <c:pt idx="211">
                  <c:v>-34.612860892388454</c:v>
                </c:pt>
                <c:pt idx="212">
                  <c:v>-34.776902887139101</c:v>
                </c:pt>
                <c:pt idx="213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4-4A01-ADE2-874E30358EA5}"/>
            </c:ext>
          </c:extLst>
        </c:ser>
        <c:ser>
          <c:idx val="7"/>
          <c:order val="1"/>
          <c:tx>
            <c:strRef>
              <c:f>'079C'!$BM$11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'079C'!$BM$14:$BM$543</c:f>
              <c:numCache>
                <c:formatCode>0.0</c:formatCode>
                <c:ptCount val="530"/>
                <c:pt idx="0">
                  <c:v>2.8105764374469362</c:v>
                </c:pt>
                <c:pt idx="1">
                  <c:v>2.7784390023752663</c:v>
                </c:pt>
                <c:pt idx="2">
                  <c:v>2.6861465277426442</c:v>
                </c:pt>
                <c:pt idx="3">
                  <c:v>2.7532137645609227</c:v>
                </c:pt>
                <c:pt idx="4">
                  <c:v>2.8274819170020664</c:v>
                </c:pt>
                <c:pt idx="5">
                  <c:v>2.8448769066620461</c:v>
                </c:pt>
                <c:pt idx="6">
                  <c:v>2.8679973147996796</c:v>
                </c:pt>
                <c:pt idx="7">
                  <c:v>2.8339009143898086</c:v>
                </c:pt>
                <c:pt idx="8">
                  <c:v>2.8385472828789609</c:v>
                </c:pt>
                <c:pt idx="9">
                  <c:v>2.8347061247674605</c:v>
                </c:pt>
                <c:pt idx="10">
                  <c:v>2.8153787669811821</c:v>
                </c:pt>
                <c:pt idx="11">
                  <c:v>2.8451728351093837</c:v>
                </c:pt>
                <c:pt idx="12">
                  <c:v>2.7777242297320281</c:v>
                </c:pt>
                <c:pt idx="13">
                  <c:v>2.8027461152761637</c:v>
                </c:pt>
                <c:pt idx="14">
                  <c:v>2.6937166221295823</c:v>
                </c:pt>
                <c:pt idx="15">
                  <c:v>2.6057242441069892</c:v>
                </c:pt>
                <c:pt idx="16">
                  <c:v>2.6380155716208047</c:v>
                </c:pt>
                <c:pt idx="17">
                  <c:v>2.6548928869533781</c:v>
                </c:pt>
                <c:pt idx="18">
                  <c:v>2.6806735974631173</c:v>
                </c:pt>
                <c:pt idx="19">
                  <c:v>2.6779018593600643</c:v>
                </c:pt>
                <c:pt idx="20">
                  <c:v>2.7337526171080122</c:v>
                </c:pt>
                <c:pt idx="21">
                  <c:v>2.8132567662205825</c:v>
                </c:pt>
                <c:pt idx="22">
                  <c:v>3.0329678114402991</c:v>
                </c:pt>
                <c:pt idx="23">
                  <c:v>2.3509045934120421</c:v>
                </c:pt>
                <c:pt idx="24">
                  <c:v>2.4684765422946944</c:v>
                </c:pt>
                <c:pt idx="25">
                  <c:v>2.4463524266613574</c:v>
                </c:pt>
                <c:pt idx="26">
                  <c:v>2.7599070876809155</c:v>
                </c:pt>
                <c:pt idx="27">
                  <c:v>2.9727041259479186</c:v>
                </c:pt>
                <c:pt idx="28">
                  <c:v>2.9401146749861189</c:v>
                </c:pt>
                <c:pt idx="29">
                  <c:v>3.0613420066989323</c:v>
                </c:pt>
                <c:pt idx="30">
                  <c:v>3.1068873116775881</c:v>
                </c:pt>
                <c:pt idx="31">
                  <c:v>3.2398279510171606</c:v>
                </c:pt>
                <c:pt idx="32">
                  <c:v>3.4409714651994268</c:v>
                </c:pt>
                <c:pt idx="33">
                  <c:v>3.5413100728778906</c:v>
                </c:pt>
                <c:pt idx="34">
                  <c:v>3.5405291711273925</c:v>
                </c:pt>
                <c:pt idx="35">
                  <c:v>3.9752760750156511</c:v>
                </c:pt>
                <c:pt idx="36">
                  <c:v>3.5310565328928902</c:v>
                </c:pt>
                <c:pt idx="37">
                  <c:v>3.6516195644829459</c:v>
                </c:pt>
                <c:pt idx="38">
                  <c:v>3.3074521983894103</c:v>
                </c:pt>
                <c:pt idx="39">
                  <c:v>2.8485908186715023</c:v>
                </c:pt>
                <c:pt idx="40">
                  <c:v>3.2088690172726824</c:v>
                </c:pt>
                <c:pt idx="41">
                  <c:v>3.3035923629306385</c:v>
                </c:pt>
                <c:pt idx="42">
                  <c:v>3.1852662726273455</c:v>
                </c:pt>
                <c:pt idx="43">
                  <c:v>2.9855963529396057</c:v>
                </c:pt>
                <c:pt idx="44">
                  <c:v>3.0451409764903312</c:v>
                </c:pt>
                <c:pt idx="45">
                  <c:v>3.0467545856950062</c:v>
                </c:pt>
                <c:pt idx="46">
                  <c:v>3.1455278906365987</c:v>
                </c:pt>
                <c:pt idx="47">
                  <c:v>3.0213852674251922</c:v>
                </c:pt>
                <c:pt idx="48">
                  <c:v>3.0760277389331274</c:v>
                </c:pt>
                <c:pt idx="49">
                  <c:v>3.1121455958824109</c:v>
                </c:pt>
                <c:pt idx="50">
                  <c:v>2.7778444865331768</c:v>
                </c:pt>
                <c:pt idx="51">
                  <c:v>2.7532120421956821</c:v>
                </c:pt>
                <c:pt idx="52">
                  <c:v>2.9083591224036849</c:v>
                </c:pt>
                <c:pt idx="53">
                  <c:v>2.8440127506110069</c:v>
                </c:pt>
                <c:pt idx="54">
                  <c:v>3.0646467348455206</c:v>
                </c:pt>
                <c:pt idx="55">
                  <c:v>3.0142489642846293</c:v>
                </c:pt>
                <c:pt idx="56">
                  <c:v>3.0322451355396964</c:v>
                </c:pt>
                <c:pt idx="57">
                  <c:v>3.2125174446732179</c:v>
                </c:pt>
                <c:pt idx="58">
                  <c:v>3.2412701515369653</c:v>
                </c:pt>
                <c:pt idx="59">
                  <c:v>3.2536805211232664</c:v>
                </c:pt>
                <c:pt idx="60">
                  <c:v>3.2191771776257223</c:v>
                </c:pt>
                <c:pt idx="61">
                  <c:v>3.1754572164612997</c:v>
                </c:pt>
                <c:pt idx="62">
                  <c:v>3.1931880054983734</c:v>
                </c:pt>
                <c:pt idx="63">
                  <c:v>3.2158405152394862</c:v>
                </c:pt>
                <c:pt idx="64">
                  <c:v>3.2120281721418142</c:v>
                </c:pt>
                <c:pt idx="65">
                  <c:v>3.1856222969596932</c:v>
                </c:pt>
                <c:pt idx="66">
                  <c:v>3.2093359436774938</c:v>
                </c:pt>
                <c:pt idx="67">
                  <c:v>3.1547795541246941</c:v>
                </c:pt>
                <c:pt idx="68">
                  <c:v>3.1312863372735733</c:v>
                </c:pt>
                <c:pt idx="69">
                  <c:v>3.1616717576422486</c:v>
                </c:pt>
                <c:pt idx="70">
                  <c:v>3.1633716139127563</c:v>
                </c:pt>
                <c:pt idx="71">
                  <c:v>3.2124501524365168</c:v>
                </c:pt>
                <c:pt idx="72">
                  <c:v>3.2471888830207782</c:v>
                </c:pt>
                <c:pt idx="73">
                  <c:v>3.1945580053638962</c:v>
                </c:pt>
                <c:pt idx="74">
                  <c:v>3.1603030084375674</c:v>
                </c:pt>
                <c:pt idx="75">
                  <c:v>3.158894682703397</c:v>
                </c:pt>
                <c:pt idx="76">
                  <c:v>3.1244306142508438</c:v>
                </c:pt>
                <c:pt idx="77">
                  <c:v>3.0646253770332454</c:v>
                </c:pt>
                <c:pt idx="78">
                  <c:v>3.0145500762796078</c:v>
                </c:pt>
                <c:pt idx="79">
                  <c:v>2.9833286865709856</c:v>
                </c:pt>
                <c:pt idx="80">
                  <c:v>2.923293399796409</c:v>
                </c:pt>
                <c:pt idx="81">
                  <c:v>2.9548744596682872</c:v>
                </c:pt>
                <c:pt idx="82">
                  <c:v>2.9521429066184965</c:v>
                </c:pt>
                <c:pt idx="83">
                  <c:v>2.9814824506198829</c:v>
                </c:pt>
                <c:pt idx="84">
                  <c:v>3.0191972629273089</c:v>
                </c:pt>
                <c:pt idx="85">
                  <c:v>3.0303994708353796</c:v>
                </c:pt>
                <c:pt idx="86">
                  <c:v>3.0512695590978685</c:v>
                </c:pt>
                <c:pt idx="87">
                  <c:v>3.0654374347383802</c:v>
                </c:pt>
                <c:pt idx="88">
                  <c:v>3.0599157301537581</c:v>
                </c:pt>
                <c:pt idx="89">
                  <c:v>3.0114317509001984</c:v>
                </c:pt>
                <c:pt idx="90">
                  <c:v>3.0026767347093584</c:v>
                </c:pt>
                <c:pt idx="91">
                  <c:v>2.9515369179954463</c:v>
                </c:pt>
                <c:pt idx="92">
                  <c:v>2.9180750894345953</c:v>
                </c:pt>
                <c:pt idx="93">
                  <c:v>2.8755043150538877</c:v>
                </c:pt>
                <c:pt idx="94">
                  <c:v>2.8618033230787101</c:v>
                </c:pt>
                <c:pt idx="95">
                  <c:v>2.8226067822344363</c:v>
                </c:pt>
                <c:pt idx="96">
                  <c:v>2.8119425605271657</c:v>
                </c:pt>
                <c:pt idx="97">
                  <c:v>2.7995006135223228</c:v>
                </c:pt>
                <c:pt idx="98">
                  <c:v>2.8385632984989444</c:v>
                </c:pt>
                <c:pt idx="99">
                  <c:v>2.8109982583183153</c:v>
                </c:pt>
                <c:pt idx="100">
                  <c:v>2.8027277600306886</c:v>
                </c:pt>
                <c:pt idx="101">
                  <c:v>2.78302542539666</c:v>
                </c:pt>
                <c:pt idx="102">
                  <c:v>2.6990865234291848</c:v>
                </c:pt>
                <c:pt idx="103">
                  <c:v>2.6623720273019598</c:v>
                </c:pt>
                <c:pt idx="104">
                  <c:v>2.66738061670927</c:v>
                </c:pt>
                <c:pt idx="105">
                  <c:v>2.6533867059436185</c:v>
                </c:pt>
                <c:pt idx="106">
                  <c:v>2.6782628454044723</c:v>
                </c:pt>
                <c:pt idx="107">
                  <c:v>2.704584215485315</c:v>
                </c:pt>
                <c:pt idx="108">
                  <c:v>2.7488971952760646</c:v>
                </c:pt>
                <c:pt idx="109">
                  <c:v>2.7931720640751063</c:v>
                </c:pt>
                <c:pt idx="110">
                  <c:v>2.7964379804370649</c:v>
                </c:pt>
                <c:pt idx="111">
                  <c:v>2.764133509300847</c:v>
                </c:pt>
                <c:pt idx="112">
                  <c:v>2.6772482891245586</c:v>
                </c:pt>
                <c:pt idx="113">
                  <c:v>2.6943637626560006</c:v>
                </c:pt>
                <c:pt idx="114">
                  <c:v>2.7412433595145593</c:v>
                </c:pt>
                <c:pt idx="115">
                  <c:v>2.7670369569665487</c:v>
                </c:pt>
                <c:pt idx="116">
                  <c:v>2.7001524548122751</c:v>
                </c:pt>
                <c:pt idx="117">
                  <c:v>2.7124802677128987</c:v>
                </c:pt>
                <c:pt idx="118">
                  <c:v>2.6986223800388345</c:v>
                </c:pt>
                <c:pt idx="119">
                  <c:v>2.7120772533753676</c:v>
                </c:pt>
                <c:pt idx="120">
                  <c:v>2.736525671804483</c:v>
                </c:pt>
                <c:pt idx="121">
                  <c:v>2.7151761608714837</c:v>
                </c:pt>
                <c:pt idx="122">
                  <c:v>2.6838357947970071</c:v>
                </c:pt>
                <c:pt idx="123">
                  <c:v>2.7771219184204221</c:v>
                </c:pt>
                <c:pt idx="124">
                  <c:v>2.4093944094649022</c:v>
                </c:pt>
                <c:pt idx="125">
                  <c:v>2.6518339197179834</c:v>
                </c:pt>
                <c:pt idx="126">
                  <c:v>2.7896888186189517</c:v>
                </c:pt>
                <c:pt idx="127">
                  <c:v>2.741280532824788</c:v>
                </c:pt>
                <c:pt idx="128">
                  <c:v>2.8029113351783281</c:v>
                </c:pt>
                <c:pt idx="129">
                  <c:v>2.6042360957825204</c:v>
                </c:pt>
                <c:pt idx="130">
                  <c:v>2.8037748880264206</c:v>
                </c:pt>
                <c:pt idx="131">
                  <c:v>2.7918330089070915</c:v>
                </c:pt>
                <c:pt idx="132">
                  <c:v>2.7942205073080966</c:v>
                </c:pt>
                <c:pt idx="133">
                  <c:v>2.7398445802573637</c:v>
                </c:pt>
                <c:pt idx="134">
                  <c:v>2.7620324078751968</c:v>
                </c:pt>
                <c:pt idx="135">
                  <c:v>2.7345139733762593</c:v>
                </c:pt>
                <c:pt idx="136">
                  <c:v>2.7804379997863862</c:v>
                </c:pt>
                <c:pt idx="137">
                  <c:v>2.7449497845361397</c:v>
                </c:pt>
                <c:pt idx="138">
                  <c:v>2.7997082966618891</c:v>
                </c:pt>
                <c:pt idx="139">
                  <c:v>2.7784227866277282</c:v>
                </c:pt>
                <c:pt idx="140">
                  <c:v>2.693722538547346</c:v>
                </c:pt>
                <c:pt idx="141">
                  <c:v>2.6767908188903538</c:v>
                </c:pt>
                <c:pt idx="142">
                  <c:v>2.7319541031674497</c:v>
                </c:pt>
                <c:pt idx="143">
                  <c:v>2.7978721431389082</c:v>
                </c:pt>
                <c:pt idx="144">
                  <c:v>2.8008376422640846</c:v>
                </c:pt>
                <c:pt idx="145">
                  <c:v>2.8562944046817802</c:v>
                </c:pt>
                <c:pt idx="146">
                  <c:v>2.8794334861894866</c:v>
                </c:pt>
                <c:pt idx="147">
                  <c:v>2.8859549207296058</c:v>
                </c:pt>
                <c:pt idx="148">
                  <c:v>2.7973644742676207</c:v>
                </c:pt>
                <c:pt idx="149">
                  <c:v>2.8105108337912674</c:v>
                </c:pt>
                <c:pt idx="150">
                  <c:v>2.8011130488997478</c:v>
                </c:pt>
                <c:pt idx="151">
                  <c:v>2.7996296321497605</c:v>
                </c:pt>
                <c:pt idx="152">
                  <c:v>2.810160710235059</c:v>
                </c:pt>
                <c:pt idx="153">
                  <c:v>2.8115846657074366</c:v>
                </c:pt>
                <c:pt idx="154">
                  <c:v>2.835284173911083</c:v>
                </c:pt>
                <c:pt idx="155">
                  <c:v>2.8419938515796566</c:v>
                </c:pt>
                <c:pt idx="156">
                  <c:v>2.8349589646981395</c:v>
                </c:pt>
                <c:pt idx="157">
                  <c:v>2.8081238668718118</c:v>
                </c:pt>
                <c:pt idx="158">
                  <c:v>2.8133191961313528</c:v>
                </c:pt>
                <c:pt idx="159">
                  <c:v>2.8270035804542006</c:v>
                </c:pt>
                <c:pt idx="160">
                  <c:v>2.8176192973643239</c:v>
                </c:pt>
                <c:pt idx="161">
                  <c:v>2.8411281165421114</c:v>
                </c:pt>
                <c:pt idx="162">
                  <c:v>2.839997054691032</c:v>
                </c:pt>
                <c:pt idx="163">
                  <c:v>2.8383612728429011</c:v>
                </c:pt>
                <c:pt idx="164">
                  <c:v>2.8213371130325711</c:v>
                </c:pt>
                <c:pt idx="165">
                  <c:v>2.8240182000359675</c:v>
                </c:pt>
                <c:pt idx="166">
                  <c:v>2.8176796340575683</c:v>
                </c:pt>
                <c:pt idx="167">
                  <c:v>2.7524506506339312</c:v>
                </c:pt>
                <c:pt idx="168">
                  <c:v>2.6758945503471629</c:v>
                </c:pt>
                <c:pt idx="169">
                  <c:v>2.7008432819762209</c:v>
                </c:pt>
                <c:pt idx="170">
                  <c:v>2.5579234320162691</c:v>
                </c:pt>
                <c:pt idx="171">
                  <c:v>2.7132839836006082</c:v>
                </c:pt>
                <c:pt idx="172">
                  <c:v>2.3931290841232777</c:v>
                </c:pt>
                <c:pt idx="173">
                  <c:v>2.1042355063378775</c:v>
                </c:pt>
                <c:pt idx="174">
                  <c:v>2.0017409057696347</c:v>
                </c:pt>
                <c:pt idx="175">
                  <c:v>2.1658390413925255</c:v>
                </c:pt>
                <c:pt idx="176">
                  <c:v>2.3348577800182659</c:v>
                </c:pt>
                <c:pt idx="177">
                  <c:v>2.6456033525554363</c:v>
                </c:pt>
                <c:pt idx="178">
                  <c:v>2.6812954021018607</c:v>
                </c:pt>
                <c:pt idx="179">
                  <c:v>2.5795942763852042</c:v>
                </c:pt>
                <c:pt idx="180">
                  <c:v>2.7593372668461686</c:v>
                </c:pt>
                <c:pt idx="181">
                  <c:v>2.7255922895059257</c:v>
                </c:pt>
                <c:pt idx="182">
                  <c:v>2.6399369912348662</c:v>
                </c:pt>
                <c:pt idx="183">
                  <c:v>2.6776867896358727</c:v>
                </c:pt>
                <c:pt idx="184">
                  <c:v>2.6709764230424993</c:v>
                </c:pt>
                <c:pt idx="185">
                  <c:v>2.6606227109516536</c:v>
                </c:pt>
                <c:pt idx="186">
                  <c:v>2.704883082569669</c:v>
                </c:pt>
                <c:pt idx="187">
                  <c:v>2.3737815843787731</c:v>
                </c:pt>
                <c:pt idx="188">
                  <c:v>2.1294950699149928</c:v>
                </c:pt>
                <c:pt idx="189">
                  <c:v>2.3301617374859314</c:v>
                </c:pt>
                <c:pt idx="190">
                  <c:v>2.5410513469556379</c:v>
                </c:pt>
                <c:pt idx="191">
                  <c:v>2.5853325414126096</c:v>
                </c:pt>
                <c:pt idx="192">
                  <c:v>2.4742257607363363</c:v>
                </c:pt>
                <c:pt idx="193">
                  <c:v>2.3935745880486419</c:v>
                </c:pt>
                <c:pt idx="194">
                  <c:v>2.6014828977527937</c:v>
                </c:pt>
                <c:pt idx="195">
                  <c:v>2.6615318584741519</c:v>
                </c:pt>
                <c:pt idx="196">
                  <c:v>2.6748800970304329</c:v>
                </c:pt>
                <c:pt idx="197">
                  <c:v>2.654861045334362</c:v>
                </c:pt>
                <c:pt idx="198">
                  <c:v>2.6136767844633453</c:v>
                </c:pt>
                <c:pt idx="199">
                  <c:v>2.307034172782449</c:v>
                </c:pt>
                <c:pt idx="200">
                  <c:v>2.366219296552512</c:v>
                </c:pt>
                <c:pt idx="201">
                  <c:v>1.9489256296176136</c:v>
                </c:pt>
                <c:pt idx="202">
                  <c:v>1.7835963475947798</c:v>
                </c:pt>
                <c:pt idx="203">
                  <c:v>1.7722112433840516</c:v>
                </c:pt>
                <c:pt idx="204">
                  <c:v>1.7931758967938143</c:v>
                </c:pt>
                <c:pt idx="205">
                  <c:v>1.9048627703981451</c:v>
                </c:pt>
                <c:pt idx="206">
                  <c:v>1.8962870344890255</c:v>
                </c:pt>
                <c:pt idx="207">
                  <c:v>1.9226394134319436</c:v>
                </c:pt>
                <c:pt idx="208">
                  <c:v>1.9399881412738267</c:v>
                </c:pt>
                <c:pt idx="209">
                  <c:v>1.9659140206134256</c:v>
                </c:pt>
                <c:pt idx="210">
                  <c:v>1.9486799116342985</c:v>
                </c:pt>
                <c:pt idx="211">
                  <c:v>1.9785345580159104</c:v>
                </c:pt>
                <c:pt idx="212">
                  <c:v>1.9352632211670371</c:v>
                </c:pt>
              </c:numCache>
            </c:numRef>
          </c:xVal>
          <c:yVal>
            <c:numRef>
              <c:f>'079C'!$J$13:$J$543</c:f>
              <c:numCache>
                <c:formatCode>0.0</c:formatCode>
                <c:ptCount val="531"/>
                <c:pt idx="0">
                  <c:v>0</c:v>
                </c:pt>
                <c:pt idx="1">
                  <c:v>-0.16404199475065617</c:v>
                </c:pt>
                <c:pt idx="2">
                  <c:v>-0.32808398950131235</c:v>
                </c:pt>
                <c:pt idx="3">
                  <c:v>-0.49212598425196846</c:v>
                </c:pt>
                <c:pt idx="4">
                  <c:v>-0.65616797900262469</c:v>
                </c:pt>
                <c:pt idx="5">
                  <c:v>-0.82020997375328075</c:v>
                </c:pt>
                <c:pt idx="6">
                  <c:v>-0.98425196850393692</c:v>
                </c:pt>
                <c:pt idx="7">
                  <c:v>-1.148293963254593</c:v>
                </c:pt>
                <c:pt idx="8">
                  <c:v>-1.3123359580052494</c:v>
                </c:pt>
                <c:pt idx="9">
                  <c:v>-1.4763779527559056</c:v>
                </c:pt>
                <c:pt idx="10">
                  <c:v>-1.6404199475065615</c:v>
                </c:pt>
                <c:pt idx="11">
                  <c:v>-1.8044619422572179</c:v>
                </c:pt>
                <c:pt idx="12">
                  <c:v>-1.9685039370078738</c:v>
                </c:pt>
                <c:pt idx="13">
                  <c:v>-2.1325459317585302</c:v>
                </c:pt>
                <c:pt idx="14">
                  <c:v>-2.296587926509186</c:v>
                </c:pt>
                <c:pt idx="15">
                  <c:v>-2.4606299212598426</c:v>
                </c:pt>
                <c:pt idx="16">
                  <c:v>-2.6246719160104988</c:v>
                </c:pt>
                <c:pt idx="17">
                  <c:v>-2.7887139107611545</c:v>
                </c:pt>
                <c:pt idx="18">
                  <c:v>-2.9527559055118111</c:v>
                </c:pt>
                <c:pt idx="19">
                  <c:v>-3.1167979002624668</c:v>
                </c:pt>
                <c:pt idx="20">
                  <c:v>-3.280839895013123</c:v>
                </c:pt>
                <c:pt idx="21">
                  <c:v>-3.4448818897637796</c:v>
                </c:pt>
                <c:pt idx="22">
                  <c:v>-3.6089238845144358</c:v>
                </c:pt>
                <c:pt idx="23">
                  <c:v>-3.7729658792650915</c:v>
                </c:pt>
                <c:pt idx="24">
                  <c:v>-3.9370078740157477</c:v>
                </c:pt>
                <c:pt idx="25">
                  <c:v>-4.1010498687664043</c:v>
                </c:pt>
                <c:pt idx="26">
                  <c:v>-4.2650918635170605</c:v>
                </c:pt>
                <c:pt idx="27">
                  <c:v>-4.4291338582677167</c:v>
                </c:pt>
                <c:pt idx="28">
                  <c:v>-4.5931758530183719</c:v>
                </c:pt>
                <c:pt idx="29">
                  <c:v>-4.7572178477690281</c:v>
                </c:pt>
                <c:pt idx="30">
                  <c:v>-4.9212598425196852</c:v>
                </c:pt>
                <c:pt idx="31">
                  <c:v>-5.0853018372703414</c:v>
                </c:pt>
                <c:pt idx="32">
                  <c:v>-5.2493438320209975</c:v>
                </c:pt>
                <c:pt idx="33">
                  <c:v>-5.4133858267716528</c:v>
                </c:pt>
                <c:pt idx="34">
                  <c:v>-5.577427821522309</c:v>
                </c:pt>
                <c:pt idx="35">
                  <c:v>-5.7414698162729652</c:v>
                </c:pt>
                <c:pt idx="36">
                  <c:v>-5.9055118110236222</c:v>
                </c:pt>
                <c:pt idx="37">
                  <c:v>-6.0695538057742784</c:v>
                </c:pt>
                <c:pt idx="38">
                  <c:v>-6.2335958005249337</c:v>
                </c:pt>
                <c:pt idx="39">
                  <c:v>-6.3976377952755898</c:v>
                </c:pt>
                <c:pt idx="40">
                  <c:v>-6.561679790026246</c:v>
                </c:pt>
                <c:pt idx="41">
                  <c:v>-6.7257217847769022</c:v>
                </c:pt>
                <c:pt idx="42">
                  <c:v>-6.8897637795275593</c:v>
                </c:pt>
                <c:pt idx="43">
                  <c:v>-7.0538057742782145</c:v>
                </c:pt>
                <c:pt idx="44">
                  <c:v>-7.2178477690288716</c:v>
                </c:pt>
                <c:pt idx="45">
                  <c:v>-7.3818897637795269</c:v>
                </c:pt>
                <c:pt idx="46">
                  <c:v>-7.5459317585301831</c:v>
                </c:pt>
                <c:pt idx="47">
                  <c:v>-7.7099737532808401</c:v>
                </c:pt>
                <c:pt idx="48">
                  <c:v>-7.8740157480314954</c:v>
                </c:pt>
                <c:pt idx="49">
                  <c:v>-8.0380577427821525</c:v>
                </c:pt>
                <c:pt idx="50">
                  <c:v>-8.2020997375328086</c:v>
                </c:pt>
                <c:pt idx="51">
                  <c:v>-8.366141732283463</c:v>
                </c:pt>
                <c:pt idx="52">
                  <c:v>-8.530183727034121</c:v>
                </c:pt>
                <c:pt idx="53">
                  <c:v>-8.6942257217847754</c:v>
                </c:pt>
                <c:pt idx="54">
                  <c:v>-8.8582677165354333</c:v>
                </c:pt>
                <c:pt idx="55">
                  <c:v>-9.0223097112860895</c:v>
                </c:pt>
                <c:pt idx="56">
                  <c:v>-9.1863517060367439</c:v>
                </c:pt>
                <c:pt idx="57">
                  <c:v>-9.3503937007874018</c:v>
                </c:pt>
                <c:pt idx="58">
                  <c:v>-9.5144356955380562</c:v>
                </c:pt>
                <c:pt idx="59">
                  <c:v>-9.6784776902887142</c:v>
                </c:pt>
                <c:pt idx="60">
                  <c:v>-9.8425196850393704</c:v>
                </c:pt>
                <c:pt idx="61">
                  <c:v>-10.006561679790025</c:v>
                </c:pt>
                <c:pt idx="62">
                  <c:v>-10.170603674540683</c:v>
                </c:pt>
                <c:pt idx="63">
                  <c:v>-10.334645669291337</c:v>
                </c:pt>
                <c:pt idx="64">
                  <c:v>-10.498687664041995</c:v>
                </c:pt>
                <c:pt idx="65">
                  <c:v>-10.662729658792651</c:v>
                </c:pt>
                <c:pt idx="66">
                  <c:v>-10.826771653543306</c:v>
                </c:pt>
                <c:pt idx="67">
                  <c:v>-10.990813648293964</c:v>
                </c:pt>
                <c:pt idx="68">
                  <c:v>-11.154855643044618</c:v>
                </c:pt>
                <c:pt idx="69">
                  <c:v>-11.318897637795276</c:v>
                </c:pt>
                <c:pt idx="70">
                  <c:v>-11.48293963254593</c:v>
                </c:pt>
                <c:pt idx="71">
                  <c:v>-11.646981627296586</c:v>
                </c:pt>
                <c:pt idx="72">
                  <c:v>-11.811023622047244</c:v>
                </c:pt>
                <c:pt idx="73">
                  <c:v>-11.975065616797899</c:v>
                </c:pt>
                <c:pt idx="74">
                  <c:v>-12.139107611548557</c:v>
                </c:pt>
                <c:pt idx="75">
                  <c:v>-12.303149606299211</c:v>
                </c:pt>
                <c:pt idx="76">
                  <c:v>-12.467191601049867</c:v>
                </c:pt>
                <c:pt idx="77">
                  <c:v>-12.631233595800525</c:v>
                </c:pt>
                <c:pt idx="78">
                  <c:v>-12.79527559055118</c:v>
                </c:pt>
                <c:pt idx="79">
                  <c:v>-12.959317585301838</c:v>
                </c:pt>
                <c:pt idx="80">
                  <c:v>-13.123359580052492</c:v>
                </c:pt>
                <c:pt idx="81">
                  <c:v>-13.287401574803148</c:v>
                </c:pt>
                <c:pt idx="82">
                  <c:v>-13.451443569553804</c:v>
                </c:pt>
                <c:pt idx="83">
                  <c:v>-13.615485564304462</c:v>
                </c:pt>
                <c:pt idx="84">
                  <c:v>-13.779527559055119</c:v>
                </c:pt>
                <c:pt idx="85">
                  <c:v>-13.943569553805773</c:v>
                </c:pt>
                <c:pt idx="86">
                  <c:v>-14.107611548556429</c:v>
                </c:pt>
                <c:pt idx="87">
                  <c:v>-14.271653543307085</c:v>
                </c:pt>
                <c:pt idx="88">
                  <c:v>-14.435695538057743</c:v>
                </c:pt>
                <c:pt idx="89">
                  <c:v>-14.599737532808399</c:v>
                </c:pt>
                <c:pt idx="90">
                  <c:v>-14.763779527559054</c:v>
                </c:pt>
                <c:pt idx="91">
                  <c:v>-14.92782152230971</c:v>
                </c:pt>
                <c:pt idx="92">
                  <c:v>-15.091863517060366</c:v>
                </c:pt>
                <c:pt idx="93">
                  <c:v>-15.255905511811024</c:v>
                </c:pt>
                <c:pt idx="94">
                  <c:v>-15.41994750656168</c:v>
                </c:pt>
                <c:pt idx="95">
                  <c:v>-15.583989501312335</c:v>
                </c:pt>
                <c:pt idx="96">
                  <c:v>-15.748031496062991</c:v>
                </c:pt>
                <c:pt idx="97">
                  <c:v>-15.912073490813647</c:v>
                </c:pt>
                <c:pt idx="98">
                  <c:v>-16.076115485564305</c:v>
                </c:pt>
                <c:pt idx="99">
                  <c:v>-16.240157480314959</c:v>
                </c:pt>
                <c:pt idx="100">
                  <c:v>-16.404199475065617</c:v>
                </c:pt>
                <c:pt idx="101">
                  <c:v>-16.568241469816272</c:v>
                </c:pt>
                <c:pt idx="102">
                  <c:v>-16.732283464566926</c:v>
                </c:pt>
                <c:pt idx="103">
                  <c:v>-16.896325459317584</c:v>
                </c:pt>
                <c:pt idx="104">
                  <c:v>-17.060367454068242</c:v>
                </c:pt>
                <c:pt idx="105">
                  <c:v>-17.224409448818896</c:v>
                </c:pt>
                <c:pt idx="106">
                  <c:v>-17.388451443569551</c:v>
                </c:pt>
                <c:pt idx="107">
                  <c:v>-17.552493438320209</c:v>
                </c:pt>
                <c:pt idx="108">
                  <c:v>-17.716535433070867</c:v>
                </c:pt>
                <c:pt idx="109">
                  <c:v>-17.880577427821521</c:v>
                </c:pt>
                <c:pt idx="110">
                  <c:v>-18.044619422572179</c:v>
                </c:pt>
                <c:pt idx="111">
                  <c:v>-18.208661417322833</c:v>
                </c:pt>
                <c:pt idx="112">
                  <c:v>-18.372703412073488</c:v>
                </c:pt>
                <c:pt idx="113">
                  <c:v>-18.536745406824146</c:v>
                </c:pt>
                <c:pt idx="114">
                  <c:v>-18.700787401574804</c:v>
                </c:pt>
                <c:pt idx="115">
                  <c:v>-18.864829396325458</c:v>
                </c:pt>
                <c:pt idx="116">
                  <c:v>-19.028871391076112</c:v>
                </c:pt>
                <c:pt idx="117">
                  <c:v>-19.19291338582677</c:v>
                </c:pt>
                <c:pt idx="118">
                  <c:v>-19.356955380577428</c:v>
                </c:pt>
                <c:pt idx="119">
                  <c:v>-19.520997375328083</c:v>
                </c:pt>
                <c:pt idx="120">
                  <c:v>-19.685039370078741</c:v>
                </c:pt>
                <c:pt idx="121">
                  <c:v>-19.849081364829395</c:v>
                </c:pt>
                <c:pt idx="122">
                  <c:v>-20.01312335958005</c:v>
                </c:pt>
                <c:pt idx="123">
                  <c:v>-20.177165354330707</c:v>
                </c:pt>
                <c:pt idx="124">
                  <c:v>-20.341207349081365</c:v>
                </c:pt>
                <c:pt idx="125">
                  <c:v>-20.50524934383202</c:v>
                </c:pt>
                <c:pt idx="126">
                  <c:v>-20.669291338582674</c:v>
                </c:pt>
                <c:pt idx="127">
                  <c:v>-20.833333333333332</c:v>
                </c:pt>
                <c:pt idx="128">
                  <c:v>-20.99737532808399</c:v>
                </c:pt>
                <c:pt idx="129">
                  <c:v>-21.161417322834644</c:v>
                </c:pt>
                <c:pt idx="130">
                  <c:v>-21.325459317585302</c:v>
                </c:pt>
                <c:pt idx="131">
                  <c:v>-21.489501312335957</c:v>
                </c:pt>
                <c:pt idx="132">
                  <c:v>-21.653543307086611</c:v>
                </c:pt>
                <c:pt idx="133">
                  <c:v>-21.817585301837269</c:v>
                </c:pt>
                <c:pt idx="134">
                  <c:v>-21.981627296587927</c:v>
                </c:pt>
                <c:pt idx="135">
                  <c:v>-22.145669291338582</c:v>
                </c:pt>
                <c:pt idx="136">
                  <c:v>-22.309711286089236</c:v>
                </c:pt>
                <c:pt idx="137">
                  <c:v>-22.473753280839894</c:v>
                </c:pt>
                <c:pt idx="138">
                  <c:v>-22.637795275590552</c:v>
                </c:pt>
                <c:pt idx="139">
                  <c:v>-22.801837270341206</c:v>
                </c:pt>
                <c:pt idx="140">
                  <c:v>-22.965879265091861</c:v>
                </c:pt>
                <c:pt idx="141">
                  <c:v>-23.129921259842519</c:v>
                </c:pt>
                <c:pt idx="142">
                  <c:v>-23.293963254593173</c:v>
                </c:pt>
                <c:pt idx="143">
                  <c:v>-23.458005249343831</c:v>
                </c:pt>
                <c:pt idx="144">
                  <c:v>-23.622047244094489</c:v>
                </c:pt>
                <c:pt idx="145">
                  <c:v>-23.786089238845143</c:v>
                </c:pt>
                <c:pt idx="146">
                  <c:v>-23.950131233595798</c:v>
                </c:pt>
                <c:pt idx="147">
                  <c:v>-24.114173228346456</c:v>
                </c:pt>
                <c:pt idx="148">
                  <c:v>-24.278215223097114</c:v>
                </c:pt>
                <c:pt idx="149">
                  <c:v>-24.442257217847768</c:v>
                </c:pt>
                <c:pt idx="150">
                  <c:v>-24.606299212598422</c:v>
                </c:pt>
                <c:pt idx="151">
                  <c:v>-24.77034120734908</c:v>
                </c:pt>
                <c:pt idx="152">
                  <c:v>-24.934383202099735</c:v>
                </c:pt>
                <c:pt idx="153">
                  <c:v>-25.098425196850393</c:v>
                </c:pt>
                <c:pt idx="154">
                  <c:v>-25.262467191601051</c:v>
                </c:pt>
                <c:pt idx="155">
                  <c:v>-25.426509186351705</c:v>
                </c:pt>
                <c:pt idx="156">
                  <c:v>-25.590551181102359</c:v>
                </c:pt>
                <c:pt idx="157">
                  <c:v>-25.754593175853017</c:v>
                </c:pt>
                <c:pt idx="158">
                  <c:v>-25.918635170603675</c:v>
                </c:pt>
                <c:pt idx="159">
                  <c:v>-26.08267716535433</c:v>
                </c:pt>
                <c:pt idx="160">
                  <c:v>-26.246719160104984</c:v>
                </c:pt>
                <c:pt idx="161">
                  <c:v>-26.410761154855646</c:v>
                </c:pt>
                <c:pt idx="162">
                  <c:v>-26.574803149606296</c:v>
                </c:pt>
                <c:pt idx="163">
                  <c:v>-26.738845144356954</c:v>
                </c:pt>
                <c:pt idx="164">
                  <c:v>-26.902887139107609</c:v>
                </c:pt>
                <c:pt idx="165">
                  <c:v>-27.066929133858267</c:v>
                </c:pt>
                <c:pt idx="166">
                  <c:v>-27.230971128608925</c:v>
                </c:pt>
                <c:pt idx="167">
                  <c:v>-27.395013123359579</c:v>
                </c:pt>
                <c:pt idx="168">
                  <c:v>-27.559055118110237</c:v>
                </c:pt>
                <c:pt idx="169">
                  <c:v>-27.723097112860888</c:v>
                </c:pt>
                <c:pt idx="170">
                  <c:v>-27.887139107611546</c:v>
                </c:pt>
                <c:pt idx="171">
                  <c:v>-28.051181102362207</c:v>
                </c:pt>
                <c:pt idx="172">
                  <c:v>-28.215223097112858</c:v>
                </c:pt>
                <c:pt idx="173">
                  <c:v>-28.379265091863516</c:v>
                </c:pt>
                <c:pt idx="174">
                  <c:v>-28.54330708661417</c:v>
                </c:pt>
                <c:pt idx="175">
                  <c:v>-28.707349081364828</c:v>
                </c:pt>
                <c:pt idx="176">
                  <c:v>-28.871391076115486</c:v>
                </c:pt>
                <c:pt idx="177">
                  <c:v>-29.035433070866141</c:v>
                </c:pt>
                <c:pt idx="178">
                  <c:v>-29.199475065616799</c:v>
                </c:pt>
                <c:pt idx="179">
                  <c:v>-29.36351706036745</c:v>
                </c:pt>
                <c:pt idx="180">
                  <c:v>-29.527559055118108</c:v>
                </c:pt>
                <c:pt idx="181">
                  <c:v>-29.691601049868765</c:v>
                </c:pt>
                <c:pt idx="182">
                  <c:v>-29.85564304461942</c:v>
                </c:pt>
                <c:pt idx="183">
                  <c:v>-30.019685039370078</c:v>
                </c:pt>
                <c:pt idx="184">
                  <c:v>-30.183727034120732</c:v>
                </c:pt>
                <c:pt idx="185">
                  <c:v>-30.34776902887139</c:v>
                </c:pt>
                <c:pt idx="186">
                  <c:v>-30.511811023622048</c:v>
                </c:pt>
                <c:pt idx="187">
                  <c:v>-30.675853018372699</c:v>
                </c:pt>
                <c:pt idx="188">
                  <c:v>-30.83989501312336</c:v>
                </c:pt>
                <c:pt idx="189">
                  <c:v>-31.003937007874011</c:v>
                </c:pt>
                <c:pt idx="190">
                  <c:v>-31.167979002624669</c:v>
                </c:pt>
                <c:pt idx="191">
                  <c:v>-31.332020997375327</c:v>
                </c:pt>
                <c:pt idx="192">
                  <c:v>-31.496062992125982</c:v>
                </c:pt>
                <c:pt idx="193">
                  <c:v>-31.66010498687664</c:v>
                </c:pt>
                <c:pt idx="194">
                  <c:v>-31.824146981627294</c:v>
                </c:pt>
                <c:pt idx="195">
                  <c:v>-31.988188976377952</c:v>
                </c:pt>
                <c:pt idx="196">
                  <c:v>-32.15223097112861</c:v>
                </c:pt>
                <c:pt idx="197">
                  <c:v>-32.316272965879264</c:v>
                </c:pt>
                <c:pt idx="198">
                  <c:v>-32.480314960629919</c:v>
                </c:pt>
                <c:pt idx="199">
                  <c:v>-32.644356955380573</c:v>
                </c:pt>
                <c:pt idx="200">
                  <c:v>-32.808398950131235</c:v>
                </c:pt>
                <c:pt idx="201">
                  <c:v>-32.972440944881889</c:v>
                </c:pt>
                <c:pt idx="202">
                  <c:v>-33.136482939632543</c:v>
                </c:pt>
                <c:pt idx="203">
                  <c:v>-33.300524934383205</c:v>
                </c:pt>
                <c:pt idx="204">
                  <c:v>-33.464566929133852</c:v>
                </c:pt>
                <c:pt idx="205">
                  <c:v>-33.628608923884514</c:v>
                </c:pt>
                <c:pt idx="206">
                  <c:v>-33.792650918635168</c:v>
                </c:pt>
                <c:pt idx="207">
                  <c:v>-33.956692913385822</c:v>
                </c:pt>
                <c:pt idx="208">
                  <c:v>-34.120734908136484</c:v>
                </c:pt>
                <c:pt idx="209">
                  <c:v>-34.284776902887138</c:v>
                </c:pt>
                <c:pt idx="210">
                  <c:v>-34.448818897637793</c:v>
                </c:pt>
                <c:pt idx="211">
                  <c:v>-34.612860892388454</c:v>
                </c:pt>
                <c:pt idx="212">
                  <c:v>-34.776902887139101</c:v>
                </c:pt>
                <c:pt idx="213">
                  <c:v>-34.940944881889763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B4-4A01-ADE2-874E30358EA5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'079C'!$DW$75:$DW$76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'079C'!$DV$75:$DV$76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B4-4A01-ADE2-874E30358EA5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'079C'!$DX$75:$DX$76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'079C'!$DV$75:$DV$76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B4-4A01-ADE2-874E30358EA5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'079C'!$DY$75:$DY$76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'079C'!$DV$75:$DV$76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B4-4A01-ADE2-874E30358EA5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'079C'!$DZ$75:$DZ$76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'079C'!$DV$75:$DV$76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B4-4A01-ADE2-874E30358EA5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'079C'!$EA$75:$EA$76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'079C'!$DV$75:$DV$76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B4-4A01-ADE2-874E3035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'080C'!$AD$12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'080C'!$AD$14:$AD$208</c:f>
              <c:numCache>
                <c:formatCode>0</c:formatCode>
                <c:ptCount val="195"/>
                <c:pt idx="0">
                  <c:v>49.847127311734063</c:v>
                </c:pt>
                <c:pt idx="1">
                  <c:v>20.388219647641446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19.053242177015427</c:v>
                </c:pt>
                <c:pt idx="45">
                  <c:v>4.7814109992799452</c:v>
                </c:pt>
                <c:pt idx="46">
                  <c:v>5.8339845175635814</c:v>
                </c:pt>
                <c:pt idx="47">
                  <c:v>0.35</c:v>
                </c:pt>
                <c:pt idx="48">
                  <c:v>0.78523340855129753</c:v>
                </c:pt>
                <c:pt idx="49">
                  <c:v>0.35</c:v>
                </c:pt>
                <c:pt idx="50">
                  <c:v>0.35</c:v>
                </c:pt>
                <c:pt idx="51">
                  <c:v>3.684753190783626</c:v>
                </c:pt>
                <c:pt idx="52">
                  <c:v>5.1927331904534739</c:v>
                </c:pt>
                <c:pt idx="53">
                  <c:v>0.35</c:v>
                </c:pt>
                <c:pt idx="54">
                  <c:v>0.35</c:v>
                </c:pt>
                <c:pt idx="55">
                  <c:v>3.6984472518490756</c:v>
                </c:pt>
                <c:pt idx="56">
                  <c:v>0.35</c:v>
                </c:pt>
                <c:pt idx="57">
                  <c:v>1.3047599917442163</c:v>
                </c:pt>
                <c:pt idx="58">
                  <c:v>2.195092740890233</c:v>
                </c:pt>
                <c:pt idx="59">
                  <c:v>2.4015258973453961</c:v>
                </c:pt>
                <c:pt idx="60">
                  <c:v>1.1999656924061115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0.76305107361599989</c:v>
                </c:pt>
                <c:pt idx="70">
                  <c:v>0.35</c:v>
                </c:pt>
                <c:pt idx="71">
                  <c:v>0.35</c:v>
                </c:pt>
                <c:pt idx="72">
                  <c:v>0.87922783293520945</c:v>
                </c:pt>
                <c:pt idx="73">
                  <c:v>1.5277947212889711</c:v>
                </c:pt>
                <c:pt idx="74">
                  <c:v>1.2849156982509782</c:v>
                </c:pt>
                <c:pt idx="75">
                  <c:v>1.716552185941747</c:v>
                </c:pt>
                <c:pt idx="76">
                  <c:v>2.367395163427549</c:v>
                </c:pt>
                <c:pt idx="77">
                  <c:v>0.35</c:v>
                </c:pt>
                <c:pt idx="78">
                  <c:v>0.35</c:v>
                </c:pt>
                <c:pt idx="79">
                  <c:v>1.313953244540671</c:v>
                </c:pt>
                <c:pt idx="80">
                  <c:v>2.3698239591855721</c:v>
                </c:pt>
                <c:pt idx="81">
                  <c:v>2.7196751182133401</c:v>
                </c:pt>
                <c:pt idx="82">
                  <c:v>2.3961459862713439</c:v>
                </c:pt>
                <c:pt idx="83">
                  <c:v>3.2595030949233155</c:v>
                </c:pt>
                <c:pt idx="84">
                  <c:v>3.7381225521373436</c:v>
                </c:pt>
                <c:pt idx="85">
                  <c:v>2.5512035083881042</c:v>
                </c:pt>
                <c:pt idx="86">
                  <c:v>1.8691657054976965</c:v>
                </c:pt>
                <c:pt idx="87">
                  <c:v>1.6176110373592139</c:v>
                </c:pt>
                <c:pt idx="88">
                  <c:v>0.35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0.79545289830832</c:v>
                </c:pt>
                <c:pt idx="97">
                  <c:v>0.35</c:v>
                </c:pt>
                <c:pt idx="98">
                  <c:v>1.2281565090136424</c:v>
                </c:pt>
                <c:pt idx="99">
                  <c:v>1.8328147531163621</c:v>
                </c:pt>
                <c:pt idx="100">
                  <c:v>2.0491206234331236</c:v>
                </c:pt>
                <c:pt idx="101">
                  <c:v>2.5759614167461251</c:v>
                </c:pt>
                <c:pt idx="102">
                  <c:v>2.6490189141734874</c:v>
                </c:pt>
                <c:pt idx="103">
                  <c:v>2.9861249980192968</c:v>
                </c:pt>
                <c:pt idx="104">
                  <c:v>2.8486856723708303</c:v>
                </c:pt>
                <c:pt idx="105">
                  <c:v>3.2070369273615142</c:v>
                </c:pt>
                <c:pt idx="106">
                  <c:v>3.1399208928364963</c:v>
                </c:pt>
                <c:pt idx="107">
                  <c:v>2.5867477140538617</c:v>
                </c:pt>
                <c:pt idx="108">
                  <c:v>2.883351258702139</c:v>
                </c:pt>
                <c:pt idx="109">
                  <c:v>2.6429877601688103</c:v>
                </c:pt>
                <c:pt idx="110">
                  <c:v>2.3302406130343609</c:v>
                </c:pt>
                <c:pt idx="111">
                  <c:v>2.7131697159885002</c:v>
                </c:pt>
                <c:pt idx="112">
                  <c:v>2.4036511195365944</c:v>
                </c:pt>
                <c:pt idx="113">
                  <c:v>2.5437747410639373</c:v>
                </c:pt>
                <c:pt idx="114">
                  <c:v>2.0675442132269719</c:v>
                </c:pt>
                <c:pt idx="115">
                  <c:v>1.7832202496423744</c:v>
                </c:pt>
                <c:pt idx="116">
                  <c:v>1.6116849379453435</c:v>
                </c:pt>
                <c:pt idx="117">
                  <c:v>1.9405637194737113</c:v>
                </c:pt>
                <c:pt idx="118">
                  <c:v>1.466924437717394</c:v>
                </c:pt>
                <c:pt idx="119">
                  <c:v>1.8540518786451932</c:v>
                </c:pt>
                <c:pt idx="120">
                  <c:v>2.1757787513833979</c:v>
                </c:pt>
                <c:pt idx="121">
                  <c:v>2.5941213935888734</c:v>
                </c:pt>
                <c:pt idx="122">
                  <c:v>2.5127111880916675</c:v>
                </c:pt>
                <c:pt idx="123">
                  <c:v>2.2979710013470727</c:v>
                </c:pt>
                <c:pt idx="124">
                  <c:v>2.3982050274523106</c:v>
                </c:pt>
                <c:pt idx="125">
                  <c:v>0.90682781878016083</c:v>
                </c:pt>
                <c:pt idx="126">
                  <c:v>1.984284584986755</c:v>
                </c:pt>
                <c:pt idx="127">
                  <c:v>0.35</c:v>
                </c:pt>
                <c:pt idx="128">
                  <c:v>0.35</c:v>
                </c:pt>
                <c:pt idx="129">
                  <c:v>1.7213449427385359</c:v>
                </c:pt>
                <c:pt idx="130">
                  <c:v>0.35</c:v>
                </c:pt>
                <c:pt idx="131">
                  <c:v>1.5440471856531262</c:v>
                </c:pt>
                <c:pt idx="132">
                  <c:v>0.89963148318137431</c:v>
                </c:pt>
                <c:pt idx="133">
                  <c:v>2.6047959394607876</c:v>
                </c:pt>
                <c:pt idx="134">
                  <c:v>0.35</c:v>
                </c:pt>
                <c:pt idx="135">
                  <c:v>0.35</c:v>
                </c:pt>
                <c:pt idx="136">
                  <c:v>0.35</c:v>
                </c:pt>
                <c:pt idx="137">
                  <c:v>0.35</c:v>
                </c:pt>
                <c:pt idx="138">
                  <c:v>0.35</c:v>
                </c:pt>
                <c:pt idx="139">
                  <c:v>3.5361931059713809</c:v>
                </c:pt>
                <c:pt idx="140">
                  <c:v>2.6608331386123227</c:v>
                </c:pt>
                <c:pt idx="141">
                  <c:v>4.5762133532193223</c:v>
                </c:pt>
                <c:pt idx="142">
                  <c:v>7.3590322518171067</c:v>
                </c:pt>
                <c:pt idx="143">
                  <c:v>5.6653247845519132</c:v>
                </c:pt>
                <c:pt idx="144">
                  <c:v>5.3376181063106332</c:v>
                </c:pt>
                <c:pt idx="145">
                  <c:v>3.1619760498916336</c:v>
                </c:pt>
                <c:pt idx="146">
                  <c:v>3.1040165647686795</c:v>
                </c:pt>
                <c:pt idx="147">
                  <c:v>1.4729677900539906</c:v>
                </c:pt>
                <c:pt idx="148">
                  <c:v>2.6709849464225632</c:v>
                </c:pt>
                <c:pt idx="149">
                  <c:v>2.3120367717419747</c:v>
                </c:pt>
                <c:pt idx="150">
                  <c:v>2.8079217426784364</c:v>
                </c:pt>
                <c:pt idx="151">
                  <c:v>2.5347041245495197</c:v>
                </c:pt>
                <c:pt idx="152">
                  <c:v>2.9660791579417216</c:v>
                </c:pt>
                <c:pt idx="153">
                  <c:v>3.049781950585329</c:v>
                </c:pt>
                <c:pt idx="154">
                  <c:v>1.5280614556825536</c:v>
                </c:pt>
                <c:pt idx="155">
                  <c:v>1.4763738588241586</c:v>
                </c:pt>
                <c:pt idx="156">
                  <c:v>1.5246384855780892</c:v>
                </c:pt>
                <c:pt idx="157">
                  <c:v>2.3642495756874577</c:v>
                </c:pt>
                <c:pt idx="158">
                  <c:v>2.1963456331300453</c:v>
                </c:pt>
                <c:pt idx="159">
                  <c:v>2.2264826062594683</c:v>
                </c:pt>
                <c:pt idx="160">
                  <c:v>2.5926724424085918</c:v>
                </c:pt>
                <c:pt idx="161">
                  <c:v>2.6629571569253385</c:v>
                </c:pt>
                <c:pt idx="162">
                  <c:v>2.4198552929741135</c:v>
                </c:pt>
                <c:pt idx="163">
                  <c:v>2.2866557837890715</c:v>
                </c:pt>
                <c:pt idx="164">
                  <c:v>2.4255264813696238</c:v>
                </c:pt>
                <c:pt idx="165">
                  <c:v>2.7978103075940641</c:v>
                </c:pt>
                <c:pt idx="166">
                  <c:v>2.7658903454890345</c:v>
                </c:pt>
                <c:pt idx="167">
                  <c:v>2.9545998322188671</c:v>
                </c:pt>
                <c:pt idx="168">
                  <c:v>3.0095952869093279</c:v>
                </c:pt>
                <c:pt idx="169">
                  <c:v>2.45569942994937</c:v>
                </c:pt>
                <c:pt idx="170">
                  <c:v>2.2654445713945166</c:v>
                </c:pt>
                <c:pt idx="171">
                  <c:v>2.468526416516676</c:v>
                </c:pt>
                <c:pt idx="172">
                  <c:v>2.6025256956562255</c:v>
                </c:pt>
                <c:pt idx="173">
                  <c:v>2.8684815675466382</c:v>
                </c:pt>
                <c:pt idx="174">
                  <c:v>2.8705129153050919</c:v>
                </c:pt>
                <c:pt idx="175">
                  <c:v>0.35</c:v>
                </c:pt>
                <c:pt idx="176">
                  <c:v>12.05361339100209</c:v>
                </c:pt>
                <c:pt idx="177">
                  <c:v>0.35</c:v>
                </c:pt>
                <c:pt idx="178">
                  <c:v>2.2327048580587849</c:v>
                </c:pt>
                <c:pt idx="179">
                  <c:v>3.1365918463399574</c:v>
                </c:pt>
                <c:pt idx="180">
                  <c:v>3.0347903056518</c:v>
                </c:pt>
                <c:pt idx="181">
                  <c:v>0.35</c:v>
                </c:pt>
                <c:pt idx="182">
                  <c:v>24.695124950989079</c:v>
                </c:pt>
                <c:pt idx="183">
                  <c:v>1.49013426915161</c:v>
                </c:pt>
                <c:pt idx="184">
                  <c:v>2.1653238775907631</c:v>
                </c:pt>
                <c:pt idx="185">
                  <c:v>21.319542179179752</c:v>
                </c:pt>
                <c:pt idx="186">
                  <c:v>18.53049829153051</c:v>
                </c:pt>
                <c:pt idx="187">
                  <c:v>2.4911793703785601</c:v>
                </c:pt>
                <c:pt idx="188">
                  <c:v>3.0932884804848655</c:v>
                </c:pt>
                <c:pt idx="189">
                  <c:v>31.967263323535114</c:v>
                </c:pt>
                <c:pt idx="190">
                  <c:v>59.711979796945151</c:v>
                </c:pt>
                <c:pt idx="191">
                  <c:v>75.93871264820686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0-407C-9D6A-23E403F014B4}"/>
            </c:ext>
          </c:extLst>
        </c:ser>
        <c:ser>
          <c:idx val="1"/>
          <c:order val="1"/>
          <c:tx>
            <c:strRef>
              <c:f>'080C'!$AC$12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'080C'!$AC$14:$AC$208</c:f>
              <c:numCache>
                <c:formatCode>0</c:formatCode>
                <c:ptCount val="195"/>
                <c:pt idx="0">
                  <c:v>46.893568174929193</c:v>
                </c:pt>
                <c:pt idx="1">
                  <c:v>62.590482946639824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62.63270083333812</c:v>
                </c:pt>
                <c:pt idx="45">
                  <c:v>47.063351782385297</c:v>
                </c:pt>
                <c:pt idx="46">
                  <c:v>50.887844479914492</c:v>
                </c:pt>
                <c:pt idx="47">
                  <c:v>1.8400000000000034</c:v>
                </c:pt>
                <c:pt idx="48">
                  <c:v>7.5817023464331186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40.905914929988782</c:v>
                </c:pt>
                <c:pt idx="52">
                  <c:v>48.724634012360205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41.005827217599688</c:v>
                </c:pt>
                <c:pt idx="56">
                  <c:v>1.8400000000000034</c:v>
                </c:pt>
                <c:pt idx="57">
                  <c:v>11.736681310957167</c:v>
                </c:pt>
                <c:pt idx="58">
                  <c:v>22.718509540270716</c:v>
                </c:pt>
                <c:pt idx="59">
                  <c:v>26.067842478746812</c:v>
                </c:pt>
                <c:pt idx="60">
                  <c:v>10.809008216986953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7.4251499219282948</c:v>
                </c:pt>
                <c:pt idx="70">
                  <c:v>3.1711897462641048</c:v>
                </c:pt>
                <c:pt idx="71">
                  <c:v>2.8932043829938294</c:v>
                </c:pt>
                <c:pt idx="72">
                  <c:v>8.2609150708871368</c:v>
                </c:pt>
                <c:pt idx="73">
                  <c:v>13.913560618616359</c:v>
                </c:pt>
                <c:pt idx="74">
                  <c:v>11.556796009655599</c:v>
                </c:pt>
                <c:pt idx="75">
                  <c:v>16.019965759188878</c:v>
                </c:pt>
                <c:pt idx="76">
                  <c:v>25.511035946185643</c:v>
                </c:pt>
                <c:pt idx="77">
                  <c:v>5.8121172632523894</c:v>
                </c:pt>
                <c:pt idx="78">
                  <c:v>1.8400000000000034</c:v>
                </c:pt>
                <c:pt idx="79">
                  <c:v>11.820716033997812</c:v>
                </c:pt>
                <c:pt idx="80">
                  <c:v>25.550704379322411</c:v>
                </c:pt>
                <c:pt idx="81">
                  <c:v>30.980629289896356</c:v>
                </c:pt>
                <c:pt idx="82">
                  <c:v>25.980191712634365</c:v>
                </c:pt>
                <c:pt idx="83">
                  <c:v>37.339893529229236</c:v>
                </c:pt>
                <c:pt idx="84">
                  <c:v>41.290876433592018</c:v>
                </c:pt>
                <c:pt idx="85">
                  <c:v>28.463491027224904</c:v>
                </c:pt>
                <c:pt idx="86">
                  <c:v>17.937088238066707</c:v>
                </c:pt>
                <c:pt idx="87">
                  <c:v>14.882057124239154</c:v>
                </c:pt>
                <c:pt idx="88">
                  <c:v>6.5916364158583463</c:v>
                </c:pt>
                <c:pt idx="89">
                  <c:v>5.3618632161726794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4.011666936501058</c:v>
                </c:pt>
                <c:pt idx="93">
                  <c:v>4.8522611349652038</c:v>
                </c:pt>
                <c:pt idx="94">
                  <c:v>4.3178476452701204</c:v>
                </c:pt>
                <c:pt idx="95">
                  <c:v>1.8400000000000034</c:v>
                </c:pt>
                <c:pt idx="96">
                  <c:v>7.6542915864147574</c:v>
                </c:pt>
                <c:pt idx="97">
                  <c:v>6.7498928778690015</c:v>
                </c:pt>
                <c:pt idx="98">
                  <c:v>11.053284022243091</c:v>
                </c:pt>
                <c:pt idx="99">
                  <c:v>17.461693708955565</c:v>
                </c:pt>
                <c:pt idx="100">
                  <c:v>20.467761597365268</c:v>
                </c:pt>
                <c:pt idx="101">
                  <c:v>28.847676690816698</c:v>
                </c:pt>
                <c:pt idx="102">
                  <c:v>29.954023229713002</c:v>
                </c:pt>
                <c:pt idx="103">
                  <c:v>34.433504076662672</c:v>
                </c:pt>
                <c:pt idx="104">
                  <c:v>32.735359036985216</c:v>
                </c:pt>
                <c:pt idx="105">
                  <c:v>36.825750759729409</c:v>
                </c:pt>
                <c:pt idx="106">
                  <c:v>36.139373174685417</c:v>
                </c:pt>
                <c:pt idx="107">
                  <c:v>29.013666845994322</c:v>
                </c:pt>
                <c:pt idx="108">
                  <c:v>33.180056294185889</c:v>
                </c:pt>
                <c:pt idx="109">
                  <c:v>29.864348472690551</c:v>
                </c:pt>
                <c:pt idx="110">
                  <c:v>24.904016000854014</c:v>
                </c:pt>
                <c:pt idx="111">
                  <c:v>30.888000502635734</c:v>
                </c:pt>
                <c:pt idx="112">
                  <c:v>26.102451401352226</c:v>
                </c:pt>
                <c:pt idx="113">
                  <c:v>28.347386850180939</c:v>
                </c:pt>
                <c:pt idx="114">
                  <c:v>20.74299046395673</c:v>
                </c:pt>
                <c:pt idx="115">
                  <c:v>16.832260575926497</c:v>
                </c:pt>
                <c:pt idx="116">
                  <c:v>14.816333431567216</c:v>
                </c:pt>
                <c:pt idx="117">
                  <c:v>18.905995410955427</c:v>
                </c:pt>
                <c:pt idx="118">
                  <c:v>13.289061134583761</c:v>
                </c:pt>
                <c:pt idx="119">
                  <c:v>17.737973258182109</c:v>
                </c:pt>
                <c:pt idx="120">
                  <c:v>22.412404859147102</c:v>
                </c:pt>
                <c:pt idx="121">
                  <c:v>29.12663498945038</c:v>
                </c:pt>
                <c:pt idx="122">
                  <c:v>27.858074230799843</c:v>
                </c:pt>
                <c:pt idx="123">
                  <c:v>24.377546614739103</c:v>
                </c:pt>
                <c:pt idx="124">
                  <c:v>26.013744585854099</c:v>
                </c:pt>
                <c:pt idx="125">
                  <c:v>8.465505129206619</c:v>
                </c:pt>
                <c:pt idx="126">
                  <c:v>19.5223398421886</c:v>
                </c:pt>
                <c:pt idx="127">
                  <c:v>1.8400000000000034</c:v>
                </c:pt>
                <c:pt idx="128">
                  <c:v>1.8400000000000034</c:v>
                </c:pt>
                <c:pt idx="129">
                  <c:v>16.077101237784234</c:v>
                </c:pt>
                <c:pt idx="130">
                  <c:v>5.9594955384497155</c:v>
                </c:pt>
                <c:pt idx="131">
                  <c:v>14.084537210553293</c:v>
                </c:pt>
                <c:pt idx="132">
                  <c:v>8.4119254190879502</c:v>
                </c:pt>
                <c:pt idx="133">
                  <c:v>29.289428671688199</c:v>
                </c:pt>
                <c:pt idx="134">
                  <c:v>1.8400000000000034</c:v>
                </c:pt>
                <c:pt idx="135">
                  <c:v>1.8400000000000034</c:v>
                </c:pt>
                <c:pt idx="136">
                  <c:v>1.8400000000000034</c:v>
                </c:pt>
                <c:pt idx="137">
                  <c:v>1.8400000000000034</c:v>
                </c:pt>
                <c:pt idx="138">
                  <c:v>1.8400000000000034</c:v>
                </c:pt>
                <c:pt idx="139">
                  <c:v>39.768024772013604</c:v>
                </c:pt>
                <c:pt idx="140">
                  <c:v>30.128774899032393</c:v>
                </c:pt>
                <c:pt idx="141">
                  <c:v>46.131461270783269</c:v>
                </c:pt>
                <c:pt idx="142">
                  <c:v>54.660876251039021</c:v>
                </c:pt>
                <c:pt idx="143">
                  <c:v>50.36133249402841</c:v>
                </c:pt>
                <c:pt idx="144">
                  <c:v>49.254024730033443</c:v>
                </c:pt>
                <c:pt idx="145">
                  <c:v>36.368596766609642</c:v>
                </c:pt>
                <c:pt idx="146">
                  <c:v>35.75825372250452</c:v>
                </c:pt>
                <c:pt idx="147">
                  <c:v>13.349974091089933</c:v>
                </c:pt>
                <c:pt idx="148">
                  <c:v>30.277962280474625</c:v>
                </c:pt>
                <c:pt idx="149">
                  <c:v>24.606850301684247</c:v>
                </c:pt>
                <c:pt idx="150">
                  <c:v>32.197938723081705</c:v>
                </c:pt>
                <c:pt idx="151">
                  <c:v>28.205129703430231</c:v>
                </c:pt>
                <c:pt idx="152">
                  <c:v>34.196478864855393</c:v>
                </c:pt>
                <c:pt idx="153">
                  <c:v>35.163170624625593</c:v>
                </c:pt>
                <c:pt idx="154">
                  <c:v>13.91635193242206</c:v>
                </c:pt>
                <c:pt idx="155">
                  <c:v>13.384408648523049</c:v>
                </c:pt>
                <c:pt idx="156">
                  <c:v>13.880568421245215</c:v>
                </c:pt>
                <c:pt idx="157">
                  <c:v>25.459654352941655</c:v>
                </c:pt>
                <c:pt idx="158">
                  <c:v>22.738438520075675</c:v>
                </c:pt>
                <c:pt idx="159">
                  <c:v>23.220219669136767</c:v>
                </c:pt>
                <c:pt idx="160">
                  <c:v>29.104469268579066</c:v>
                </c:pt>
                <c:pt idx="161">
                  <c:v>30.160063696386686</c:v>
                </c:pt>
                <c:pt idx="162">
                  <c:v>26.365997801251183</c:v>
                </c:pt>
                <c:pt idx="163">
                  <c:v>24.193358435708703</c:v>
                </c:pt>
                <c:pt idx="164">
                  <c:v>26.458075838443506</c:v>
                </c:pt>
                <c:pt idx="165">
                  <c:v>32.062194029758032</c:v>
                </c:pt>
                <c:pt idx="166">
                  <c:v>31.62730850072758</c:v>
                </c:pt>
                <c:pt idx="167">
                  <c:v>34.059143412438786</c:v>
                </c:pt>
                <c:pt idx="168">
                  <c:v>34.706560251115476</c:v>
                </c:pt>
                <c:pt idx="169">
                  <c:v>26.946242855105965</c:v>
                </c:pt>
                <c:pt idx="170">
                  <c:v>23.84894358951874</c:v>
                </c:pt>
                <c:pt idx="171">
                  <c:v>27.152733536211159</c:v>
                </c:pt>
                <c:pt idx="172">
                  <c:v>29.254880750808027</c:v>
                </c:pt>
                <c:pt idx="173">
                  <c:v>32.990684101888093</c:v>
                </c:pt>
                <c:pt idx="174">
                  <c:v>33.016676099553138</c:v>
                </c:pt>
                <c:pt idx="175">
                  <c:v>1.8400000000000034</c:v>
                </c:pt>
                <c:pt idx="176">
                  <c:v>60.482983615414057</c:v>
                </c:pt>
                <c:pt idx="177">
                  <c:v>1.8400000000000034</c:v>
                </c:pt>
                <c:pt idx="178">
                  <c:v>23.32022381150135</c:v>
                </c:pt>
                <c:pt idx="179">
                  <c:v>36.104454041019167</c:v>
                </c:pt>
                <c:pt idx="180">
                  <c:v>34.994423539451418</c:v>
                </c:pt>
                <c:pt idx="181">
                  <c:v>1.8400000000000034</c:v>
                </c:pt>
                <c:pt idx="182">
                  <c:v>61.821025749231936</c:v>
                </c:pt>
                <c:pt idx="183">
                  <c:v>13.524290913738653</c:v>
                </c:pt>
                <c:pt idx="184">
                  <c:v>22.247622070824519</c:v>
                </c:pt>
                <c:pt idx="185">
                  <c:v>62.500638422953898</c:v>
                </c:pt>
                <c:pt idx="186">
                  <c:v>62.618895648394741</c:v>
                </c:pt>
                <c:pt idx="187">
                  <c:v>27.515596666838491</c:v>
                </c:pt>
                <c:pt idx="188">
                  <c:v>35.64241975753319</c:v>
                </c:pt>
                <c:pt idx="189">
                  <c:v>58.929697090483508</c:v>
                </c:pt>
                <c:pt idx="190">
                  <c:v>38.487652643149126</c:v>
                </c:pt>
                <c:pt idx="191">
                  <c:v>23.221581666217347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90-407C-9D6A-23E403F014B4}"/>
            </c:ext>
          </c:extLst>
        </c:ser>
        <c:ser>
          <c:idx val="0"/>
          <c:order val="2"/>
          <c:tx>
            <c:strRef>
              <c:f>'080C'!$AB$12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'080C'!$AB$14:$AB$208</c:f>
              <c:numCache>
                <c:formatCode>0</c:formatCode>
                <c:ptCount val="195"/>
                <c:pt idx="0">
                  <c:v>3.259304513336744</c:v>
                </c:pt>
                <c:pt idx="1">
                  <c:v>17.021297405718727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18.314056989646453</c:v>
                </c:pt>
                <c:pt idx="45">
                  <c:v>48.155237218334761</c:v>
                </c:pt>
                <c:pt idx="46">
                  <c:v>43.27817100252193</c:v>
                </c:pt>
                <c:pt idx="47">
                  <c:v>97.81</c:v>
                </c:pt>
                <c:pt idx="48">
                  <c:v>91.633064245015589</c:v>
                </c:pt>
                <c:pt idx="49">
                  <c:v>97.81</c:v>
                </c:pt>
                <c:pt idx="50">
                  <c:v>97.81</c:v>
                </c:pt>
                <c:pt idx="51">
                  <c:v>55.409331879227594</c:v>
                </c:pt>
                <c:pt idx="52">
                  <c:v>46.082632797186321</c:v>
                </c:pt>
                <c:pt idx="53">
                  <c:v>97.81</c:v>
                </c:pt>
                <c:pt idx="54">
                  <c:v>97.81</c:v>
                </c:pt>
                <c:pt idx="55">
                  <c:v>55.295725530551238</c:v>
                </c:pt>
                <c:pt idx="56">
                  <c:v>97.81</c:v>
                </c:pt>
                <c:pt idx="57">
                  <c:v>86.958558697298614</c:v>
                </c:pt>
                <c:pt idx="58">
                  <c:v>75.086397718839052</c:v>
                </c:pt>
                <c:pt idx="59">
                  <c:v>71.530631623907794</c:v>
                </c:pt>
                <c:pt idx="60">
                  <c:v>87.991026090606937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91.811799004455708</c:v>
                </c:pt>
                <c:pt idx="70">
                  <c:v>96.478810253735901</c:v>
                </c:pt>
                <c:pt idx="71">
                  <c:v>96.756795617006176</c:v>
                </c:pt>
                <c:pt idx="72">
                  <c:v>90.859857096177649</c:v>
                </c:pt>
                <c:pt idx="73">
                  <c:v>84.558644660094672</c:v>
                </c:pt>
                <c:pt idx="74">
                  <c:v>87.158288292093417</c:v>
                </c:pt>
                <c:pt idx="75">
                  <c:v>82.263482054869371</c:v>
                </c:pt>
                <c:pt idx="76">
                  <c:v>72.121568890386811</c:v>
                </c:pt>
                <c:pt idx="77">
                  <c:v>93.837882736747616</c:v>
                </c:pt>
                <c:pt idx="78">
                  <c:v>97.81</c:v>
                </c:pt>
                <c:pt idx="79">
                  <c:v>86.865330721461518</c:v>
                </c:pt>
                <c:pt idx="80">
                  <c:v>72.079471661492022</c:v>
                </c:pt>
                <c:pt idx="81">
                  <c:v>66.299695591890298</c:v>
                </c:pt>
                <c:pt idx="82">
                  <c:v>71.623662301094285</c:v>
                </c:pt>
                <c:pt idx="83">
                  <c:v>59.400603375847446</c:v>
                </c:pt>
                <c:pt idx="84">
                  <c:v>54.971001014270641</c:v>
                </c:pt>
                <c:pt idx="85">
                  <c:v>68.985305464386997</c:v>
                </c:pt>
                <c:pt idx="86">
                  <c:v>80.1937460564356</c:v>
                </c:pt>
                <c:pt idx="87">
                  <c:v>83.500331838401635</c:v>
                </c:pt>
                <c:pt idx="88">
                  <c:v>93.058363584141659</c:v>
                </c:pt>
                <c:pt idx="89">
                  <c:v>94.288136783827326</c:v>
                </c:pt>
                <c:pt idx="90">
                  <c:v>97.81</c:v>
                </c:pt>
                <c:pt idx="91">
                  <c:v>97.81</c:v>
                </c:pt>
                <c:pt idx="92">
                  <c:v>95.638333063498948</c:v>
                </c:pt>
                <c:pt idx="93">
                  <c:v>94.797738865034802</c:v>
                </c:pt>
                <c:pt idx="94">
                  <c:v>95.332152354729885</c:v>
                </c:pt>
                <c:pt idx="95">
                  <c:v>97.81</c:v>
                </c:pt>
                <c:pt idx="96">
                  <c:v>91.550255515276916</c:v>
                </c:pt>
                <c:pt idx="97">
                  <c:v>92.900107122131004</c:v>
                </c:pt>
                <c:pt idx="98">
                  <c:v>87.718559468743265</c:v>
                </c:pt>
                <c:pt idx="99">
                  <c:v>80.705491537928069</c:v>
                </c:pt>
                <c:pt idx="100">
                  <c:v>77.483117779201606</c:v>
                </c:pt>
                <c:pt idx="101">
                  <c:v>68.576361892437177</c:v>
                </c:pt>
                <c:pt idx="102">
                  <c:v>67.396957856113517</c:v>
                </c:pt>
                <c:pt idx="103">
                  <c:v>62.580370925318036</c:v>
                </c:pt>
                <c:pt idx="104">
                  <c:v>64.41595529064395</c:v>
                </c:pt>
                <c:pt idx="105">
                  <c:v>59.967212312909076</c:v>
                </c:pt>
                <c:pt idx="106">
                  <c:v>60.720705932478083</c:v>
                </c:pt>
                <c:pt idx="107">
                  <c:v>68.399585439951821</c:v>
                </c:pt>
                <c:pt idx="108">
                  <c:v>63.93659244711197</c:v>
                </c:pt>
                <c:pt idx="109">
                  <c:v>67.492663767140641</c:v>
                </c:pt>
                <c:pt idx="110">
                  <c:v>72.765743386111623</c:v>
                </c:pt>
                <c:pt idx="111">
                  <c:v>66.398829781375767</c:v>
                </c:pt>
                <c:pt idx="112">
                  <c:v>71.493897479111183</c:v>
                </c:pt>
                <c:pt idx="113">
                  <c:v>69.108838408755119</c:v>
                </c:pt>
                <c:pt idx="114">
                  <c:v>77.189465322816304</c:v>
                </c:pt>
                <c:pt idx="115">
                  <c:v>81.384519174431134</c:v>
                </c:pt>
                <c:pt idx="116">
                  <c:v>83.571981630487443</c:v>
                </c:pt>
                <c:pt idx="117">
                  <c:v>79.153440869570858</c:v>
                </c:pt>
                <c:pt idx="118">
                  <c:v>85.244014427698843</c:v>
                </c:pt>
                <c:pt idx="119">
                  <c:v>80.407974863172697</c:v>
                </c:pt>
                <c:pt idx="120">
                  <c:v>75.411816389469493</c:v>
                </c:pt>
                <c:pt idx="121">
                  <c:v>68.279243616960741</c:v>
                </c:pt>
                <c:pt idx="122">
                  <c:v>69.629214581108485</c:v>
                </c:pt>
                <c:pt idx="123">
                  <c:v>73.324482383913818</c:v>
                </c:pt>
                <c:pt idx="124">
                  <c:v>71.588050386693595</c:v>
                </c:pt>
                <c:pt idx="125">
                  <c:v>90.627667052013223</c:v>
                </c:pt>
                <c:pt idx="126">
                  <c:v>78.493375572824647</c:v>
                </c:pt>
                <c:pt idx="127">
                  <c:v>97.81</c:v>
                </c:pt>
                <c:pt idx="128">
                  <c:v>97.81</c:v>
                </c:pt>
                <c:pt idx="129">
                  <c:v>82.201553819477226</c:v>
                </c:pt>
                <c:pt idx="130">
                  <c:v>93.69050446155029</c:v>
                </c:pt>
                <c:pt idx="131">
                  <c:v>84.371415603793579</c:v>
                </c:pt>
                <c:pt idx="132">
                  <c:v>90.688443097730669</c:v>
                </c:pt>
                <c:pt idx="133">
                  <c:v>68.105775388851015</c:v>
                </c:pt>
                <c:pt idx="134">
                  <c:v>97.81</c:v>
                </c:pt>
                <c:pt idx="135">
                  <c:v>97.81</c:v>
                </c:pt>
                <c:pt idx="136">
                  <c:v>97.81</c:v>
                </c:pt>
                <c:pt idx="137">
                  <c:v>97.81</c:v>
                </c:pt>
                <c:pt idx="138">
                  <c:v>97.81</c:v>
                </c:pt>
                <c:pt idx="139">
                  <c:v>56.695782122015018</c:v>
                </c:pt>
                <c:pt idx="140">
                  <c:v>67.210391962355288</c:v>
                </c:pt>
                <c:pt idx="141">
                  <c:v>49.292325375997407</c:v>
                </c:pt>
                <c:pt idx="142">
                  <c:v>37.980091497143874</c:v>
                </c:pt>
                <c:pt idx="143">
                  <c:v>43.973342721419677</c:v>
                </c:pt>
                <c:pt idx="144">
                  <c:v>45.408357163655921</c:v>
                </c:pt>
                <c:pt idx="145">
                  <c:v>60.469427183498723</c:v>
                </c:pt>
                <c:pt idx="146">
                  <c:v>61.137729712726795</c:v>
                </c:pt>
                <c:pt idx="147">
                  <c:v>85.177058118856081</c:v>
                </c:pt>
                <c:pt idx="148">
                  <c:v>67.051052773102811</c:v>
                </c:pt>
                <c:pt idx="149">
                  <c:v>73.08111292657378</c:v>
                </c:pt>
                <c:pt idx="150">
                  <c:v>64.994139534239864</c:v>
                </c:pt>
                <c:pt idx="151">
                  <c:v>69.260166172020249</c:v>
                </c:pt>
                <c:pt idx="152">
                  <c:v>62.837441977202886</c:v>
                </c:pt>
                <c:pt idx="153">
                  <c:v>61.78704742478908</c:v>
                </c:pt>
                <c:pt idx="154">
                  <c:v>84.555586611895393</c:v>
                </c:pt>
                <c:pt idx="155">
                  <c:v>85.13921749265279</c:v>
                </c:pt>
                <c:pt idx="156">
                  <c:v>84.59479309317669</c:v>
                </c:pt>
                <c:pt idx="157">
                  <c:v>72.176096071370893</c:v>
                </c:pt>
                <c:pt idx="158">
                  <c:v>75.065215846794274</c:v>
                </c:pt>
                <c:pt idx="159">
                  <c:v>74.553297724603766</c:v>
                </c:pt>
                <c:pt idx="160">
                  <c:v>68.302858289012335</c:v>
                </c:pt>
                <c:pt idx="161">
                  <c:v>67.17697914668797</c:v>
                </c:pt>
                <c:pt idx="162">
                  <c:v>71.214146905774697</c:v>
                </c:pt>
                <c:pt idx="163">
                  <c:v>73.519985780502225</c:v>
                </c:pt>
                <c:pt idx="164">
                  <c:v>71.116397680186864</c:v>
                </c:pt>
                <c:pt idx="165">
                  <c:v>65.139995662647905</c:v>
                </c:pt>
                <c:pt idx="166">
                  <c:v>65.60680115378338</c:v>
                </c:pt>
                <c:pt idx="167">
                  <c:v>62.986256755342353</c:v>
                </c:pt>
                <c:pt idx="168">
                  <c:v>62.283844461975193</c:v>
                </c:pt>
                <c:pt idx="169">
                  <c:v>70.598057714944659</c:v>
                </c:pt>
                <c:pt idx="170">
                  <c:v>73.885611839086749</c:v>
                </c:pt>
                <c:pt idx="171">
                  <c:v>70.37874004727216</c:v>
                </c:pt>
                <c:pt idx="172">
                  <c:v>68.142593553535747</c:v>
                </c:pt>
                <c:pt idx="173">
                  <c:v>64.140834330565269</c:v>
                </c:pt>
                <c:pt idx="174">
                  <c:v>64.112810985141763</c:v>
                </c:pt>
                <c:pt idx="175">
                  <c:v>97.81</c:v>
                </c:pt>
                <c:pt idx="176">
                  <c:v>27.463402993583856</c:v>
                </c:pt>
                <c:pt idx="177">
                  <c:v>97.81</c:v>
                </c:pt>
                <c:pt idx="178">
                  <c:v>74.447071330439869</c:v>
                </c:pt>
                <c:pt idx="179">
                  <c:v>60.758954112640879</c:v>
                </c:pt>
                <c:pt idx="180">
                  <c:v>61.970786154896778</c:v>
                </c:pt>
                <c:pt idx="181">
                  <c:v>97.81</c:v>
                </c:pt>
                <c:pt idx="182">
                  <c:v>13.483849299778981</c:v>
                </c:pt>
                <c:pt idx="183">
                  <c:v>84.985574817109736</c:v>
                </c:pt>
                <c:pt idx="184">
                  <c:v>75.587054051584715</c:v>
                </c:pt>
                <c:pt idx="185">
                  <c:v>16.179819397866353</c:v>
                </c:pt>
                <c:pt idx="186">
                  <c:v>18.850606060074746</c:v>
                </c:pt>
                <c:pt idx="187">
                  <c:v>69.993223962782949</c:v>
                </c:pt>
                <c:pt idx="188">
                  <c:v>61.264291761981937</c:v>
                </c:pt>
                <c:pt idx="189">
                  <c:v>9.103039585981378</c:v>
                </c:pt>
                <c:pt idx="190">
                  <c:v>1.8003675599057232</c:v>
                </c:pt>
                <c:pt idx="191">
                  <c:v>0.83970568557579384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90-407C-9D6A-23E403F01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'080C'!$BB$12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'080C'!$BB$14:$BB$208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100</c:v>
                </c:pt>
                <c:pt idx="19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2-4931-9DD5-94F67EB9B4CA}"/>
            </c:ext>
          </c:extLst>
        </c:ser>
        <c:ser>
          <c:idx val="1"/>
          <c:order val="1"/>
          <c:tx>
            <c:strRef>
              <c:f>'080C'!$BA$12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'080C'!$BA$14:$BA$208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2-4931-9DD5-94F67EB9B4CA}"/>
            </c:ext>
          </c:extLst>
        </c:ser>
        <c:ser>
          <c:idx val="0"/>
          <c:order val="2"/>
          <c:tx>
            <c:strRef>
              <c:f>'080C'!$AZ$12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'080C'!$AZ$14:$AZ$208</c:f>
              <c:numCache>
                <c:formatCode>General</c:formatCode>
                <c:ptCount val="19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42-4931-9DD5-94F67EB9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'080C'!$BE$12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'080C'!$BE$14:$BE$208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7-47CF-810B-DC6EC94B9068}"/>
            </c:ext>
          </c:extLst>
        </c:ser>
        <c:ser>
          <c:idx val="1"/>
          <c:order val="1"/>
          <c:tx>
            <c:strRef>
              <c:f>'080C'!$BD$12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'080C'!$BD$14:$BD$208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A7-47CF-810B-DC6EC94B9068}"/>
            </c:ext>
          </c:extLst>
        </c:ser>
        <c:ser>
          <c:idx val="0"/>
          <c:order val="2"/>
          <c:tx>
            <c:strRef>
              <c:f>'080C'!$BC$12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'080C'!$J$14:$J$208</c:f>
              <c:numCache>
                <c:formatCode>0.0</c:formatCode>
                <c:ptCount val="195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cat>
          <c:val>
            <c:numRef>
              <c:f>'080C'!$BC$14:$BC$208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100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100</c:v>
                </c:pt>
                <c:pt idx="184">
                  <c:v>100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A7-47CF-810B-DC6EC94B9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'080C'!$O$14:$O$522</c:f>
              <c:numCache>
                <c:formatCode>0.0</c:formatCode>
                <c:ptCount val="509"/>
                <c:pt idx="0">
                  <c:v>9.0096509240248243E-2</c:v>
                </c:pt>
                <c:pt idx="1">
                  <c:v>0.10069609856262605</c:v>
                </c:pt>
                <c:pt idx="2">
                  <c:v>0.12454517453798719</c:v>
                </c:pt>
                <c:pt idx="3">
                  <c:v>0.37098562628337078</c:v>
                </c:pt>
                <c:pt idx="4">
                  <c:v>0.54057905544147478</c:v>
                </c:pt>
                <c:pt idx="5">
                  <c:v>0.80291889117043247</c:v>
                </c:pt>
                <c:pt idx="6">
                  <c:v>1.5236909650924035</c:v>
                </c:pt>
                <c:pt idx="7">
                  <c:v>1.6588357289527687</c:v>
                </c:pt>
                <c:pt idx="8">
                  <c:v>1.5952381930184796</c:v>
                </c:pt>
                <c:pt idx="9">
                  <c:v>2.6763963039014365</c:v>
                </c:pt>
                <c:pt idx="10">
                  <c:v>3.0924301848049245</c:v>
                </c:pt>
                <c:pt idx="11">
                  <c:v>3.2037258726899354</c:v>
                </c:pt>
                <c:pt idx="12">
                  <c:v>3.1454281314168351</c:v>
                </c:pt>
                <c:pt idx="13">
                  <c:v>2.7744425051334716</c:v>
                </c:pt>
                <c:pt idx="14">
                  <c:v>3.4289671457905557</c:v>
                </c:pt>
                <c:pt idx="15">
                  <c:v>4.438578028747429</c:v>
                </c:pt>
                <c:pt idx="16">
                  <c:v>4.1841878850102665</c:v>
                </c:pt>
                <c:pt idx="17">
                  <c:v>4.3802802874743296</c:v>
                </c:pt>
                <c:pt idx="18">
                  <c:v>4.2451355236139641</c:v>
                </c:pt>
                <c:pt idx="19">
                  <c:v>4.6664691991786409</c:v>
                </c:pt>
                <c:pt idx="20">
                  <c:v>4.9606078028747387</c:v>
                </c:pt>
                <c:pt idx="21">
                  <c:v>4.4518275154004128</c:v>
                </c:pt>
                <c:pt idx="22">
                  <c:v>3.9960451745379895</c:v>
                </c:pt>
                <c:pt idx="23">
                  <c:v>4.0013449691991783</c:v>
                </c:pt>
                <c:pt idx="24">
                  <c:v>4.17623819301848</c:v>
                </c:pt>
                <c:pt idx="25">
                  <c:v>4.0119445585215567</c:v>
                </c:pt>
                <c:pt idx="26">
                  <c:v>4.0543429158110902</c:v>
                </c:pt>
                <c:pt idx="27">
                  <c:v>4.7327166324435277</c:v>
                </c:pt>
                <c:pt idx="28">
                  <c:v>5.1699496919917864</c:v>
                </c:pt>
                <c:pt idx="29">
                  <c:v>3.6277094455852175</c:v>
                </c:pt>
                <c:pt idx="30">
                  <c:v>3.012933264887061</c:v>
                </c:pt>
                <c:pt idx="31">
                  <c:v>3.0579815195071851</c:v>
                </c:pt>
                <c:pt idx="32">
                  <c:v>3.2991221765913723</c:v>
                </c:pt>
                <c:pt idx="33">
                  <c:v>3.2355246406570837</c:v>
                </c:pt>
                <c:pt idx="34">
                  <c:v>3.1586776180698113</c:v>
                </c:pt>
                <c:pt idx="35">
                  <c:v>3.1268788501026705</c:v>
                </c:pt>
                <c:pt idx="36">
                  <c:v>2.9466858316221738</c:v>
                </c:pt>
                <c:pt idx="37">
                  <c:v>2.8459897330595481</c:v>
                </c:pt>
                <c:pt idx="38">
                  <c:v>3.0526817248459963</c:v>
                </c:pt>
                <c:pt idx="39">
                  <c:v>2.967885010266937</c:v>
                </c:pt>
                <c:pt idx="40">
                  <c:v>2.5809999999999995</c:v>
                </c:pt>
                <c:pt idx="41">
                  <c:v>2.2736119096509251</c:v>
                </c:pt>
                <c:pt idx="42">
                  <c:v>2.0483706365503043</c:v>
                </c:pt>
                <c:pt idx="43">
                  <c:v>1.9847731006160152</c:v>
                </c:pt>
                <c:pt idx="44">
                  <c:v>25.123676591375769</c:v>
                </c:pt>
                <c:pt idx="45">
                  <c:v>22.028596509240245</c:v>
                </c:pt>
                <c:pt idx="46">
                  <c:v>14.468439425051336</c:v>
                </c:pt>
                <c:pt idx="47">
                  <c:v>1.8178295687885022</c:v>
                </c:pt>
                <c:pt idx="48">
                  <c:v>1.8337289527720766</c:v>
                </c:pt>
                <c:pt idx="49">
                  <c:v>1.1447556468172457</c:v>
                </c:pt>
                <c:pt idx="50">
                  <c:v>0.93806365503079747</c:v>
                </c:pt>
                <c:pt idx="51">
                  <c:v>0.65982443531827306</c:v>
                </c:pt>
                <c:pt idx="52">
                  <c:v>5.0666036960985616</c:v>
                </c:pt>
                <c:pt idx="53">
                  <c:v>0.74197125256673424</c:v>
                </c:pt>
                <c:pt idx="54">
                  <c:v>1.8920266940451762</c:v>
                </c:pt>
                <c:pt idx="55">
                  <c:v>6.2643572895277178</c:v>
                </c:pt>
                <c:pt idx="56">
                  <c:v>2.1967648870636527</c:v>
                </c:pt>
                <c:pt idx="57">
                  <c:v>1.8284291581108798</c:v>
                </c:pt>
                <c:pt idx="58">
                  <c:v>1.8098798767967152</c:v>
                </c:pt>
                <c:pt idx="59">
                  <c:v>1.6402864476386039</c:v>
                </c:pt>
                <c:pt idx="60">
                  <c:v>1.7224332648870651</c:v>
                </c:pt>
                <c:pt idx="61">
                  <c:v>1.8284291581108798</c:v>
                </c:pt>
                <c:pt idx="62">
                  <c:v>2.8115410677618091</c:v>
                </c:pt>
                <c:pt idx="63">
                  <c:v>3.2726232032854208</c:v>
                </c:pt>
                <c:pt idx="64">
                  <c:v>3.3070718685831593</c:v>
                </c:pt>
                <c:pt idx="65">
                  <c:v>3.2752731006160185</c:v>
                </c:pt>
                <c:pt idx="66">
                  <c:v>2.9784845995893217</c:v>
                </c:pt>
                <c:pt idx="67">
                  <c:v>2.6392977412730994</c:v>
                </c:pt>
                <c:pt idx="68">
                  <c:v>2.3213100616016398</c:v>
                </c:pt>
                <c:pt idx="69">
                  <c:v>2.1729158110882989</c:v>
                </c:pt>
                <c:pt idx="70">
                  <c:v>2.2656622176591381</c:v>
                </c:pt>
                <c:pt idx="71">
                  <c:v>2.5809999999999995</c:v>
                </c:pt>
                <c:pt idx="72">
                  <c:v>2.5518511293634494</c:v>
                </c:pt>
                <c:pt idx="73">
                  <c:v>2.3213100616016398</c:v>
                </c:pt>
                <c:pt idx="74">
                  <c:v>2.1119681724846009</c:v>
                </c:pt>
                <c:pt idx="75">
                  <c:v>2.0510205338809024</c:v>
                </c:pt>
                <c:pt idx="76">
                  <c:v>2.6286981519507213</c:v>
                </c:pt>
                <c:pt idx="77">
                  <c:v>2.3054106776180729</c:v>
                </c:pt>
                <c:pt idx="78">
                  <c:v>2.4008069815195103</c:v>
                </c:pt>
                <c:pt idx="79">
                  <c:v>3.2620236139630352</c:v>
                </c:pt>
                <c:pt idx="80">
                  <c:v>3.8794496919917827</c:v>
                </c:pt>
                <c:pt idx="81">
                  <c:v>3.7787535934291561</c:v>
                </c:pt>
                <c:pt idx="82">
                  <c:v>3.8264517453798783</c:v>
                </c:pt>
                <c:pt idx="83">
                  <c:v>5.0056560574948641</c:v>
                </c:pt>
                <c:pt idx="84">
                  <c:v>6.3147053388090324</c:v>
                </c:pt>
                <c:pt idx="85">
                  <c:v>6.5266971252566766</c:v>
                </c:pt>
                <c:pt idx="86">
                  <c:v>6.5478963039014397</c:v>
                </c:pt>
                <c:pt idx="87">
                  <c:v>7.0195780287474294</c:v>
                </c:pt>
                <c:pt idx="88">
                  <c:v>6.783737166324439</c:v>
                </c:pt>
                <c:pt idx="89">
                  <c:v>6.7360390143737154</c:v>
                </c:pt>
                <c:pt idx="90">
                  <c:v>6.6512422997946636</c:v>
                </c:pt>
                <c:pt idx="91">
                  <c:v>6.5902946611909661</c:v>
                </c:pt>
                <c:pt idx="92">
                  <c:v>6.677741273100616</c:v>
                </c:pt>
                <c:pt idx="93">
                  <c:v>7.0937751540041027</c:v>
                </c:pt>
                <c:pt idx="94">
                  <c:v>7.4038131416837754</c:v>
                </c:pt>
                <c:pt idx="95">
                  <c:v>7.1785718685831625</c:v>
                </c:pt>
                <c:pt idx="96">
                  <c:v>7.9523418891170445</c:v>
                </c:pt>
                <c:pt idx="97">
                  <c:v>9.2746406570841895</c:v>
                </c:pt>
                <c:pt idx="98">
                  <c:v>11.010323408624231</c:v>
                </c:pt>
                <c:pt idx="99">
                  <c:v>12.46511704312115</c:v>
                </c:pt>
                <c:pt idx="100">
                  <c:v>13.403180698151946</c:v>
                </c:pt>
                <c:pt idx="101">
                  <c:v>14.839425051334699</c:v>
                </c:pt>
                <c:pt idx="102">
                  <c:v>16.148474332648867</c:v>
                </c:pt>
                <c:pt idx="103">
                  <c:v>17.470773100616011</c:v>
                </c:pt>
                <c:pt idx="104">
                  <c:v>18.430035934291581</c:v>
                </c:pt>
                <c:pt idx="105">
                  <c:v>19.937827515400411</c:v>
                </c:pt>
                <c:pt idx="106">
                  <c:v>19.996125256673508</c:v>
                </c:pt>
                <c:pt idx="107">
                  <c:v>19.458196098562624</c:v>
                </c:pt>
                <c:pt idx="108">
                  <c:v>19.712586242299796</c:v>
                </c:pt>
                <c:pt idx="109">
                  <c:v>19.018313141683777</c:v>
                </c:pt>
                <c:pt idx="110">
                  <c:v>18.655277207392192</c:v>
                </c:pt>
                <c:pt idx="111">
                  <c:v>18.859319301848053</c:v>
                </c:pt>
                <c:pt idx="112">
                  <c:v>18.331989733059544</c:v>
                </c:pt>
                <c:pt idx="113">
                  <c:v>18.406186858316218</c:v>
                </c:pt>
                <c:pt idx="114">
                  <c:v>18.885818275154001</c:v>
                </c:pt>
                <c:pt idx="115">
                  <c:v>18.687075975359342</c:v>
                </c:pt>
                <c:pt idx="116">
                  <c:v>17.216382956878849</c:v>
                </c:pt>
                <c:pt idx="117">
                  <c:v>17.150135523613962</c:v>
                </c:pt>
                <c:pt idx="118">
                  <c:v>16.993791581108827</c:v>
                </c:pt>
                <c:pt idx="119">
                  <c:v>16.487661190965092</c:v>
                </c:pt>
                <c:pt idx="120">
                  <c:v>14.942771047227923</c:v>
                </c:pt>
                <c:pt idx="121">
                  <c:v>14.754628336755648</c:v>
                </c:pt>
                <c:pt idx="122">
                  <c:v>15.366754620123197</c:v>
                </c:pt>
                <c:pt idx="123">
                  <c:v>15.451551334702257</c:v>
                </c:pt>
                <c:pt idx="124">
                  <c:v>15.541647843942506</c:v>
                </c:pt>
                <c:pt idx="125">
                  <c:v>15.244859342915809</c:v>
                </c:pt>
                <c:pt idx="126">
                  <c:v>17.168684804928127</c:v>
                </c:pt>
                <c:pt idx="127">
                  <c:v>15.334955852156057</c:v>
                </c:pt>
                <c:pt idx="128">
                  <c:v>14.807626283367558</c:v>
                </c:pt>
                <c:pt idx="129">
                  <c:v>14.728129363449689</c:v>
                </c:pt>
                <c:pt idx="130">
                  <c:v>13.853663244353179</c:v>
                </c:pt>
                <c:pt idx="131">
                  <c:v>17.945104722792607</c:v>
                </c:pt>
                <c:pt idx="132">
                  <c:v>20.777844969199176</c:v>
                </c:pt>
                <c:pt idx="133">
                  <c:v>21.217727926078027</c:v>
                </c:pt>
                <c:pt idx="134">
                  <c:v>14.192850102669402</c:v>
                </c:pt>
                <c:pt idx="135">
                  <c:v>13.442929158110882</c:v>
                </c:pt>
                <c:pt idx="136">
                  <c:v>13.366082135523616</c:v>
                </c:pt>
                <c:pt idx="137">
                  <c:v>12.952698151950718</c:v>
                </c:pt>
                <c:pt idx="138">
                  <c:v>13.609872689938395</c:v>
                </c:pt>
                <c:pt idx="139">
                  <c:v>21.305174537987678</c:v>
                </c:pt>
                <c:pt idx="140">
                  <c:v>17.608567761806981</c:v>
                </c:pt>
                <c:pt idx="141">
                  <c:v>15.994780287474331</c:v>
                </c:pt>
                <c:pt idx="142">
                  <c:v>15.101764887063656</c:v>
                </c:pt>
                <c:pt idx="143">
                  <c:v>15.578746406570845</c:v>
                </c:pt>
                <c:pt idx="144">
                  <c:v>16.954043121149898</c:v>
                </c:pt>
                <c:pt idx="145">
                  <c:v>17.179284394250509</c:v>
                </c:pt>
                <c:pt idx="146">
                  <c:v>16.810948665297737</c:v>
                </c:pt>
                <c:pt idx="147">
                  <c:v>15.223660164271047</c:v>
                </c:pt>
                <c:pt idx="148">
                  <c:v>15.342905544147841</c:v>
                </c:pt>
                <c:pt idx="149">
                  <c:v>16.058377823408623</c:v>
                </c:pt>
                <c:pt idx="150">
                  <c:v>17.060039014373714</c:v>
                </c:pt>
                <c:pt idx="151">
                  <c:v>14.338594455852153</c:v>
                </c:pt>
                <c:pt idx="152">
                  <c:v>15.077915811088296</c:v>
                </c:pt>
                <c:pt idx="153">
                  <c:v>16.877196098562624</c:v>
                </c:pt>
                <c:pt idx="154">
                  <c:v>16.463812114989729</c:v>
                </c:pt>
                <c:pt idx="155">
                  <c:v>16.55125872689938</c:v>
                </c:pt>
                <c:pt idx="156">
                  <c:v>16.352516427104717</c:v>
                </c:pt>
                <c:pt idx="157">
                  <c:v>16.439963039014373</c:v>
                </c:pt>
                <c:pt idx="158">
                  <c:v>15.976231006160166</c:v>
                </c:pt>
                <c:pt idx="159">
                  <c:v>15.841086242299793</c:v>
                </c:pt>
                <c:pt idx="160">
                  <c:v>16.482361396303901</c:v>
                </c:pt>
                <c:pt idx="161">
                  <c:v>17.097137577002052</c:v>
                </c:pt>
                <c:pt idx="162">
                  <c:v>16.686403490759751</c:v>
                </c:pt>
                <c:pt idx="163">
                  <c:v>16.16437371663244</c:v>
                </c:pt>
                <c:pt idx="164">
                  <c:v>15.811937371663245</c:v>
                </c:pt>
                <c:pt idx="165">
                  <c:v>15.549597535934291</c:v>
                </c:pt>
                <c:pt idx="166">
                  <c:v>15.430352156057493</c:v>
                </c:pt>
                <c:pt idx="167">
                  <c:v>15.944432238193018</c:v>
                </c:pt>
                <c:pt idx="168">
                  <c:v>16.262419917864477</c:v>
                </c:pt>
                <c:pt idx="169">
                  <c:v>15.867585215605745</c:v>
                </c:pt>
                <c:pt idx="170">
                  <c:v>15.607895277207394</c:v>
                </c:pt>
                <c:pt idx="171">
                  <c:v>15.17861190965092</c:v>
                </c:pt>
                <c:pt idx="172">
                  <c:v>14.852674537987674</c:v>
                </c:pt>
                <c:pt idx="173">
                  <c:v>15.374704312114986</c:v>
                </c:pt>
                <c:pt idx="174">
                  <c:v>16.037178644763856</c:v>
                </c:pt>
                <c:pt idx="175">
                  <c:v>16.95669301848049</c:v>
                </c:pt>
                <c:pt idx="176">
                  <c:v>37.546395277207381</c:v>
                </c:pt>
                <c:pt idx="177">
                  <c:v>19.243554414784391</c:v>
                </c:pt>
                <c:pt idx="178">
                  <c:v>16.34721663244353</c:v>
                </c:pt>
                <c:pt idx="179">
                  <c:v>16.474411704312114</c:v>
                </c:pt>
                <c:pt idx="180">
                  <c:v>15.833136550308005</c:v>
                </c:pt>
                <c:pt idx="181">
                  <c:v>16.310118069815193</c:v>
                </c:pt>
                <c:pt idx="182">
                  <c:v>43.376169404517448</c:v>
                </c:pt>
                <c:pt idx="183">
                  <c:v>24.545998973305949</c:v>
                </c:pt>
                <c:pt idx="184">
                  <c:v>19.076610882956878</c:v>
                </c:pt>
                <c:pt idx="185">
                  <c:v>34.655357289527721</c:v>
                </c:pt>
                <c:pt idx="186">
                  <c:v>31.215790554414788</c:v>
                </c:pt>
                <c:pt idx="187">
                  <c:v>17.902706365503082</c:v>
                </c:pt>
                <c:pt idx="188">
                  <c:v>19.426397330595474</c:v>
                </c:pt>
                <c:pt idx="189">
                  <c:v>40.00814989733059</c:v>
                </c:pt>
                <c:pt idx="190">
                  <c:v>80.758271047227922</c:v>
                </c:pt>
                <c:pt idx="191">
                  <c:v>109.32681416837784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C7-4723-8DF0-3019F96FEF4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'080C'!$P$14:$P$522</c:f>
              <c:numCache>
                <c:formatCode>0.0</c:formatCode>
                <c:ptCount val="509"/>
                <c:pt idx="0">
                  <c:v>9.7953175318921684E-2</c:v>
                </c:pt>
                <c:pt idx="1">
                  <c:v>0.10928451295254847</c:v>
                </c:pt>
                <c:pt idx="2">
                  <c:v>0.1345200594123814</c:v>
                </c:pt>
                <c:pt idx="3">
                  <c:v>0.38323278222953816</c:v>
                </c:pt>
                <c:pt idx="4">
                  <c:v>0.55428970801014021</c:v>
                </c:pt>
                <c:pt idx="5">
                  <c:v>0.81951802391508077</c:v>
                </c:pt>
                <c:pt idx="6">
                  <c:v>1.5450657183946768</c:v>
                </c:pt>
                <c:pt idx="7">
                  <c:v>1.6713909894510408</c:v>
                </c:pt>
                <c:pt idx="8">
                  <c:v>1.6142636491109534</c:v>
                </c:pt>
                <c:pt idx="9">
                  <c:v>2.7018149294500859</c:v>
                </c:pt>
                <c:pt idx="10">
                  <c:v>3.116385313731076</c:v>
                </c:pt>
                <c:pt idx="11">
                  <c:v>3.2240992861978679</c:v>
                </c:pt>
                <c:pt idx="12">
                  <c:v>3.1613725419882606</c:v>
                </c:pt>
                <c:pt idx="13">
                  <c:v>2.7812978314178043</c:v>
                </c:pt>
                <c:pt idx="14">
                  <c:v>3.4367852988002161</c:v>
                </c:pt>
                <c:pt idx="15">
                  <c:v>4.4535210995245134</c:v>
                </c:pt>
                <c:pt idx="16">
                  <c:v>4.2028667234816224</c:v>
                </c:pt>
                <c:pt idx="17">
                  <c:v>4.3926429826275362</c:v>
                </c:pt>
                <c:pt idx="18">
                  <c:v>4.2546482516602007</c:v>
                </c:pt>
                <c:pt idx="19">
                  <c:v>4.670975228253174</c:v>
                </c:pt>
                <c:pt idx="20">
                  <c:v>4.9622253517732888</c:v>
                </c:pt>
                <c:pt idx="21">
                  <c:v>4.4496322704666662</c:v>
                </c:pt>
                <c:pt idx="22">
                  <c:v>3.9950438347436488</c:v>
                </c:pt>
                <c:pt idx="23">
                  <c:v>4.0055814067906201</c:v>
                </c:pt>
                <c:pt idx="24">
                  <c:v>4.1848651204774159</c:v>
                </c:pt>
                <c:pt idx="25">
                  <c:v>4.0339740339970529</c:v>
                </c:pt>
                <c:pt idx="26">
                  <c:v>4.0792608714625693</c:v>
                </c:pt>
                <c:pt idx="27">
                  <c:v>4.7607926597540811</c:v>
                </c:pt>
                <c:pt idx="28">
                  <c:v>5.2006831210642446</c:v>
                </c:pt>
                <c:pt idx="29">
                  <c:v>3.6630259298702348</c:v>
                </c:pt>
                <c:pt idx="30">
                  <c:v>3.0525632129015463</c:v>
                </c:pt>
                <c:pt idx="31">
                  <c:v>3.0999222516624565</c:v>
                </c:pt>
                <c:pt idx="32">
                  <c:v>3.346647303753544</c:v>
                </c:pt>
                <c:pt idx="33">
                  <c:v>3.2849754212699107</c:v>
                </c:pt>
                <c:pt idx="34">
                  <c:v>3.2093993299600707</c:v>
                </c:pt>
                <c:pt idx="35">
                  <c:v>3.179102571684441</c:v>
                </c:pt>
                <c:pt idx="36">
                  <c:v>2.9997953537912458</c:v>
                </c:pt>
                <c:pt idx="37">
                  <c:v>2.9002546472990129</c:v>
                </c:pt>
                <c:pt idx="38">
                  <c:v>3.1082560834319071</c:v>
                </c:pt>
                <c:pt idx="39">
                  <c:v>3.0240370648880441</c:v>
                </c:pt>
                <c:pt idx="40">
                  <c:v>2.6373831330351853</c:v>
                </c:pt>
                <c:pt idx="41">
                  <c:v>2.3300335557551239</c:v>
                </c:pt>
                <c:pt idx="42">
                  <c:v>2.1055240309657521</c:v>
                </c:pt>
                <c:pt idx="43">
                  <c:v>2.042619730273699</c:v>
                </c:pt>
                <c:pt idx="44">
                  <c:v>25.187646799006536</c:v>
                </c:pt>
                <c:pt idx="45">
                  <c:v>22.131927073402405</c:v>
                </c:pt>
                <c:pt idx="46">
                  <c:v>14.545927719905704</c:v>
                </c:pt>
                <c:pt idx="47">
                  <c:v>1.915575737943763</c:v>
                </c:pt>
                <c:pt idx="48">
                  <c:v>1.9321298441005601</c:v>
                </c:pt>
                <c:pt idx="49">
                  <c:v>1.2463531228738169</c:v>
                </c:pt>
                <c:pt idx="50">
                  <c:v>1.0384672259479624</c:v>
                </c:pt>
                <c:pt idx="51">
                  <c:v>0.76092124147767393</c:v>
                </c:pt>
                <c:pt idx="52">
                  <c:v>5.1638106822876386</c:v>
                </c:pt>
                <c:pt idx="53">
                  <c:v>0.87823049073510007</c:v>
                </c:pt>
                <c:pt idx="54">
                  <c:v>2.035141258497875</c:v>
                </c:pt>
                <c:pt idx="55">
                  <c:v>6.4228000554476319</c:v>
                </c:pt>
                <c:pt idx="56">
                  <c:v>2.3466962647316709</c:v>
                </c:pt>
                <c:pt idx="57">
                  <c:v>1.9962691128699919</c:v>
                </c:pt>
                <c:pt idx="58">
                  <c:v>1.9870014811879857</c:v>
                </c:pt>
                <c:pt idx="59">
                  <c:v>1.8284227897676222</c:v>
                </c:pt>
                <c:pt idx="60">
                  <c:v>1.9196201782341631</c:v>
                </c:pt>
                <c:pt idx="61">
                  <c:v>2.035590956332372</c:v>
                </c:pt>
                <c:pt idx="62">
                  <c:v>3.0245183394042803</c:v>
                </c:pt>
                <c:pt idx="63">
                  <c:v>3.4547515066483947</c:v>
                </c:pt>
                <c:pt idx="64">
                  <c:v>3.4704057942677378</c:v>
                </c:pt>
                <c:pt idx="65">
                  <c:v>3.4399164706470429</c:v>
                </c:pt>
                <c:pt idx="66">
                  <c:v>3.1451306492090274</c:v>
                </c:pt>
                <c:pt idx="67">
                  <c:v>2.8097180716560892</c:v>
                </c:pt>
                <c:pt idx="68">
                  <c:v>2.4992789535111983</c:v>
                </c:pt>
                <c:pt idx="69">
                  <c:v>2.3591264997666621</c:v>
                </c:pt>
                <c:pt idx="70">
                  <c:v>2.4599991638992664</c:v>
                </c:pt>
                <c:pt idx="71">
                  <c:v>2.7848496742863649</c:v>
                </c:pt>
                <c:pt idx="72">
                  <c:v>2.7746492336042623</c:v>
                </c:pt>
                <c:pt idx="73">
                  <c:v>2.5487297341240254</c:v>
                </c:pt>
                <c:pt idx="74">
                  <c:v>2.3442404917026378</c:v>
                </c:pt>
                <c:pt idx="75">
                  <c:v>2.2855266111016994</c:v>
                </c:pt>
                <c:pt idx="76">
                  <c:v>2.8583130694068539</c:v>
                </c:pt>
                <c:pt idx="77">
                  <c:v>2.5310587489658558</c:v>
                </c:pt>
                <c:pt idx="78">
                  <c:v>2.6143619491971779</c:v>
                </c:pt>
                <c:pt idx="79">
                  <c:v>3.4711880917732092</c:v>
                </c:pt>
                <c:pt idx="80">
                  <c:v>4.0510639275141793</c:v>
                </c:pt>
                <c:pt idx="81">
                  <c:v>3.9313423728590786</c:v>
                </c:pt>
                <c:pt idx="82">
                  <c:v>3.9786553941196696</c:v>
                </c:pt>
                <c:pt idx="83">
                  <c:v>5.1630974836204375</c:v>
                </c:pt>
                <c:pt idx="84">
                  <c:v>6.479733839530188</c:v>
                </c:pt>
                <c:pt idx="85">
                  <c:v>6.7003525534367672</c:v>
                </c:pt>
                <c:pt idx="86">
                  <c:v>6.7314881038869121</c:v>
                </c:pt>
                <c:pt idx="87">
                  <c:v>7.2087542237398017</c:v>
                </c:pt>
                <c:pt idx="88">
                  <c:v>6.9743768579393093</c:v>
                </c:pt>
                <c:pt idx="89">
                  <c:v>6.9309921697180537</c:v>
                </c:pt>
                <c:pt idx="90">
                  <c:v>6.8487758307628797</c:v>
                </c:pt>
                <c:pt idx="91">
                  <c:v>6.7939517701322663</c:v>
                </c:pt>
                <c:pt idx="92">
                  <c:v>6.8880611429811829</c:v>
                </c:pt>
                <c:pt idx="93">
                  <c:v>7.3069064779226265</c:v>
                </c:pt>
                <c:pt idx="94">
                  <c:v>7.6191397105360457</c:v>
                </c:pt>
                <c:pt idx="95">
                  <c:v>7.4012544336169359</c:v>
                </c:pt>
                <c:pt idx="96">
                  <c:v>8.1849223128871866</c:v>
                </c:pt>
                <c:pt idx="97">
                  <c:v>9.5138453287245852</c:v>
                </c:pt>
                <c:pt idx="98">
                  <c:v>11.262237393038951</c:v>
                </c:pt>
                <c:pt idx="99">
                  <c:v>12.712139867771207</c:v>
                </c:pt>
                <c:pt idx="100">
                  <c:v>13.639304324271293</c:v>
                </c:pt>
                <c:pt idx="101">
                  <c:v>15.074932468349836</c:v>
                </c:pt>
                <c:pt idx="102">
                  <c:v>16.396999166990433</c:v>
                </c:pt>
                <c:pt idx="103">
                  <c:v>17.732854535250191</c:v>
                </c:pt>
                <c:pt idx="104">
                  <c:v>18.712105651743563</c:v>
                </c:pt>
                <c:pt idx="105">
                  <c:v>20.245816528298214</c:v>
                </c:pt>
                <c:pt idx="106">
                  <c:v>20.310892569717616</c:v>
                </c:pt>
                <c:pt idx="107">
                  <c:v>19.790371318800656</c:v>
                </c:pt>
                <c:pt idx="108">
                  <c:v>20.036365613492972</c:v>
                </c:pt>
                <c:pt idx="109">
                  <c:v>19.347561368676811</c:v>
                </c:pt>
                <c:pt idx="110">
                  <c:v>19.005361004721319</c:v>
                </c:pt>
                <c:pt idx="111">
                  <c:v>19.214294258941845</c:v>
                </c:pt>
                <c:pt idx="112">
                  <c:v>18.691778823779973</c:v>
                </c:pt>
                <c:pt idx="113">
                  <c:v>18.757888204543892</c:v>
                </c:pt>
                <c:pt idx="114">
                  <c:v>19.245799931219494</c:v>
                </c:pt>
                <c:pt idx="115">
                  <c:v>19.041742827901025</c:v>
                </c:pt>
                <c:pt idx="116">
                  <c:v>17.582796295469532</c:v>
                </c:pt>
                <c:pt idx="117">
                  <c:v>17.519514368518653</c:v>
                </c:pt>
                <c:pt idx="118">
                  <c:v>17.359665736733326</c:v>
                </c:pt>
                <c:pt idx="119">
                  <c:v>16.857579218835966</c:v>
                </c:pt>
                <c:pt idx="120">
                  <c:v>15.319659940590171</c:v>
                </c:pt>
                <c:pt idx="121">
                  <c:v>15.136331363744532</c:v>
                </c:pt>
                <c:pt idx="122">
                  <c:v>15.744875931693864</c:v>
                </c:pt>
                <c:pt idx="123">
                  <c:v>15.838915782836068</c:v>
                </c:pt>
                <c:pt idx="124">
                  <c:v>15.927240690901714</c:v>
                </c:pt>
                <c:pt idx="125">
                  <c:v>15.629065719390546</c:v>
                </c:pt>
                <c:pt idx="126">
                  <c:v>17.569644366423564</c:v>
                </c:pt>
                <c:pt idx="127">
                  <c:v>15.708108977824033</c:v>
                </c:pt>
                <c:pt idx="128">
                  <c:v>15.18447666366079</c:v>
                </c:pt>
                <c:pt idx="129">
                  <c:v>15.103747325534503</c:v>
                </c:pt>
                <c:pt idx="130">
                  <c:v>14.126335772965962</c:v>
                </c:pt>
                <c:pt idx="131">
                  <c:v>18.223438672550316</c:v>
                </c:pt>
                <c:pt idx="132">
                  <c:v>20.919187932477271</c:v>
                </c:pt>
                <c:pt idx="133">
                  <c:v>21.346361576581799</c:v>
                </c:pt>
                <c:pt idx="134">
                  <c:v>14.320829030999951</c:v>
                </c:pt>
                <c:pt idx="135">
                  <c:v>13.576916125207475</c:v>
                </c:pt>
                <c:pt idx="136">
                  <c:v>13.501301520828628</c:v>
                </c:pt>
                <c:pt idx="137">
                  <c:v>13.088957390119084</c:v>
                </c:pt>
                <c:pt idx="138">
                  <c:v>13.746748137210972</c:v>
                </c:pt>
                <c:pt idx="139">
                  <c:v>21.442935785847556</c:v>
                </c:pt>
                <c:pt idx="140">
                  <c:v>17.747445888668238</c:v>
                </c:pt>
                <c:pt idx="141">
                  <c:v>16.132464509196183</c:v>
                </c:pt>
                <c:pt idx="142">
                  <c:v>15.242260562823462</c:v>
                </c:pt>
                <c:pt idx="143">
                  <c:v>15.722900823886897</c:v>
                </c:pt>
                <c:pt idx="144">
                  <c:v>17.100315757261672</c:v>
                </c:pt>
                <c:pt idx="145">
                  <c:v>17.331295477645234</c:v>
                </c:pt>
                <c:pt idx="146">
                  <c:v>16.963730010072723</c:v>
                </c:pt>
                <c:pt idx="147">
                  <c:v>15.376094891424916</c:v>
                </c:pt>
                <c:pt idx="148">
                  <c:v>15.497535516235459</c:v>
                </c:pt>
                <c:pt idx="149">
                  <c:v>16.216859102397549</c:v>
                </c:pt>
                <c:pt idx="150">
                  <c:v>17.219521633156983</c:v>
                </c:pt>
                <c:pt idx="151">
                  <c:v>14.501851355398706</c:v>
                </c:pt>
                <c:pt idx="152">
                  <c:v>15.245293609019251</c:v>
                </c:pt>
                <c:pt idx="153">
                  <c:v>17.046576576082259</c:v>
                </c:pt>
                <c:pt idx="154">
                  <c:v>16.637352003962782</c:v>
                </c:pt>
                <c:pt idx="155">
                  <c:v>16.725607390321706</c:v>
                </c:pt>
                <c:pt idx="156">
                  <c:v>16.526210368353823</c:v>
                </c:pt>
                <c:pt idx="157">
                  <c:v>16.616006277473275</c:v>
                </c:pt>
                <c:pt idx="158">
                  <c:v>16.151311417893741</c:v>
                </c:pt>
                <c:pt idx="159">
                  <c:v>16.018207846691062</c:v>
                </c:pt>
                <c:pt idx="160">
                  <c:v>16.659136383074053</c:v>
                </c:pt>
                <c:pt idx="161">
                  <c:v>17.276300374051015</c:v>
                </c:pt>
                <c:pt idx="162">
                  <c:v>16.864834539497469</c:v>
                </c:pt>
                <c:pt idx="163">
                  <c:v>16.345269601786995</c:v>
                </c:pt>
                <c:pt idx="164">
                  <c:v>15.994296753440297</c:v>
                </c:pt>
                <c:pt idx="165">
                  <c:v>15.731648813159239</c:v>
                </c:pt>
                <c:pt idx="166">
                  <c:v>15.6137513906979</c:v>
                </c:pt>
                <c:pt idx="167">
                  <c:v>16.128178090454544</c:v>
                </c:pt>
                <c:pt idx="168">
                  <c:v>16.448206962783697</c:v>
                </c:pt>
                <c:pt idx="169">
                  <c:v>16.053872930422134</c:v>
                </c:pt>
                <c:pt idx="170">
                  <c:v>15.793797861333653</c:v>
                </c:pt>
                <c:pt idx="171">
                  <c:v>15.365015163674348</c:v>
                </c:pt>
                <c:pt idx="172">
                  <c:v>15.039809540322352</c:v>
                </c:pt>
                <c:pt idx="173">
                  <c:v>15.565498056005909</c:v>
                </c:pt>
                <c:pt idx="174">
                  <c:v>16.229127780725172</c:v>
                </c:pt>
                <c:pt idx="175">
                  <c:v>17.149219850477003</c:v>
                </c:pt>
                <c:pt idx="176">
                  <c:v>37.729024250467525</c:v>
                </c:pt>
                <c:pt idx="177">
                  <c:v>19.368991480560073</c:v>
                </c:pt>
                <c:pt idx="178">
                  <c:v>16.485401524062549</c:v>
                </c:pt>
                <c:pt idx="179">
                  <c:v>16.615061432347975</c:v>
                </c:pt>
                <c:pt idx="180">
                  <c:v>15.974980183483272</c:v>
                </c:pt>
                <c:pt idx="181">
                  <c:v>16.454195460993219</c:v>
                </c:pt>
                <c:pt idx="182">
                  <c:v>43.515702253551929</c:v>
                </c:pt>
                <c:pt idx="183">
                  <c:v>24.686379109858716</c:v>
                </c:pt>
                <c:pt idx="184">
                  <c:v>19.238288746673891</c:v>
                </c:pt>
                <c:pt idx="185">
                  <c:v>34.821348616974205</c:v>
                </c:pt>
                <c:pt idx="186">
                  <c:v>31.365336801392676</c:v>
                </c:pt>
                <c:pt idx="187">
                  <c:v>18.066194343463714</c:v>
                </c:pt>
                <c:pt idx="188">
                  <c:v>19.617191074486396</c:v>
                </c:pt>
                <c:pt idx="189">
                  <c:v>40.228483165154564</c:v>
                </c:pt>
                <c:pt idx="190">
                  <c:v>80.961273433995999</c:v>
                </c:pt>
                <c:pt idx="191">
                  <c:v>109.51548969347304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C7-4723-8DF0-3019F96FE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'080C'!$Q$14:$Q$522</c:f>
              <c:numCache>
                <c:formatCode>0.0</c:formatCode>
                <c:ptCount val="509"/>
                <c:pt idx="0">
                  <c:v>7.8216587205952003E-3</c:v>
                </c:pt>
                <c:pt idx="1">
                  <c:v>5.9017970346308801E-3</c:v>
                </c:pt>
                <c:pt idx="2">
                  <c:v>5.6173730811547055E-3</c:v>
                </c:pt>
                <c:pt idx="3">
                  <c:v>2.0549630638654507E-2</c:v>
                </c:pt>
                <c:pt idx="4">
                  <c:v>6.2004421857808925E-2</c:v>
                </c:pt>
                <c:pt idx="5">
                  <c:v>8.141635668255881E-2</c:v>
                </c:pt>
                <c:pt idx="6">
                  <c:v>9.265110284486823E-2</c:v>
                </c:pt>
                <c:pt idx="7">
                  <c:v>9.3504374705296753E-2</c:v>
                </c:pt>
                <c:pt idx="8">
                  <c:v>0.10139713941426097</c:v>
                </c:pt>
                <c:pt idx="9">
                  <c:v>0.12784856708754647</c:v>
                </c:pt>
                <c:pt idx="10">
                  <c:v>0.14313635458689156</c:v>
                </c:pt>
                <c:pt idx="11">
                  <c:v>0.14356299051710586</c:v>
                </c:pt>
                <c:pt idx="12">
                  <c:v>0.13410589406402262</c:v>
                </c:pt>
                <c:pt idx="13">
                  <c:v>0.15095801330748673</c:v>
                </c:pt>
                <c:pt idx="14">
                  <c:v>0.19141732068947448</c:v>
                </c:pt>
                <c:pt idx="15">
                  <c:v>0.2067051081888196</c:v>
                </c:pt>
                <c:pt idx="16">
                  <c:v>0.20578073034002192</c:v>
                </c:pt>
                <c:pt idx="17">
                  <c:v>0.19134621470110535</c:v>
                </c:pt>
                <c:pt idx="18">
                  <c:v>0.20677621417718864</c:v>
                </c:pt>
                <c:pt idx="19">
                  <c:v>0.23102335621103362</c:v>
                </c:pt>
                <c:pt idx="20">
                  <c:v>0.24979533714046206</c:v>
                </c:pt>
                <c:pt idx="21">
                  <c:v>0.24062266464085497</c:v>
                </c:pt>
                <c:pt idx="22">
                  <c:v>0.22561930109498607</c:v>
                </c:pt>
                <c:pt idx="23">
                  <c:v>0.23877390894325978</c:v>
                </c:pt>
                <c:pt idx="24">
                  <c:v>0.2517151988264264</c:v>
                </c:pt>
                <c:pt idx="25">
                  <c:v>0.24673777964059299</c:v>
                </c:pt>
                <c:pt idx="26">
                  <c:v>0.22718363283910509</c:v>
                </c:pt>
                <c:pt idx="27">
                  <c:v>0.2444623880127835</c:v>
                </c:pt>
                <c:pt idx="28">
                  <c:v>0.21779764237439087</c:v>
                </c:pt>
                <c:pt idx="29">
                  <c:v>0.21090036150259331</c:v>
                </c:pt>
                <c:pt idx="30">
                  <c:v>0.19219948656153402</c:v>
                </c:pt>
                <c:pt idx="31">
                  <c:v>0.19618142191020055</c:v>
                </c:pt>
                <c:pt idx="32">
                  <c:v>0.19084847278252212</c:v>
                </c:pt>
                <c:pt idx="33">
                  <c:v>0.18878639911981968</c:v>
                </c:pt>
                <c:pt idx="34">
                  <c:v>0.19184395661968873</c:v>
                </c:pt>
                <c:pt idx="35">
                  <c:v>0.17968483260858176</c:v>
                </c:pt>
                <c:pt idx="36">
                  <c:v>0.16745460260910566</c:v>
                </c:pt>
                <c:pt idx="37">
                  <c:v>0.16909004034159369</c:v>
                </c:pt>
                <c:pt idx="38">
                  <c:v>0.17911598470162929</c:v>
                </c:pt>
                <c:pt idx="39">
                  <c:v>0.17748054696914126</c:v>
                </c:pt>
                <c:pt idx="40">
                  <c:v>0.1697299942369152</c:v>
                </c:pt>
                <c:pt idx="41">
                  <c:v>0.1577841881909153</c:v>
                </c:pt>
                <c:pt idx="42">
                  <c:v>0.1323993503431655</c:v>
                </c:pt>
                <c:pt idx="43">
                  <c:v>0.42955127573741286</c:v>
                </c:pt>
                <c:pt idx="44">
                  <c:v>0.59387721485828038</c:v>
                </c:pt>
                <c:pt idx="45">
                  <c:v>0.80605748415151657</c:v>
                </c:pt>
                <c:pt idx="46">
                  <c:v>0.42692035416775809</c:v>
                </c:pt>
                <c:pt idx="47">
                  <c:v>0.21218026929323616</c:v>
                </c:pt>
                <c:pt idx="48">
                  <c:v>5.1551841567559015E-2</c:v>
                </c:pt>
                <c:pt idx="49">
                  <c:v>3.5979630114737746E-2</c:v>
                </c:pt>
                <c:pt idx="50">
                  <c:v>2.7020275580237844E-2</c:v>
                </c:pt>
                <c:pt idx="51">
                  <c:v>2.27539162780951E-3</c:v>
                </c:pt>
                <c:pt idx="52">
                  <c:v>8.966465133336822E-2</c:v>
                </c:pt>
                <c:pt idx="53">
                  <c:v>7.6794467438570685E-2</c:v>
                </c:pt>
                <c:pt idx="54">
                  <c:v>0.11547612511133225</c:v>
                </c:pt>
                <c:pt idx="55">
                  <c:v>0.15437110074920096</c:v>
                </c:pt>
                <c:pt idx="56">
                  <c:v>0.12941289883166546</c:v>
                </c:pt>
                <c:pt idx="57">
                  <c:v>4.692995232357098E-2</c:v>
                </c:pt>
                <c:pt idx="58">
                  <c:v>3.5126358254309209E-2</c:v>
                </c:pt>
                <c:pt idx="59">
                  <c:v>2.694916959186882E-2</c:v>
                </c:pt>
                <c:pt idx="60">
                  <c:v>4.4014606800440094E-2</c:v>
                </c:pt>
                <c:pt idx="61">
                  <c:v>0.13823004138942735</c:v>
                </c:pt>
                <c:pt idx="62">
                  <c:v>0.25086192696599768</c:v>
                </c:pt>
                <c:pt idx="63">
                  <c:v>0.30355146434746155</c:v>
                </c:pt>
                <c:pt idx="64">
                  <c:v>0.30518690207994964</c:v>
                </c:pt>
                <c:pt idx="65">
                  <c:v>0.27859326242992605</c:v>
                </c:pt>
                <c:pt idx="66">
                  <c:v>0.21701547650233136</c:v>
                </c:pt>
                <c:pt idx="67">
                  <c:v>0.13979437313354634</c:v>
                </c:pt>
                <c:pt idx="68">
                  <c:v>8.8740273484570573E-2</c:v>
                </c:pt>
                <c:pt idx="69">
                  <c:v>6.5204191334416087E-2</c:v>
                </c:pt>
                <c:pt idx="70">
                  <c:v>7.4234651857284992E-2</c:v>
                </c:pt>
                <c:pt idx="71">
                  <c:v>8.8384743542725394E-2</c:v>
                </c:pt>
                <c:pt idx="72">
                  <c:v>7.9709812961701654E-2</c:v>
                </c:pt>
                <c:pt idx="73">
                  <c:v>6.2786587729868434E-2</c:v>
                </c:pt>
                <c:pt idx="74">
                  <c:v>5.7738062555666179E-2</c:v>
                </c:pt>
                <c:pt idx="75">
                  <c:v>5.0271933776916168E-2</c:v>
                </c:pt>
                <c:pt idx="76">
                  <c:v>5.8449122439356564E-2</c:v>
                </c:pt>
                <c:pt idx="77">
                  <c:v>7.2954744066642138E-2</c:v>
                </c:pt>
                <c:pt idx="78">
                  <c:v>9.8908429821344304E-2</c:v>
                </c:pt>
                <c:pt idx="79">
                  <c:v>0.10402806098391568</c:v>
                </c:pt>
                <c:pt idx="80">
                  <c:v>0.10360142505370147</c:v>
                </c:pt>
                <c:pt idx="81">
                  <c:v>8.9451333368261068E-2</c:v>
                </c:pt>
                <c:pt idx="82">
                  <c:v>0.1007571855189396</c:v>
                </c:pt>
                <c:pt idx="83">
                  <c:v>0.11917363650652274</c:v>
                </c:pt>
                <c:pt idx="84">
                  <c:v>0.15529547859799861</c:v>
                </c:pt>
                <c:pt idx="85">
                  <c:v>0.20393197464242674</c:v>
                </c:pt>
                <c:pt idx="86">
                  <c:v>0.23763621312935496</c:v>
                </c:pt>
                <c:pt idx="87">
                  <c:v>0.27041607376748567</c:v>
                </c:pt>
                <c:pt idx="88">
                  <c:v>0.28783704091790224</c:v>
                </c:pt>
                <c:pt idx="89">
                  <c:v>0.28897473673180696</c:v>
                </c:pt>
                <c:pt idx="90">
                  <c:v>0.30163160266149736</c:v>
                </c:pt>
                <c:pt idx="91">
                  <c:v>0.29487653376643785</c:v>
                </c:pt>
                <c:pt idx="92">
                  <c:v>0.28982800859223545</c:v>
                </c:pt>
                <c:pt idx="93">
                  <c:v>0.30959547335883059</c:v>
                </c:pt>
                <c:pt idx="94">
                  <c:v>0.32801192434641374</c:v>
                </c:pt>
                <c:pt idx="95">
                  <c:v>0.32324782312568756</c:v>
                </c:pt>
                <c:pt idx="96">
                  <c:v>0.34500625556661596</c:v>
                </c:pt>
                <c:pt idx="97">
                  <c:v>0.42215625294703196</c:v>
                </c:pt>
                <c:pt idx="98">
                  <c:v>0.49603537486247173</c:v>
                </c:pt>
                <c:pt idx="99">
                  <c:v>0.54083214753497133</c:v>
                </c:pt>
                <c:pt idx="100">
                  <c:v>0.57389643212657826</c:v>
                </c:pt>
                <c:pt idx="101">
                  <c:v>0.59785915020694702</c:v>
                </c:pt>
                <c:pt idx="102">
                  <c:v>0.65794371037879185</c:v>
                </c:pt>
                <c:pt idx="103">
                  <c:v>0.69356781055168437</c:v>
                </c:pt>
                <c:pt idx="104">
                  <c:v>0.75592776235133863</c:v>
                </c:pt>
                <c:pt idx="105">
                  <c:v>0.80036900508199282</c:v>
                </c:pt>
                <c:pt idx="106">
                  <c:v>0.80925725362812373</c:v>
                </c:pt>
                <c:pt idx="107">
                  <c:v>0.83997504060355221</c:v>
                </c:pt>
                <c:pt idx="108">
                  <c:v>0.81942540996489743</c:v>
                </c:pt>
                <c:pt idx="109">
                  <c:v>0.80954167758159989</c:v>
                </c:pt>
                <c:pt idx="110">
                  <c:v>0.82881140042961177</c:v>
                </c:pt>
                <c:pt idx="111">
                  <c:v>0.79297398229161209</c:v>
                </c:pt>
                <c:pt idx="112">
                  <c:v>0.80186223083774288</c:v>
                </c:pt>
                <c:pt idx="113">
                  <c:v>0.78863651700110016</c:v>
                </c:pt>
                <c:pt idx="114">
                  <c:v>0.87439033897417084</c:v>
                </c:pt>
                <c:pt idx="115">
                  <c:v>0.89415780374076592</c:v>
                </c:pt>
                <c:pt idx="116">
                  <c:v>0.82447393513909983</c:v>
                </c:pt>
                <c:pt idx="117">
                  <c:v>0.79027195473358824</c:v>
                </c:pt>
                <c:pt idx="118">
                  <c:v>0.82298070938334977</c:v>
                </c:pt>
                <c:pt idx="119">
                  <c:v>0.76133181746738621</c:v>
                </c:pt>
                <c:pt idx="120">
                  <c:v>0.64443357258867284</c:v>
                </c:pt>
                <c:pt idx="121">
                  <c:v>0.59174403520720897</c:v>
                </c:pt>
                <c:pt idx="122">
                  <c:v>0.63149228270550639</c:v>
                </c:pt>
                <c:pt idx="123">
                  <c:v>0.65886808822758935</c:v>
                </c:pt>
                <c:pt idx="124">
                  <c:v>0.65282407921622043</c:v>
                </c:pt>
                <c:pt idx="125">
                  <c:v>0.75486117252580276</c:v>
                </c:pt>
                <c:pt idx="126">
                  <c:v>0.78678776130350492</c:v>
                </c:pt>
                <c:pt idx="127">
                  <c:v>0.83457098548750452</c:v>
                </c:pt>
                <c:pt idx="128">
                  <c:v>0.79802250746581427</c:v>
                </c:pt>
                <c:pt idx="129">
                  <c:v>0.67365813380835105</c:v>
                </c:pt>
                <c:pt idx="130">
                  <c:v>0.69008361712160105</c:v>
                </c:pt>
                <c:pt idx="131">
                  <c:v>0.87261268926494462</c:v>
                </c:pt>
                <c:pt idx="132">
                  <c:v>1.0919746633834544</c:v>
                </c:pt>
                <c:pt idx="133">
                  <c:v>0.93326609734374188</c:v>
                </c:pt>
                <c:pt idx="134">
                  <c:v>0.86201789699795661</c:v>
                </c:pt>
                <c:pt idx="135">
                  <c:v>0.70679352438832721</c:v>
                </c:pt>
                <c:pt idx="136">
                  <c:v>0.7161084088646722</c:v>
                </c:pt>
                <c:pt idx="137">
                  <c:v>0.6902969350867082</c:v>
                </c:pt>
                <c:pt idx="138">
                  <c:v>0.75464785456069572</c:v>
                </c:pt>
                <c:pt idx="139">
                  <c:v>0.84381476397548072</c:v>
                </c:pt>
                <c:pt idx="140">
                  <c:v>0.73281831613139836</c:v>
                </c:pt>
                <c:pt idx="141">
                  <c:v>0.53258385288416188</c:v>
                </c:pt>
                <c:pt idx="142">
                  <c:v>0.41746325771467491</c:v>
                </c:pt>
                <c:pt idx="143">
                  <c:v>0.47847219573531719</c:v>
                </c:pt>
                <c:pt idx="144">
                  <c:v>0.54851159427882845</c:v>
                </c:pt>
                <c:pt idx="145">
                  <c:v>0.66434324933200595</c:v>
                </c:pt>
                <c:pt idx="146">
                  <c:v>0.65047758160004188</c:v>
                </c:pt>
                <c:pt idx="147">
                  <c:v>0.7199481322366007</c:v>
                </c:pt>
                <c:pt idx="148">
                  <c:v>0.61435573950856603</c:v>
                </c:pt>
                <c:pt idx="149">
                  <c:v>0.68979919316812488</c:v>
                </c:pt>
                <c:pt idx="150">
                  <c:v>0.68908813328443441</c:v>
                </c:pt>
                <c:pt idx="151">
                  <c:v>0.57624292974275682</c:v>
                </c:pt>
                <c:pt idx="152">
                  <c:v>0.57524744590559018</c:v>
                </c:pt>
                <c:pt idx="153">
                  <c:v>0.65815702834389889</c:v>
                </c:pt>
                <c:pt idx="154">
                  <c:v>0.78749882118719539</c:v>
                </c:pt>
                <c:pt idx="155">
                  <c:v>0.79645817572169531</c:v>
                </c:pt>
                <c:pt idx="156">
                  <c:v>0.78131260019908833</c:v>
                </c:pt>
                <c:pt idx="157">
                  <c:v>0.70437592078377942</c:v>
                </c:pt>
                <c:pt idx="158">
                  <c:v>0.69811859380730334</c:v>
                </c:pt>
                <c:pt idx="159">
                  <c:v>0.68752380154031534</c:v>
                </c:pt>
                <c:pt idx="160">
                  <c:v>0.68119536857547014</c:v>
                </c:pt>
                <c:pt idx="161">
                  <c:v>0.70579804055116035</c:v>
                </c:pt>
                <c:pt idx="162">
                  <c:v>0.71120209566720805</c:v>
                </c:pt>
                <c:pt idx="163">
                  <c:v>0.69833191177241039</c:v>
                </c:pt>
                <c:pt idx="164">
                  <c:v>0.66412993136689891</c:v>
                </c:pt>
                <c:pt idx="165">
                  <c:v>0.61300472572955411</c:v>
                </c:pt>
                <c:pt idx="166">
                  <c:v>0.60987606224131596</c:v>
                </c:pt>
                <c:pt idx="167">
                  <c:v>0.6192620527060303</c:v>
                </c:pt>
                <c:pt idx="168">
                  <c:v>0.63063901084507767</c:v>
                </c:pt>
                <c:pt idx="169">
                  <c:v>0.66377440142505351</c:v>
                </c:pt>
                <c:pt idx="170">
                  <c:v>0.67074278828522027</c:v>
                </c:pt>
                <c:pt idx="171">
                  <c:v>0.62630154555456585</c:v>
                </c:pt>
                <c:pt idx="172">
                  <c:v>0.59593928852098277</c:v>
                </c:pt>
                <c:pt idx="173">
                  <c:v>0.59800136218368516</c:v>
                </c:pt>
                <c:pt idx="174">
                  <c:v>0.6311367527636611</c:v>
                </c:pt>
                <c:pt idx="175">
                  <c:v>1.0421293655367527</c:v>
                </c:pt>
                <c:pt idx="176">
                  <c:v>1.2718017079687745</c:v>
                </c:pt>
                <c:pt idx="177">
                  <c:v>1.219538806517525</c:v>
                </c:pt>
                <c:pt idx="178">
                  <c:v>0.71425965316707696</c:v>
                </c:pt>
                <c:pt idx="179">
                  <c:v>0.63120785875203012</c:v>
                </c:pt>
                <c:pt idx="180">
                  <c:v>0.60724514067166135</c:v>
                </c:pt>
                <c:pt idx="181">
                  <c:v>1.1403267354744064</c:v>
                </c:pt>
                <c:pt idx="182">
                  <c:v>1.1834880704144182</c:v>
                </c:pt>
                <c:pt idx="183">
                  <c:v>1.2757125373290723</c:v>
                </c:pt>
                <c:pt idx="184">
                  <c:v>0.87318153717189695</c:v>
                </c:pt>
                <c:pt idx="185">
                  <c:v>0.91420969246083705</c:v>
                </c:pt>
                <c:pt idx="186">
                  <c:v>0.83670416513857593</c:v>
                </c:pt>
                <c:pt idx="187">
                  <c:v>0.76794467438570746</c:v>
                </c:pt>
                <c:pt idx="188">
                  <c:v>0.78408573374548118</c:v>
                </c:pt>
                <c:pt idx="189">
                  <c:v>0.89415780374076592</c:v>
                </c:pt>
                <c:pt idx="190">
                  <c:v>1.4356299051710588</c:v>
                </c:pt>
                <c:pt idx="191">
                  <c:v>1.2946978362236075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3-42EC-8614-704528A7D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'080C'!$S$14:$S$522</c:f>
              <c:numCache>
                <c:formatCode>0.0</c:formatCode>
                <c:ptCount val="509"/>
                <c:pt idx="0">
                  <c:v>0.54560181101898908</c:v>
                </c:pt>
                <c:pt idx="1">
                  <c:v>0.59641766596683488</c:v>
                </c:pt>
                <c:pt idx="2">
                  <c:v>0.69270033849959745</c:v>
                </c:pt>
                <c:pt idx="3">
                  <c:v>0.85049694070606807</c:v>
                </c:pt>
                <c:pt idx="4">
                  <c:v>0.95212865060176344</c:v>
                </c:pt>
                <c:pt idx="5">
                  <c:v>1.1527175517116861</c:v>
                </c:pt>
                <c:pt idx="6">
                  <c:v>1.484357868213426</c:v>
                </c:pt>
                <c:pt idx="7">
                  <c:v>0.87189309015779604</c:v>
                </c:pt>
                <c:pt idx="8">
                  <c:v>1.3212122286440224</c:v>
                </c:pt>
                <c:pt idx="9">
                  <c:v>1.7651823297673161</c:v>
                </c:pt>
                <c:pt idx="10">
                  <c:v>1.6635506198716206</c:v>
                </c:pt>
                <c:pt idx="11">
                  <c:v>1.4148203824953167</c:v>
                </c:pt>
                <c:pt idx="12">
                  <c:v>1.1072507341267694</c:v>
                </c:pt>
                <c:pt idx="13">
                  <c:v>0.47606432530087994</c:v>
                </c:pt>
                <c:pt idx="14">
                  <c:v>0.54292729233752079</c:v>
                </c:pt>
                <c:pt idx="15">
                  <c:v>1.037713248408664</c:v>
                </c:pt>
                <c:pt idx="16">
                  <c:v>1.2971415605108301</c:v>
                </c:pt>
                <c:pt idx="17">
                  <c:v>0.85852049675046549</c:v>
                </c:pt>
                <c:pt idx="18">
                  <c:v>0.66060611432201122</c:v>
                </c:pt>
                <c:pt idx="19">
                  <c:v>0.31291868573147646</c:v>
                </c:pt>
                <c:pt idx="20">
                  <c:v>0.11232978462155384</c:v>
                </c:pt>
                <c:pt idx="21">
                  <c:v>0</c:v>
                </c:pt>
                <c:pt idx="22">
                  <c:v>0</c:v>
                </c:pt>
                <c:pt idx="23">
                  <c:v>0.29419705496121684</c:v>
                </c:pt>
                <c:pt idx="24">
                  <c:v>0.5990921846482995</c:v>
                </c:pt>
                <c:pt idx="25">
                  <c:v>1.5298246857983389</c:v>
                </c:pt>
                <c:pt idx="26">
                  <c:v>1.7304135869082615</c:v>
                </c:pt>
                <c:pt idx="27">
                  <c:v>1.9497241187884438</c:v>
                </c:pt>
                <c:pt idx="28">
                  <c:v>2.1342659078095712</c:v>
                </c:pt>
                <c:pt idx="29">
                  <c:v>2.4525336309039845</c:v>
                </c:pt>
                <c:pt idx="30">
                  <c:v>2.7520797232281344</c:v>
                </c:pt>
                <c:pt idx="31">
                  <c:v>2.912550844116073</c:v>
                </c:pt>
                <c:pt idx="32">
                  <c:v>3.3003560529285898</c:v>
                </c:pt>
                <c:pt idx="33">
                  <c:v>3.4340819870018695</c:v>
                </c:pt>
                <c:pt idx="34">
                  <c:v>3.5223411034902368</c:v>
                </c:pt>
                <c:pt idx="35">
                  <c:v>3.6266473320673964</c:v>
                </c:pt>
                <c:pt idx="36">
                  <c:v>3.6881612617411066</c:v>
                </c:pt>
                <c:pt idx="37">
                  <c:v>3.7683968221850743</c:v>
                </c:pt>
                <c:pt idx="38">
                  <c:v>3.859330457354905</c:v>
                </c:pt>
                <c:pt idx="39">
                  <c:v>3.8994482375768911</c:v>
                </c:pt>
                <c:pt idx="40">
                  <c:v>3.9154953496656848</c:v>
                </c:pt>
                <c:pt idx="41">
                  <c:v>3.9181698683471504</c:v>
                </c:pt>
                <c:pt idx="42">
                  <c:v>3.9689857232949968</c:v>
                </c:pt>
                <c:pt idx="43">
                  <c:v>4.0171270595613775</c:v>
                </c:pt>
                <c:pt idx="44">
                  <c:v>4.4423755299144139</c:v>
                </c:pt>
                <c:pt idx="45">
                  <c:v>7.1757336223722907</c:v>
                </c:pt>
                <c:pt idx="46">
                  <c:v>5.3811315871088503</c:v>
                </c:pt>
                <c:pt idx="47">
                  <c:v>6.7879284135597748</c:v>
                </c:pt>
                <c:pt idx="48">
                  <c:v>6.8333952311446904</c:v>
                </c:pt>
                <c:pt idx="49">
                  <c:v>7.0553802817063369</c:v>
                </c:pt>
                <c:pt idx="50">
                  <c:v>6.9724702025809027</c:v>
                </c:pt>
                <c:pt idx="51">
                  <c:v>7.0206115388472838</c:v>
                </c:pt>
                <c:pt idx="52">
                  <c:v>6.7504851520192544</c:v>
                </c:pt>
                <c:pt idx="53">
                  <c:v>9.4624470950254072</c:v>
                </c:pt>
                <c:pt idx="54">
                  <c:v>9.9385114203262894</c:v>
                </c:pt>
                <c:pt idx="55">
                  <c:v>11.002969855549612</c:v>
                </c:pt>
                <c:pt idx="56">
                  <c:v>10.411901226945705</c:v>
                </c:pt>
                <c:pt idx="57">
                  <c:v>11.655552413827225</c:v>
                </c:pt>
                <c:pt idx="58">
                  <c:v>12.300111416060441</c:v>
                </c:pt>
                <c:pt idx="59">
                  <c:v>13.065023758959613</c:v>
                </c:pt>
                <c:pt idx="60">
                  <c:v>13.693535649104039</c:v>
                </c:pt>
                <c:pt idx="61">
                  <c:v>14.386235987603634</c:v>
                </c:pt>
                <c:pt idx="62">
                  <c:v>14.790088308504947</c:v>
                </c:pt>
                <c:pt idx="63">
                  <c:v>12.647798844650977</c:v>
                </c:pt>
                <c:pt idx="64">
                  <c:v>11.342633728095743</c:v>
                </c:pt>
                <c:pt idx="65">
                  <c:v>11.433567363265578</c:v>
                </c:pt>
                <c:pt idx="66">
                  <c:v>11.572642334701788</c:v>
                </c:pt>
                <c:pt idx="67">
                  <c:v>11.834745165485423</c:v>
                </c:pt>
                <c:pt idx="68">
                  <c:v>12.358950827052686</c:v>
                </c:pt>
                <c:pt idx="69">
                  <c:v>12.931297824886331</c:v>
                </c:pt>
                <c:pt idx="70">
                  <c:v>13.495621266675581</c:v>
                </c:pt>
                <c:pt idx="71">
                  <c:v>14.156227380997588</c:v>
                </c:pt>
                <c:pt idx="72">
                  <c:v>15.472090572278683</c:v>
                </c:pt>
                <c:pt idx="73">
                  <c:v>15.793032814054557</c:v>
                </c:pt>
                <c:pt idx="74">
                  <c:v>16.130022167919229</c:v>
                </c:pt>
                <c:pt idx="75">
                  <c:v>16.285144251444237</c:v>
                </c:pt>
                <c:pt idx="76">
                  <c:v>15.9454803788981</c:v>
                </c:pt>
                <c:pt idx="77">
                  <c:v>15.670004954707142</c:v>
                </c:pt>
                <c:pt idx="78">
                  <c:v>14.830206088726932</c:v>
                </c:pt>
                <c:pt idx="79">
                  <c:v>14.525310959039848</c:v>
                </c:pt>
                <c:pt idx="80">
                  <c:v>11.917655244610858</c:v>
                </c:pt>
                <c:pt idx="81">
                  <c:v>10.596443015966836</c:v>
                </c:pt>
                <c:pt idx="82">
                  <c:v>10.569697829152178</c:v>
                </c:pt>
                <c:pt idx="83">
                  <c:v>10.933432369831504</c:v>
                </c:pt>
                <c:pt idx="84">
                  <c:v>11.460312550080234</c:v>
                </c:pt>
                <c:pt idx="85">
                  <c:v>12.059404734728535</c:v>
                </c:pt>
                <c:pt idx="86">
                  <c:v>12.749430554546668</c:v>
                </c:pt>
                <c:pt idx="87">
                  <c:v>13.137235763359184</c:v>
                </c:pt>
                <c:pt idx="88">
                  <c:v>13.23886747325488</c:v>
                </c:pt>
                <c:pt idx="89">
                  <c:v>13.538413565579031</c:v>
                </c:pt>
                <c:pt idx="90">
                  <c:v>13.717606317237228</c:v>
                </c:pt>
                <c:pt idx="91">
                  <c:v>14.142854787590267</c:v>
                </c:pt>
                <c:pt idx="92">
                  <c:v>14.605546519483816</c:v>
                </c:pt>
                <c:pt idx="93">
                  <c:v>14.800786383230808</c:v>
                </c:pt>
                <c:pt idx="94">
                  <c:v>14.953233948074349</c:v>
                </c:pt>
                <c:pt idx="95">
                  <c:v>15.464067016234287</c:v>
                </c:pt>
                <c:pt idx="96">
                  <c:v>16.15141831737095</c:v>
                </c:pt>
                <c:pt idx="97">
                  <c:v>16.611435530583041</c:v>
                </c:pt>
                <c:pt idx="98">
                  <c:v>17.494026695466701</c:v>
                </c:pt>
                <c:pt idx="99">
                  <c:v>17.154362822920561</c:v>
                </c:pt>
                <c:pt idx="100">
                  <c:v>16.397474036065791</c:v>
                </c:pt>
                <c:pt idx="101">
                  <c:v>16.354681737162341</c:v>
                </c:pt>
                <c:pt idx="102">
                  <c:v>17.258669051497723</c:v>
                </c:pt>
                <c:pt idx="103">
                  <c:v>18.200099627373628</c:v>
                </c:pt>
                <c:pt idx="104">
                  <c:v>19.588174823054292</c:v>
                </c:pt>
                <c:pt idx="105">
                  <c:v>21.388125895680666</c:v>
                </c:pt>
                <c:pt idx="106">
                  <c:v>21.858841183618615</c:v>
                </c:pt>
                <c:pt idx="107">
                  <c:v>23.06772362764108</c:v>
                </c:pt>
                <c:pt idx="108">
                  <c:v>22.484678555081572</c:v>
                </c:pt>
                <c:pt idx="109">
                  <c:v>22.864460207849692</c:v>
                </c:pt>
                <c:pt idx="110">
                  <c:v>24.311374814522601</c:v>
                </c:pt>
                <c:pt idx="111">
                  <c:v>24.651038687068734</c:v>
                </c:pt>
                <c:pt idx="112">
                  <c:v>24.985353522251938</c:v>
                </c:pt>
                <c:pt idx="113">
                  <c:v>24.423704599144155</c:v>
                </c:pt>
                <c:pt idx="114">
                  <c:v>24.99872611565927</c:v>
                </c:pt>
                <c:pt idx="115">
                  <c:v>24.629642537617009</c:v>
                </c:pt>
                <c:pt idx="116">
                  <c:v>25.445370735464028</c:v>
                </c:pt>
                <c:pt idx="117">
                  <c:v>25.651308673936882</c:v>
                </c:pt>
                <c:pt idx="118">
                  <c:v>25.407927473923511</c:v>
                </c:pt>
                <c:pt idx="119">
                  <c:v>25.688751935477399</c:v>
                </c:pt>
                <c:pt idx="120">
                  <c:v>26.172839816822677</c:v>
                </c:pt>
                <c:pt idx="121">
                  <c:v>26.50715465200588</c:v>
                </c:pt>
                <c:pt idx="122">
                  <c:v>26.25842441462958</c:v>
                </c:pt>
                <c:pt idx="123">
                  <c:v>26.900308898181329</c:v>
                </c:pt>
                <c:pt idx="124">
                  <c:v>26.777281038833909</c:v>
                </c:pt>
                <c:pt idx="125">
                  <c:v>26.68099836630115</c:v>
                </c:pt>
                <c:pt idx="126">
                  <c:v>27.844413992738701</c:v>
                </c:pt>
                <c:pt idx="127">
                  <c:v>25.913411504720511</c:v>
                </c:pt>
                <c:pt idx="128">
                  <c:v>26.17016529814121</c:v>
                </c:pt>
                <c:pt idx="129">
                  <c:v>26.08458070033431</c:v>
                </c:pt>
                <c:pt idx="130">
                  <c:v>18.935592264776673</c:v>
                </c:pt>
                <c:pt idx="131">
                  <c:v>19.328746510952126</c:v>
                </c:pt>
                <c:pt idx="132">
                  <c:v>9.8154835609788691</c:v>
                </c:pt>
                <c:pt idx="133">
                  <c:v>8.9328923960952107</c:v>
                </c:pt>
                <c:pt idx="134">
                  <c:v>8.887425578510296</c:v>
                </c:pt>
                <c:pt idx="135">
                  <c:v>9.3046504928189329</c:v>
                </c:pt>
                <c:pt idx="136">
                  <c:v>9.3902350906258327</c:v>
                </c:pt>
                <c:pt idx="137">
                  <c:v>9.4624470950254072</c:v>
                </c:pt>
                <c:pt idx="138">
                  <c:v>9.5052393939288553</c:v>
                </c:pt>
                <c:pt idx="139">
                  <c:v>9.5667533236025672</c:v>
                </c:pt>
                <c:pt idx="140">
                  <c:v>9.6443143653650694</c:v>
                </c:pt>
                <c:pt idx="141">
                  <c:v>9.561404286239636</c:v>
                </c:pt>
                <c:pt idx="142">
                  <c:v>9.7566441499866254</c:v>
                </c:pt>
                <c:pt idx="143">
                  <c:v>10.01072342472586</c:v>
                </c:pt>
                <c:pt idx="144">
                  <c:v>10.15782195220647</c:v>
                </c:pt>
                <c:pt idx="145">
                  <c:v>10.556325235744849</c:v>
                </c:pt>
                <c:pt idx="146">
                  <c:v>10.609815609374163</c:v>
                </c:pt>
                <c:pt idx="147">
                  <c:v>10.585744941240973</c:v>
                </c:pt>
                <c:pt idx="148">
                  <c:v>10.738192506084513</c:v>
                </c:pt>
                <c:pt idx="149">
                  <c:v>11.005644374231075</c:v>
                </c:pt>
                <c:pt idx="150">
                  <c:v>11.075181859949183</c:v>
                </c:pt>
                <c:pt idx="151">
                  <c:v>11.337284690732815</c:v>
                </c:pt>
                <c:pt idx="152">
                  <c:v>11.623458189649639</c:v>
                </c:pt>
                <c:pt idx="153">
                  <c:v>11.76253316108585</c:v>
                </c:pt>
                <c:pt idx="154">
                  <c:v>12.051381178684139</c:v>
                </c:pt>
                <c:pt idx="155">
                  <c:v>12.107546070994916</c:v>
                </c:pt>
                <c:pt idx="156">
                  <c:v>12.062079253410001</c:v>
                </c:pt>
                <c:pt idx="157">
                  <c:v>12.225224892979405</c:v>
                </c:pt>
                <c:pt idx="158">
                  <c:v>12.158361925942764</c:v>
                </c:pt>
                <c:pt idx="159">
                  <c:v>12.300111416060441</c:v>
                </c:pt>
                <c:pt idx="160">
                  <c:v>12.276040747927253</c:v>
                </c:pt>
                <c:pt idx="161">
                  <c:v>12.441860906178121</c:v>
                </c:pt>
                <c:pt idx="162">
                  <c:v>12.391045051230275</c:v>
                </c:pt>
                <c:pt idx="163">
                  <c:v>12.562214246844075</c:v>
                </c:pt>
                <c:pt idx="164">
                  <c:v>12.663845956739769</c:v>
                </c:pt>
                <c:pt idx="165">
                  <c:v>12.642449807288044</c:v>
                </c:pt>
                <c:pt idx="166">
                  <c:v>12.736057961139339</c:v>
                </c:pt>
                <c:pt idx="167">
                  <c:v>12.760128629272529</c:v>
                </c:pt>
                <c:pt idx="168">
                  <c:v>12.90187811939021</c:v>
                </c:pt>
                <c:pt idx="169">
                  <c:v>12.936646862249262</c:v>
                </c:pt>
                <c:pt idx="170">
                  <c:v>12.909901675434606</c:v>
                </c:pt>
                <c:pt idx="171">
                  <c:v>12.944670418293661</c:v>
                </c:pt>
                <c:pt idx="172">
                  <c:v>12.995486273241507</c:v>
                </c:pt>
                <c:pt idx="173">
                  <c:v>13.249565547980742</c:v>
                </c:pt>
                <c:pt idx="174">
                  <c:v>13.329801108424713</c:v>
                </c:pt>
                <c:pt idx="175">
                  <c:v>13.369918888646696</c:v>
                </c:pt>
                <c:pt idx="176">
                  <c:v>12.682567587510027</c:v>
                </c:pt>
                <c:pt idx="177">
                  <c:v>8.7109073455335633</c:v>
                </c:pt>
                <c:pt idx="178">
                  <c:v>9.5961730290986882</c:v>
                </c:pt>
                <c:pt idx="179">
                  <c:v>9.7673422247124897</c:v>
                </c:pt>
                <c:pt idx="180">
                  <c:v>9.8502523038379231</c:v>
                </c:pt>
                <c:pt idx="181">
                  <c:v>10.005374387362929</c:v>
                </c:pt>
                <c:pt idx="182">
                  <c:v>9.689781182949984</c:v>
                </c:pt>
                <c:pt idx="183">
                  <c:v>9.7486205939422295</c:v>
                </c:pt>
                <c:pt idx="184">
                  <c:v>11.227629424792724</c:v>
                </c:pt>
                <c:pt idx="185">
                  <c:v>11.527175517116873</c:v>
                </c:pt>
                <c:pt idx="186">
                  <c:v>10.385156040131051</c:v>
                </c:pt>
                <c:pt idx="187">
                  <c:v>11.353331802821609</c:v>
                </c:pt>
                <c:pt idx="188">
                  <c:v>13.249565547980742</c:v>
                </c:pt>
                <c:pt idx="189">
                  <c:v>15.300921376664883</c:v>
                </c:pt>
                <c:pt idx="190">
                  <c:v>14.097387970005348</c:v>
                </c:pt>
                <c:pt idx="191">
                  <c:v>13.102467020500132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0-44AD-8197-A6BD0ACB21C9}"/>
            </c:ext>
          </c:extLst>
        </c:ser>
        <c:ser>
          <c:idx val="0"/>
          <c:order val="1"/>
          <c:tx>
            <c:strRef>
              <c:f>'080C'!$N$11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'080C'!$N$14:$N$522</c:f>
              <c:numCache>
                <c:formatCode>0.0</c:formatCode>
                <c:ptCount val="50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B0-44AD-8197-A6BD0ACB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'080C'!$R$14:$R$522</c:f>
              <c:numCache>
                <c:formatCode>0.0</c:formatCode>
                <c:ptCount val="509"/>
                <c:pt idx="0">
                  <c:v>7.9850997123155896</c:v>
                </c:pt>
                <c:pt idx="1">
                  <c:v>5.4003965202219</c:v>
                </c:pt>
                <c:pt idx="2">
                  <c:v>4.1758627714653507</c:v>
                </c:pt>
                <c:pt idx="3">
                  <c:v>5.3621797485858762</c:v>
                </c:pt>
                <c:pt idx="4">
                  <c:v>11.186284169049484</c:v>
                </c:pt>
                <c:pt idx="5">
                  <c:v>9.9346633395088393</c:v>
                </c:pt>
                <c:pt idx="6">
                  <c:v>5.9965800639944771</c:v>
                </c:pt>
                <c:pt idx="7">
                  <c:v>5.5944046183955889</c:v>
                </c:pt>
                <c:pt idx="8">
                  <c:v>6.2813245822703658</c:v>
                </c:pt>
                <c:pt idx="9">
                  <c:v>4.7319513151690273</c:v>
                </c:pt>
                <c:pt idx="10">
                  <c:v>4.5930249368144498</c:v>
                </c:pt>
                <c:pt idx="11">
                  <c:v>4.452809227423252</c:v>
                </c:pt>
                <c:pt idx="12">
                  <c:v>4.2420148933058144</c:v>
                </c:pt>
                <c:pt idx="13">
                  <c:v>5.4276105062266504</c:v>
                </c:pt>
                <c:pt idx="14">
                  <c:v>5.569661880138348</c:v>
                </c:pt>
                <c:pt idx="15">
                  <c:v>4.6413860756354959</c:v>
                </c:pt>
                <c:pt idx="16">
                  <c:v>4.8961992820356377</c:v>
                </c:pt>
                <c:pt idx="17">
                  <c:v>4.3560611562983951</c:v>
                </c:pt>
                <c:pt idx="18">
                  <c:v>4.8600072660883953</c:v>
                </c:pt>
                <c:pt idx="19">
                  <c:v>4.9459340913145988</c:v>
                </c:pt>
                <c:pt idx="20">
                  <c:v>5.0339377886414569</c:v>
                </c:pt>
                <c:pt idx="21">
                  <c:v>5.4076977605077259</c:v>
                </c:pt>
                <c:pt idx="22">
                  <c:v>5.6474799884007645</c:v>
                </c:pt>
                <c:pt idx="23">
                  <c:v>5.9610299902648061</c:v>
                </c:pt>
                <c:pt idx="24">
                  <c:v>6.0148939471126939</c:v>
                </c:pt>
                <c:pt idx="25">
                  <c:v>6.1164939972633761</c:v>
                </c:pt>
                <c:pt idx="26">
                  <c:v>5.5692352119086506</c:v>
                </c:pt>
                <c:pt idx="27">
                  <c:v>5.1349093624550157</c:v>
                </c:pt>
                <c:pt idx="28">
                  <c:v>4.1878660419099276</c:v>
                </c:pt>
                <c:pt idx="29">
                  <c:v>5.75754486974283</c:v>
                </c:pt>
                <c:pt idx="30">
                  <c:v>6.29633108822153</c:v>
                </c:pt>
                <c:pt idx="31">
                  <c:v>6.328591686613767</c:v>
                </c:pt>
                <c:pt idx="32">
                  <c:v>5.7026766031923843</c:v>
                </c:pt>
                <c:pt idx="33">
                  <c:v>5.7469653470599891</c:v>
                </c:pt>
                <c:pt idx="34">
                  <c:v>5.9775657964655808</c:v>
                </c:pt>
                <c:pt idx="35">
                  <c:v>5.6520615034253554</c:v>
                </c:pt>
                <c:pt idx="36">
                  <c:v>5.5822008790523228</c:v>
                </c:pt>
                <c:pt idx="37">
                  <c:v>5.8301791016546112</c:v>
                </c:pt>
                <c:pt idx="38">
                  <c:v>5.7625877628416848</c:v>
                </c:pt>
                <c:pt idx="39">
                  <c:v>5.8689937709381859</c:v>
                </c:pt>
                <c:pt idx="40">
                  <c:v>6.4355456024163038</c:v>
                </c:pt>
                <c:pt idx="41">
                  <c:v>6.7717560462248434</c:v>
                </c:pt>
                <c:pt idx="42">
                  <c:v>6.2881899420752356</c:v>
                </c:pt>
                <c:pt idx="43">
                  <c:v>21.02942948073137</c:v>
                </c:pt>
                <c:pt idx="44">
                  <c:v>2.3578114287425391</c:v>
                </c:pt>
                <c:pt idx="45">
                  <c:v>3.6420573837884018</c:v>
                </c:pt>
                <c:pt idx="46">
                  <c:v>2.9349819577580418</c:v>
                </c:pt>
                <c:pt idx="47">
                  <c:v>11.076579489412246</c:v>
                </c:pt>
                <c:pt idx="48">
                  <c:v>2.6681354633056396</c:v>
                </c:pt>
                <c:pt idx="49">
                  <c:v>2.8867926315919687</c:v>
                </c:pt>
                <c:pt idx="50">
                  <c:v>2.6019382128860591</c:v>
                </c:pt>
                <c:pt idx="51">
                  <c:v>0.29903116167329002</c:v>
                </c:pt>
                <c:pt idx="52">
                  <c:v>1.7364046989740831</c:v>
                </c:pt>
                <c:pt idx="53">
                  <c:v>8.7442269710189482</c:v>
                </c:pt>
                <c:pt idx="54">
                  <c:v>5.6741085970889538</c:v>
                </c:pt>
                <c:pt idx="55">
                  <c:v>2.4034860094744483</c:v>
                </c:pt>
                <c:pt idx="56">
                  <c:v>5.514684655896998</c:v>
                </c:pt>
                <c:pt idx="57">
                  <c:v>2.3508830558471563</c:v>
                </c:pt>
                <c:pt idx="58">
                  <c:v>1.7678073512712185</c:v>
                </c:pt>
                <c:pt idx="59">
                  <c:v>1.4739025209423167</c:v>
                </c:pt>
                <c:pt idx="60">
                  <c:v>2.2928810240434454</c:v>
                </c:pt>
                <c:pt idx="61">
                  <c:v>6.7906590447072661</c:v>
                </c:pt>
                <c:pt idx="62">
                  <c:v>8.2942769332127213</c:v>
                </c:pt>
                <c:pt idx="63">
                  <c:v>8.7864919883036716</c:v>
                </c:pt>
                <c:pt idx="64">
                  <c:v>8.7939831873276564</c:v>
                </c:pt>
                <c:pt idx="65">
                  <c:v>8.0988380039798784</c:v>
                </c:pt>
                <c:pt idx="66">
                  <c:v>6.9000464752365325</c:v>
                </c:pt>
                <c:pt idx="67">
                  <c:v>4.9753879061307202</c:v>
                </c:pt>
                <c:pt idx="68">
                  <c:v>3.5506350085451945</c:v>
                </c:pt>
                <c:pt idx="69">
                  <c:v>2.7639124625519376</c:v>
                </c:pt>
                <c:pt idx="70">
                  <c:v>3.0176698003270053</c:v>
                </c:pt>
                <c:pt idx="71">
                  <c:v>3.1737707194329814</c:v>
                </c:pt>
                <c:pt idx="72">
                  <c:v>2.8727888194414688</c:v>
                </c:pt>
                <c:pt idx="73">
                  <c:v>2.4634462763643157</c:v>
                </c:pt>
                <c:pt idx="74">
                  <c:v>2.46297522630584</c:v>
                </c:pt>
                <c:pt idx="75">
                  <c:v>2.1995777048810399</c:v>
                </c:pt>
                <c:pt idx="76">
                  <c:v>2.0448817543798903</c:v>
                </c:pt>
                <c:pt idx="77">
                  <c:v>2.8823805095970259</c:v>
                </c:pt>
                <c:pt idx="78">
                  <c:v>3.7832722378673411</c:v>
                </c:pt>
                <c:pt idx="79">
                  <c:v>2.9969007219880832</c:v>
                </c:pt>
                <c:pt idx="80">
                  <c:v>2.5573880567536134</c:v>
                </c:pt>
                <c:pt idx="81">
                  <c:v>2.2753381640278603</c:v>
                </c:pt>
                <c:pt idx="82">
                  <c:v>2.5324431381480195</c:v>
                </c:pt>
                <c:pt idx="83">
                  <c:v>2.3081810266916842</c:v>
                </c:pt>
                <c:pt idx="84">
                  <c:v>2.3966336032292692</c:v>
                </c:pt>
                <c:pt idx="85">
                  <c:v>3.0436006615476563</c:v>
                </c:pt>
                <c:pt idx="86">
                  <c:v>3.530218125055268</c:v>
                </c:pt>
                <c:pt idx="87">
                  <c:v>3.7512178300787951</c:v>
                </c:pt>
                <c:pt idx="88">
                  <c:v>4.1270646364662937</c:v>
                </c:pt>
                <c:pt idx="89">
                  <c:v>4.1693126994769374</c:v>
                </c:pt>
                <c:pt idx="90">
                  <c:v>4.4041681333275422</c:v>
                </c:pt>
                <c:pt idx="91">
                  <c:v>4.3402800570763711</c:v>
                </c:pt>
                <c:pt idx="92">
                  <c:v>4.2076863514425282</c:v>
                </c:pt>
                <c:pt idx="93">
                  <c:v>4.2370252622536571</c:v>
                </c:pt>
                <c:pt idx="94">
                  <c:v>4.3051044712151159</c:v>
                </c:pt>
                <c:pt idx="95">
                  <c:v>4.3674734604106682</c:v>
                </c:pt>
                <c:pt idx="96">
                  <c:v>4.2151439241323345</c:v>
                </c:pt>
                <c:pt idx="97">
                  <c:v>4.4372831211838264</c:v>
                </c:pt>
                <c:pt idx="98">
                  <c:v>4.4044123521056751</c:v>
                </c:pt>
                <c:pt idx="99">
                  <c:v>4.2544540349664537</c:v>
                </c:pt>
                <c:pt idx="100">
                  <c:v>4.2076664504458865</c:v>
                </c:pt>
                <c:pt idx="101">
                  <c:v>3.9659159433195867</c:v>
                </c:pt>
                <c:pt idx="102">
                  <c:v>4.0125861060195032</c:v>
                </c:pt>
                <c:pt idx="103">
                  <c:v>3.9112022780820661</c:v>
                </c:pt>
                <c:pt idx="104">
                  <c:v>4.0397792553127365</c:v>
                </c:pt>
                <c:pt idx="105">
                  <c:v>3.9532562392002908</c:v>
                </c:pt>
                <c:pt idx="106">
                  <c:v>3.9843510119032395</c:v>
                </c:pt>
                <c:pt idx="107">
                  <c:v>4.2443622056023997</c:v>
                </c:pt>
                <c:pt idx="108">
                  <c:v>4.089690843997559</c:v>
                </c:pt>
                <c:pt idx="109">
                  <c:v>4.1842052450714871</c:v>
                </c:pt>
                <c:pt idx="110">
                  <c:v>4.3609347921553194</c:v>
                </c:pt>
                <c:pt idx="111">
                  <c:v>4.1270003030300328</c:v>
                </c:pt>
                <c:pt idx="112">
                  <c:v>4.2899193190623528</c:v>
                </c:pt>
                <c:pt idx="113">
                  <c:v>4.204292660247658</c:v>
                </c:pt>
                <c:pt idx="114">
                  <c:v>4.5432787522423643</c:v>
                </c:pt>
                <c:pt idx="115">
                  <c:v>4.6957771240907418</c:v>
                </c:pt>
                <c:pt idx="116">
                  <c:v>4.6890945062676845</c:v>
                </c:pt>
                <c:pt idx="117">
                  <c:v>4.5108097068812132</c:v>
                </c:pt>
                <c:pt idx="118">
                  <c:v>4.7407635715122645</c:v>
                </c:pt>
                <c:pt idx="119">
                  <c:v>4.5162582811220329</c:v>
                </c:pt>
                <c:pt idx="120">
                  <c:v>4.2065788345680923</c:v>
                </c:pt>
                <c:pt idx="121">
                  <c:v>3.9094283878099456</c:v>
                </c:pt>
                <c:pt idx="122">
                  <c:v>4.0107796685417849</c:v>
                </c:pt>
                <c:pt idx="123">
                  <c:v>4.1598054896003402</c:v>
                </c:pt>
                <c:pt idx="124">
                  <c:v>4.0987895636507838</c:v>
                </c:pt>
                <c:pt idx="125">
                  <c:v>4.8298547467828969</c:v>
                </c:pt>
                <c:pt idx="126">
                  <c:v>4.4781086338155722</c:v>
                </c:pt>
                <c:pt idx="127">
                  <c:v>5.3129946237686054</c:v>
                </c:pt>
                <c:pt idx="128">
                  <c:v>5.2555153868136069</c:v>
                </c:pt>
                <c:pt idx="129">
                  <c:v>4.4602052675329107</c:v>
                </c:pt>
                <c:pt idx="130">
                  <c:v>4.8850857590560528</c:v>
                </c:pt>
                <c:pt idx="131">
                  <c:v>4.7884085157832903</c:v>
                </c:pt>
                <c:pt idx="132">
                  <c:v>5.2199667927269378</c:v>
                </c:pt>
                <c:pt idx="133">
                  <c:v>4.3720148466312363</c:v>
                </c:pt>
                <c:pt idx="134">
                  <c:v>6.0193295732528291</c:v>
                </c:pt>
                <c:pt idx="135">
                  <c:v>5.2058473210721576</c:v>
                </c:pt>
                <c:pt idx="136">
                  <c:v>5.3039953797041175</c:v>
                </c:pt>
                <c:pt idx="137">
                  <c:v>5.2738878622052558</c:v>
                </c:pt>
                <c:pt idx="138">
                  <c:v>5.4896463296504647</c:v>
                </c:pt>
                <c:pt idx="139">
                  <c:v>3.9351643469100099</c:v>
                </c:pt>
                <c:pt idx="140">
                  <c:v>4.1291480516602306</c:v>
                </c:pt>
                <c:pt idx="141">
                  <c:v>3.3013173689647153</c:v>
                </c:pt>
                <c:pt idx="142">
                  <c:v>2.7388539645679986</c:v>
                </c:pt>
                <c:pt idx="143">
                  <c:v>3.0431547021425076</c:v>
                </c:pt>
                <c:pt idx="144">
                  <c:v>3.2076109123651837</c:v>
                </c:pt>
                <c:pt idx="145">
                  <c:v>3.8332001793455599</c:v>
                </c:pt>
                <c:pt idx="146">
                  <c:v>3.8345197737396273</c:v>
                </c:pt>
                <c:pt idx="147">
                  <c:v>4.6822560430354008</c:v>
                </c:pt>
                <c:pt idx="148">
                  <c:v>3.9642157223318342</c:v>
                </c:pt>
                <c:pt idx="149">
                  <c:v>4.2535930590045199</c:v>
                </c:pt>
                <c:pt idx="150">
                  <c:v>4.0017844163426899</c:v>
                </c:pt>
                <c:pt idx="151">
                  <c:v>3.9735818249732291</c:v>
                </c:pt>
                <c:pt idx="152">
                  <c:v>3.7732788928726744</c:v>
                </c:pt>
                <c:pt idx="153">
                  <c:v>3.8609337505769163</c:v>
                </c:pt>
                <c:pt idx="154">
                  <c:v>4.7333182648273855</c:v>
                </c:pt>
                <c:pt idx="155">
                  <c:v>4.7619088331737762</c:v>
                </c:pt>
                <c:pt idx="156">
                  <c:v>4.727717866252207</c:v>
                </c:pt>
                <c:pt idx="157">
                  <c:v>4.2391409164229739</c:v>
                </c:pt>
                <c:pt idx="158">
                  <c:v>4.322364764968067</c:v>
                </c:pt>
                <c:pt idx="159">
                  <c:v>4.2921393461774784</c:v>
                </c:pt>
                <c:pt idx="160">
                  <c:v>4.0890197001302875</c:v>
                </c:pt>
                <c:pt idx="161">
                  <c:v>4.085354070430891</c:v>
                </c:pt>
                <c:pt idx="162">
                  <c:v>4.217071291162517</c:v>
                </c:pt>
                <c:pt idx="163">
                  <c:v>4.2723792802785168</c:v>
                </c:pt>
                <c:pt idx="164">
                  <c:v>4.1522921676693771</c:v>
                </c:pt>
                <c:pt idx="165">
                  <c:v>3.8966336778175901</c:v>
                </c:pt>
                <c:pt idx="166">
                  <c:v>3.9060187842151617</c:v>
                </c:pt>
                <c:pt idx="167">
                  <c:v>3.8396280673050129</c:v>
                </c:pt>
                <c:pt idx="168">
                  <c:v>3.8340897112492813</c:v>
                </c:pt>
                <c:pt idx="169">
                  <c:v>4.1346683401685533</c:v>
                </c:pt>
                <c:pt idx="170">
                  <c:v>4.2468745907362253</c:v>
                </c:pt>
                <c:pt idx="171">
                  <c:v>4.0761531237226176</c:v>
                </c:pt>
                <c:pt idx="172">
                  <c:v>3.9624124688763169</c:v>
                </c:pt>
                <c:pt idx="173">
                  <c:v>3.8418389185622481</c:v>
                </c:pt>
                <c:pt idx="174">
                  <c:v>3.8889135712717877</c:v>
                </c:pt>
                <c:pt idx="175">
                  <c:v>6.0768325009709763</c:v>
                </c:pt>
                <c:pt idx="176">
                  <c:v>3.3708841753388703</c:v>
                </c:pt>
                <c:pt idx="177">
                  <c:v>6.2963464449944651</c:v>
                </c:pt>
                <c:pt idx="178">
                  <c:v>4.3326797477424117</c:v>
                </c:pt>
                <c:pt idx="179">
                  <c:v>3.7990100808362182</c:v>
                </c:pt>
                <c:pt idx="180">
                  <c:v>3.801226253159923</c:v>
                </c:pt>
                <c:pt idx="181">
                  <c:v>6.9303098907369689</c:v>
                </c:pt>
                <c:pt idx="182">
                  <c:v>2.7196805041054279</c:v>
                </c:pt>
                <c:pt idx="183">
                  <c:v>5.1676778180061476</c:v>
                </c:pt>
                <c:pt idx="184">
                  <c:v>4.5387692672138593</c:v>
                </c:pt>
                <c:pt idx="185">
                  <c:v>2.6254287348744194</c:v>
                </c:pt>
                <c:pt idx="186">
                  <c:v>2.667607781279826</c:v>
                </c:pt>
                <c:pt idx="187">
                  <c:v>4.2507274071450869</c:v>
                </c:pt>
                <c:pt idx="188">
                  <c:v>3.9969317256905472</c:v>
                </c:pt>
                <c:pt idx="189">
                  <c:v>2.22269828089187</c:v>
                </c:pt>
                <c:pt idx="190">
                  <c:v>1.7732303906280105</c:v>
                </c:pt>
                <c:pt idx="191">
                  <c:v>1.1822052203276314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0-4751-B81B-00F56C63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'080C'!$U$14:$U$522</c:f>
              <c:numCache>
                <c:formatCode>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5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8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E-4006-A7DE-A08346BA5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'080C'!$AN$14:$AN$522</c:f>
              <c:numCache>
                <c:formatCode>0</c:formatCode>
                <c:ptCount val="509"/>
                <c:pt idx="0">
                  <c:v>1.5016084873374707E-2</c:v>
                </c:pt>
                <c:pt idx="1">
                  <c:v>1.6782683093771008E-2</c:v>
                </c:pt>
                <c:pt idx="2">
                  <c:v>0.12454517453798719</c:v>
                </c:pt>
                <c:pt idx="3">
                  <c:v>0.37098562628337078</c:v>
                </c:pt>
                <c:pt idx="4">
                  <c:v>0.54057905544147478</c:v>
                </c:pt>
                <c:pt idx="5">
                  <c:v>0.80291889117043247</c:v>
                </c:pt>
                <c:pt idx="6">
                  <c:v>1.5236909650924035</c:v>
                </c:pt>
                <c:pt idx="7">
                  <c:v>1.6588357289527687</c:v>
                </c:pt>
                <c:pt idx="8">
                  <c:v>1.5952381930184796</c:v>
                </c:pt>
                <c:pt idx="9">
                  <c:v>2.6763963039014365</c:v>
                </c:pt>
                <c:pt idx="10">
                  <c:v>3.0924301848049245</c:v>
                </c:pt>
                <c:pt idx="11">
                  <c:v>3.2037258726899354</c:v>
                </c:pt>
                <c:pt idx="12">
                  <c:v>3.1454281314168351</c:v>
                </c:pt>
                <c:pt idx="13">
                  <c:v>2.7744425051334716</c:v>
                </c:pt>
                <c:pt idx="14">
                  <c:v>3.4289671457905557</c:v>
                </c:pt>
                <c:pt idx="15">
                  <c:v>4.438578028747429</c:v>
                </c:pt>
                <c:pt idx="16">
                  <c:v>4.1841878850102665</c:v>
                </c:pt>
                <c:pt idx="17">
                  <c:v>4.3802802874743296</c:v>
                </c:pt>
                <c:pt idx="18">
                  <c:v>4.2451355236139641</c:v>
                </c:pt>
                <c:pt idx="19">
                  <c:v>4.6664691991786409</c:v>
                </c:pt>
                <c:pt idx="20">
                  <c:v>4.9606078028747387</c:v>
                </c:pt>
                <c:pt idx="21">
                  <c:v>4.4518275154004128</c:v>
                </c:pt>
                <c:pt idx="22">
                  <c:v>3.9960451745379895</c:v>
                </c:pt>
                <c:pt idx="23">
                  <c:v>4.0013449691991783</c:v>
                </c:pt>
                <c:pt idx="24">
                  <c:v>4.17623819301848</c:v>
                </c:pt>
                <c:pt idx="25">
                  <c:v>4.0119445585215567</c:v>
                </c:pt>
                <c:pt idx="26">
                  <c:v>4.0543429158110902</c:v>
                </c:pt>
                <c:pt idx="27">
                  <c:v>4.7327166324435277</c:v>
                </c:pt>
                <c:pt idx="28">
                  <c:v>5.1699496919917864</c:v>
                </c:pt>
                <c:pt idx="29">
                  <c:v>3.6277094455852175</c:v>
                </c:pt>
                <c:pt idx="30">
                  <c:v>3.012933264887061</c:v>
                </c:pt>
                <c:pt idx="31">
                  <c:v>3.0579815195071851</c:v>
                </c:pt>
                <c:pt idx="32">
                  <c:v>3.2991221765913723</c:v>
                </c:pt>
                <c:pt idx="33">
                  <c:v>3.2355246406570837</c:v>
                </c:pt>
                <c:pt idx="34">
                  <c:v>3.1586776180698113</c:v>
                </c:pt>
                <c:pt idx="35">
                  <c:v>3.1268788501026705</c:v>
                </c:pt>
                <c:pt idx="36">
                  <c:v>2.9466858316221738</c:v>
                </c:pt>
                <c:pt idx="37">
                  <c:v>2.8459897330595481</c:v>
                </c:pt>
                <c:pt idx="38">
                  <c:v>3.0526817248459963</c:v>
                </c:pt>
                <c:pt idx="39">
                  <c:v>2.967885010266937</c:v>
                </c:pt>
                <c:pt idx="40">
                  <c:v>2.5809999999999995</c:v>
                </c:pt>
                <c:pt idx="41">
                  <c:v>2.2736119096509251</c:v>
                </c:pt>
                <c:pt idx="42">
                  <c:v>2.0483706365503043</c:v>
                </c:pt>
                <c:pt idx="43">
                  <c:v>1.9847731006160152</c:v>
                </c:pt>
                <c:pt idx="44">
                  <c:v>25.123676591375769</c:v>
                </c:pt>
                <c:pt idx="45">
                  <c:v>14.685731006160163</c:v>
                </c:pt>
                <c:pt idx="46">
                  <c:v>7.2342197125256682</c:v>
                </c:pt>
                <c:pt idx="47">
                  <c:v>1.8178295687885022</c:v>
                </c:pt>
                <c:pt idx="48">
                  <c:v>1.8337289527720766</c:v>
                </c:pt>
                <c:pt idx="49">
                  <c:v>1.1447556468172457</c:v>
                </c:pt>
                <c:pt idx="50">
                  <c:v>0.93806365503079747</c:v>
                </c:pt>
                <c:pt idx="51">
                  <c:v>0.10997073921971218</c:v>
                </c:pt>
                <c:pt idx="52">
                  <c:v>5.0666036960985616</c:v>
                </c:pt>
                <c:pt idx="53">
                  <c:v>0.74197125256673424</c:v>
                </c:pt>
                <c:pt idx="54">
                  <c:v>1.8920266940451762</c:v>
                </c:pt>
                <c:pt idx="55">
                  <c:v>4.1762381930184782</c:v>
                </c:pt>
                <c:pt idx="56">
                  <c:v>2.1967648870636527</c:v>
                </c:pt>
                <c:pt idx="57">
                  <c:v>1.8284291581108798</c:v>
                </c:pt>
                <c:pt idx="58">
                  <c:v>0.90493993839835762</c:v>
                </c:pt>
                <c:pt idx="59">
                  <c:v>0.82014322381930194</c:v>
                </c:pt>
                <c:pt idx="60">
                  <c:v>1.7224332648870651</c:v>
                </c:pt>
                <c:pt idx="61">
                  <c:v>1.8284291581108798</c:v>
                </c:pt>
                <c:pt idx="62">
                  <c:v>2.8115410677618091</c:v>
                </c:pt>
                <c:pt idx="63">
                  <c:v>3.2726232032854208</c:v>
                </c:pt>
                <c:pt idx="64">
                  <c:v>3.3070718685831593</c:v>
                </c:pt>
                <c:pt idx="65">
                  <c:v>3.2752731006160185</c:v>
                </c:pt>
                <c:pt idx="66">
                  <c:v>2.9784845995893217</c:v>
                </c:pt>
                <c:pt idx="67">
                  <c:v>2.6392977412730994</c:v>
                </c:pt>
                <c:pt idx="68">
                  <c:v>2.3213100616016398</c:v>
                </c:pt>
                <c:pt idx="69">
                  <c:v>2.1729158110882989</c:v>
                </c:pt>
                <c:pt idx="70">
                  <c:v>2.2656622176591381</c:v>
                </c:pt>
                <c:pt idx="71">
                  <c:v>2.5809999999999995</c:v>
                </c:pt>
                <c:pt idx="72">
                  <c:v>2.5518511293634494</c:v>
                </c:pt>
                <c:pt idx="73">
                  <c:v>2.3213100616016398</c:v>
                </c:pt>
                <c:pt idx="74">
                  <c:v>2.1119681724846009</c:v>
                </c:pt>
                <c:pt idx="75">
                  <c:v>2.0510205338809024</c:v>
                </c:pt>
                <c:pt idx="76">
                  <c:v>2.6286981519507213</c:v>
                </c:pt>
                <c:pt idx="77">
                  <c:v>2.3054106776180729</c:v>
                </c:pt>
                <c:pt idx="78">
                  <c:v>2.4008069815195103</c:v>
                </c:pt>
                <c:pt idx="79">
                  <c:v>3.2620236139630352</c:v>
                </c:pt>
                <c:pt idx="80">
                  <c:v>3.8794496919917827</c:v>
                </c:pt>
                <c:pt idx="81">
                  <c:v>3.7787535934291561</c:v>
                </c:pt>
                <c:pt idx="82">
                  <c:v>3.8264517453798783</c:v>
                </c:pt>
                <c:pt idx="83">
                  <c:v>5.0056560574948641</c:v>
                </c:pt>
                <c:pt idx="84">
                  <c:v>4.2098035592060219</c:v>
                </c:pt>
                <c:pt idx="85">
                  <c:v>6.5266971252566766</c:v>
                </c:pt>
                <c:pt idx="86">
                  <c:v>6.5478963039014397</c:v>
                </c:pt>
                <c:pt idx="87">
                  <c:v>7.0195780287474294</c:v>
                </c:pt>
                <c:pt idx="88">
                  <c:v>6.783737166324439</c:v>
                </c:pt>
                <c:pt idx="89">
                  <c:v>6.7360390143737154</c:v>
                </c:pt>
                <c:pt idx="90">
                  <c:v>6.6512422997946636</c:v>
                </c:pt>
                <c:pt idx="91">
                  <c:v>6.5902946611909661</c:v>
                </c:pt>
                <c:pt idx="92">
                  <c:v>6.677741273100616</c:v>
                </c:pt>
                <c:pt idx="93">
                  <c:v>7.0937751540041027</c:v>
                </c:pt>
                <c:pt idx="94">
                  <c:v>7.4038131416837754</c:v>
                </c:pt>
                <c:pt idx="95">
                  <c:v>7.1785718685831625</c:v>
                </c:pt>
                <c:pt idx="96">
                  <c:v>7.9523418891170445</c:v>
                </c:pt>
                <c:pt idx="97">
                  <c:v>9.2746406570841895</c:v>
                </c:pt>
                <c:pt idx="98">
                  <c:v>11.010323408624231</c:v>
                </c:pt>
                <c:pt idx="99">
                  <c:v>12.46511704312115</c:v>
                </c:pt>
                <c:pt idx="100">
                  <c:v>13.403180698151946</c:v>
                </c:pt>
                <c:pt idx="101">
                  <c:v>9.8929500342231318</c:v>
                </c:pt>
                <c:pt idx="102">
                  <c:v>10.765649555099245</c:v>
                </c:pt>
                <c:pt idx="103">
                  <c:v>11.64718206707734</c:v>
                </c:pt>
                <c:pt idx="104">
                  <c:v>12.286690622861054</c:v>
                </c:pt>
                <c:pt idx="105">
                  <c:v>13.29188501026694</c:v>
                </c:pt>
                <c:pt idx="106">
                  <c:v>13.330750171115673</c:v>
                </c:pt>
                <c:pt idx="107">
                  <c:v>12.972130732375083</c:v>
                </c:pt>
                <c:pt idx="108">
                  <c:v>13.141724161533197</c:v>
                </c:pt>
                <c:pt idx="109">
                  <c:v>12.678875427789185</c:v>
                </c:pt>
                <c:pt idx="110">
                  <c:v>18.655277207392192</c:v>
                </c:pt>
                <c:pt idx="111">
                  <c:v>12.572879534565368</c:v>
                </c:pt>
                <c:pt idx="112">
                  <c:v>18.331989733059544</c:v>
                </c:pt>
                <c:pt idx="113">
                  <c:v>18.406186858316218</c:v>
                </c:pt>
                <c:pt idx="114">
                  <c:v>18.885818275154001</c:v>
                </c:pt>
                <c:pt idx="115">
                  <c:v>18.687075975359342</c:v>
                </c:pt>
                <c:pt idx="116">
                  <c:v>17.216382956878849</c:v>
                </c:pt>
                <c:pt idx="117">
                  <c:v>17.150135523613962</c:v>
                </c:pt>
                <c:pt idx="118">
                  <c:v>16.993791581108827</c:v>
                </c:pt>
                <c:pt idx="119">
                  <c:v>16.487661190965092</c:v>
                </c:pt>
                <c:pt idx="120">
                  <c:v>14.942771047227923</c:v>
                </c:pt>
                <c:pt idx="121">
                  <c:v>9.8364188911704318</c:v>
                </c:pt>
                <c:pt idx="122">
                  <c:v>15.366754620123197</c:v>
                </c:pt>
                <c:pt idx="123">
                  <c:v>15.451551334702257</c:v>
                </c:pt>
                <c:pt idx="124">
                  <c:v>15.541647843942506</c:v>
                </c:pt>
                <c:pt idx="125">
                  <c:v>15.244859342915809</c:v>
                </c:pt>
                <c:pt idx="126">
                  <c:v>17.168684804928127</c:v>
                </c:pt>
                <c:pt idx="127">
                  <c:v>15.334955852156057</c:v>
                </c:pt>
                <c:pt idx="128">
                  <c:v>14.807626283367558</c:v>
                </c:pt>
                <c:pt idx="129">
                  <c:v>14.728129363449689</c:v>
                </c:pt>
                <c:pt idx="130">
                  <c:v>13.853663244353179</c:v>
                </c:pt>
                <c:pt idx="131">
                  <c:v>17.945104722792607</c:v>
                </c:pt>
                <c:pt idx="132">
                  <c:v>20.777844969199176</c:v>
                </c:pt>
                <c:pt idx="133">
                  <c:v>14.145151950718684</c:v>
                </c:pt>
                <c:pt idx="134">
                  <c:v>14.192850102669402</c:v>
                </c:pt>
                <c:pt idx="135">
                  <c:v>13.442929158110882</c:v>
                </c:pt>
                <c:pt idx="136">
                  <c:v>13.366082135523616</c:v>
                </c:pt>
                <c:pt idx="137">
                  <c:v>12.952698151950718</c:v>
                </c:pt>
                <c:pt idx="138">
                  <c:v>13.609872689938395</c:v>
                </c:pt>
                <c:pt idx="139">
                  <c:v>14.203449691991786</c:v>
                </c:pt>
                <c:pt idx="140">
                  <c:v>11.739045174537987</c:v>
                </c:pt>
                <c:pt idx="141">
                  <c:v>10.663186858316221</c:v>
                </c:pt>
                <c:pt idx="142">
                  <c:v>7.5508824435318278</c:v>
                </c:pt>
                <c:pt idx="143">
                  <c:v>7.7893732032854226</c:v>
                </c:pt>
                <c:pt idx="144">
                  <c:v>8.4770215605749488</c:v>
                </c:pt>
                <c:pt idx="145">
                  <c:v>11.452856262833672</c:v>
                </c:pt>
                <c:pt idx="146">
                  <c:v>11.207299110198491</c:v>
                </c:pt>
                <c:pt idx="147">
                  <c:v>15.223660164271047</c:v>
                </c:pt>
                <c:pt idx="148">
                  <c:v>10.228603696098562</c:v>
                </c:pt>
                <c:pt idx="149">
                  <c:v>16.058377823408623</c:v>
                </c:pt>
                <c:pt idx="150">
                  <c:v>11.37335934291581</c:v>
                </c:pt>
                <c:pt idx="151">
                  <c:v>14.338594455852153</c:v>
                </c:pt>
                <c:pt idx="152">
                  <c:v>10.051943874058864</c:v>
                </c:pt>
                <c:pt idx="153">
                  <c:v>11.251464065708417</c:v>
                </c:pt>
                <c:pt idx="154">
                  <c:v>16.463812114989729</c:v>
                </c:pt>
                <c:pt idx="155">
                  <c:v>16.55125872689938</c:v>
                </c:pt>
                <c:pt idx="156">
                  <c:v>16.352516427104717</c:v>
                </c:pt>
                <c:pt idx="157">
                  <c:v>16.439963039014373</c:v>
                </c:pt>
                <c:pt idx="158">
                  <c:v>15.976231006160166</c:v>
                </c:pt>
                <c:pt idx="159">
                  <c:v>15.841086242299793</c:v>
                </c:pt>
                <c:pt idx="160">
                  <c:v>10.988240930869267</c:v>
                </c:pt>
                <c:pt idx="161">
                  <c:v>11.398091718001368</c:v>
                </c:pt>
                <c:pt idx="162">
                  <c:v>16.686403490759751</c:v>
                </c:pt>
                <c:pt idx="163">
                  <c:v>16.16437371663244</c:v>
                </c:pt>
                <c:pt idx="164">
                  <c:v>15.811937371663245</c:v>
                </c:pt>
                <c:pt idx="165">
                  <c:v>10.366398357289528</c:v>
                </c:pt>
                <c:pt idx="166">
                  <c:v>10.286901437371663</c:v>
                </c:pt>
                <c:pt idx="167">
                  <c:v>10.629621492128679</c:v>
                </c:pt>
                <c:pt idx="168">
                  <c:v>10.841613278576318</c:v>
                </c:pt>
                <c:pt idx="169">
                  <c:v>15.867585215605745</c:v>
                </c:pt>
                <c:pt idx="170">
                  <c:v>15.607895277207394</c:v>
                </c:pt>
                <c:pt idx="171">
                  <c:v>15.17861190965092</c:v>
                </c:pt>
                <c:pt idx="172">
                  <c:v>9.9017830253251162</c:v>
                </c:pt>
                <c:pt idx="173">
                  <c:v>10.249802874743324</c:v>
                </c:pt>
                <c:pt idx="174">
                  <c:v>10.69145242984257</c:v>
                </c:pt>
                <c:pt idx="175">
                  <c:v>16.95669301848049</c:v>
                </c:pt>
                <c:pt idx="176">
                  <c:v>18.773197638603691</c:v>
                </c:pt>
                <c:pt idx="177">
                  <c:v>19.243554414784391</c:v>
                </c:pt>
                <c:pt idx="178">
                  <c:v>16.34721663244353</c:v>
                </c:pt>
                <c:pt idx="179">
                  <c:v>10.982941136208076</c:v>
                </c:pt>
                <c:pt idx="180">
                  <c:v>10.555424366872003</c:v>
                </c:pt>
                <c:pt idx="181">
                  <c:v>16.310118069815193</c:v>
                </c:pt>
                <c:pt idx="182">
                  <c:v>43.376169404517448</c:v>
                </c:pt>
                <c:pt idx="183">
                  <c:v>24.545998973305949</c:v>
                </c:pt>
                <c:pt idx="184">
                  <c:v>19.076610882956878</c:v>
                </c:pt>
                <c:pt idx="185">
                  <c:v>34.655357289527721</c:v>
                </c:pt>
                <c:pt idx="186">
                  <c:v>31.215790554414788</c:v>
                </c:pt>
                <c:pt idx="187">
                  <c:v>17.902706365503082</c:v>
                </c:pt>
                <c:pt idx="188">
                  <c:v>12.950931553730316</c:v>
                </c:pt>
                <c:pt idx="189">
                  <c:v>26.672099931553728</c:v>
                </c:pt>
                <c:pt idx="190">
                  <c:v>26.919423682409306</c:v>
                </c:pt>
                <c:pt idx="191">
                  <c:v>27.331703542094459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64-48AE-937E-EA5C4C9BE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'080C'!$AJ$14:$AJ$522</c:f>
              <c:numCache>
                <c:formatCode>0</c:formatCode>
                <c:ptCount val="509"/>
                <c:pt idx="190">
                  <c:v>37.213186198223063</c:v>
                </c:pt>
                <c:pt idx="191">
                  <c:v>38.983603980147308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D-4BDE-ADDF-71A6DD48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'080C'!$AE$14:$AE$522</c:f>
              <c:numCache>
                <c:formatCode>0</c:formatCode>
                <c:ptCount val="509"/>
                <c:pt idx="2">
                  <c:v>12.454517453798719</c:v>
                </c:pt>
                <c:pt idx="3">
                  <c:v>37.098562628337078</c:v>
                </c:pt>
                <c:pt idx="4">
                  <c:v>54.057905544147481</c:v>
                </c:pt>
                <c:pt idx="5">
                  <c:v>80.291889117043254</c:v>
                </c:pt>
                <c:pt idx="6">
                  <c:v>152.36909650924036</c:v>
                </c:pt>
                <c:pt idx="7">
                  <c:v>165.88357289527687</c:v>
                </c:pt>
                <c:pt idx="8">
                  <c:v>159.52381930184794</c:v>
                </c:pt>
                <c:pt idx="9">
                  <c:v>267.63963039014368</c:v>
                </c:pt>
                <c:pt idx="10">
                  <c:v>309.24301848049242</c:v>
                </c:pt>
                <c:pt idx="11">
                  <c:v>320.37258726899353</c:v>
                </c:pt>
                <c:pt idx="12">
                  <c:v>314.5428131416835</c:v>
                </c:pt>
                <c:pt idx="13">
                  <c:v>277.44425051334713</c:v>
                </c:pt>
                <c:pt idx="14">
                  <c:v>342.89671457905558</c:v>
                </c:pt>
                <c:pt idx="15">
                  <c:v>443.8578028747429</c:v>
                </c:pt>
                <c:pt idx="16">
                  <c:v>418.41878850102665</c:v>
                </c:pt>
                <c:pt idx="17">
                  <c:v>438.02802874743293</c:v>
                </c:pt>
                <c:pt idx="18">
                  <c:v>424.51355236139642</c:v>
                </c:pt>
                <c:pt idx="19">
                  <c:v>466.64691991786412</c:v>
                </c:pt>
                <c:pt idx="20">
                  <c:v>496.0607802874739</c:v>
                </c:pt>
                <c:pt idx="21">
                  <c:v>445.18275154004129</c:v>
                </c:pt>
                <c:pt idx="22">
                  <c:v>399.60451745379896</c:v>
                </c:pt>
                <c:pt idx="23">
                  <c:v>400.13449691991781</c:v>
                </c:pt>
                <c:pt idx="24">
                  <c:v>417.62381930184802</c:v>
                </c:pt>
                <c:pt idx="25">
                  <c:v>401.19445585215567</c:v>
                </c:pt>
                <c:pt idx="26">
                  <c:v>405.43429158110905</c:v>
                </c:pt>
                <c:pt idx="27">
                  <c:v>473.27166324435274</c:v>
                </c:pt>
                <c:pt idx="28">
                  <c:v>516.99496919917863</c:v>
                </c:pt>
                <c:pt idx="29">
                  <c:v>362.77094455852176</c:v>
                </c:pt>
                <c:pt idx="30">
                  <c:v>301.2933264887061</c:v>
                </c:pt>
                <c:pt idx="31">
                  <c:v>305.79815195071853</c:v>
                </c:pt>
                <c:pt idx="32">
                  <c:v>329.91221765913724</c:v>
                </c:pt>
                <c:pt idx="33">
                  <c:v>323.55246406570836</c:v>
                </c:pt>
                <c:pt idx="34">
                  <c:v>315.86776180698109</c:v>
                </c:pt>
                <c:pt idx="35">
                  <c:v>312.68788501026705</c:v>
                </c:pt>
                <c:pt idx="36">
                  <c:v>294.66858316221737</c:v>
                </c:pt>
                <c:pt idx="37">
                  <c:v>284.59897330595481</c:v>
                </c:pt>
                <c:pt idx="38">
                  <c:v>305.26817248459963</c:v>
                </c:pt>
                <c:pt idx="39">
                  <c:v>296.78850102669372</c:v>
                </c:pt>
                <c:pt idx="40">
                  <c:v>258.09999999999997</c:v>
                </c:pt>
                <c:pt idx="41">
                  <c:v>227.3611909650925</c:v>
                </c:pt>
                <c:pt idx="42">
                  <c:v>204.83706365503045</c:v>
                </c:pt>
                <c:pt idx="43">
                  <c:v>198.47731006160151</c:v>
                </c:pt>
                <c:pt idx="44">
                  <c:v>2512.367659137577</c:v>
                </c:pt>
                <c:pt idx="45">
                  <c:v>2202.8596509240242</c:v>
                </c:pt>
                <c:pt idx="46">
                  <c:v>1446.8439425051336</c:v>
                </c:pt>
                <c:pt idx="47">
                  <c:v>181.78295687885023</c:v>
                </c:pt>
                <c:pt idx="48">
                  <c:v>183.37289527720765</c:v>
                </c:pt>
                <c:pt idx="49">
                  <c:v>114.47556468172456</c:v>
                </c:pt>
                <c:pt idx="50">
                  <c:v>93.806365503079746</c:v>
                </c:pt>
                <c:pt idx="52">
                  <c:v>506.66036960985622</c:v>
                </c:pt>
                <c:pt idx="53">
                  <c:v>74.197125256673431</c:v>
                </c:pt>
                <c:pt idx="54">
                  <c:v>189.20266940451762</c:v>
                </c:pt>
                <c:pt idx="55">
                  <c:v>626.4357289527718</c:v>
                </c:pt>
                <c:pt idx="56">
                  <c:v>219.67648870636526</c:v>
                </c:pt>
                <c:pt idx="57">
                  <c:v>182.84291581108798</c:v>
                </c:pt>
                <c:pt idx="58">
                  <c:v>180.98798767967153</c:v>
                </c:pt>
                <c:pt idx="59">
                  <c:v>164.0286447638604</c:v>
                </c:pt>
                <c:pt idx="60">
                  <c:v>172.24332648870649</c:v>
                </c:pt>
                <c:pt idx="61">
                  <c:v>182.84291581108798</c:v>
                </c:pt>
                <c:pt idx="62">
                  <c:v>281.15410677618092</c:v>
                </c:pt>
                <c:pt idx="63">
                  <c:v>327.2623203285421</c:v>
                </c:pt>
                <c:pt idx="64">
                  <c:v>330.70718685831594</c:v>
                </c:pt>
                <c:pt idx="65">
                  <c:v>327.52731006160184</c:v>
                </c:pt>
                <c:pt idx="66">
                  <c:v>297.84845995893215</c:v>
                </c:pt>
                <c:pt idx="67">
                  <c:v>263.92977412730994</c:v>
                </c:pt>
                <c:pt idx="68">
                  <c:v>232.13100616016399</c:v>
                </c:pt>
                <c:pt idx="69">
                  <c:v>217.29158110882992</c:v>
                </c:pt>
                <c:pt idx="70">
                  <c:v>226.56622176591381</c:v>
                </c:pt>
                <c:pt idx="71">
                  <c:v>258.09999999999997</c:v>
                </c:pt>
                <c:pt idx="72">
                  <c:v>255.18511293634492</c:v>
                </c:pt>
                <c:pt idx="73">
                  <c:v>232.13100616016399</c:v>
                </c:pt>
                <c:pt idx="74">
                  <c:v>211.19681724846009</c:v>
                </c:pt>
                <c:pt idx="75">
                  <c:v>205.10205338809024</c:v>
                </c:pt>
                <c:pt idx="76">
                  <c:v>262.86981519507214</c:v>
                </c:pt>
                <c:pt idx="77">
                  <c:v>230.54106776180728</c:v>
                </c:pt>
                <c:pt idx="78">
                  <c:v>240.08069815195103</c:v>
                </c:pt>
                <c:pt idx="79">
                  <c:v>326.2023613963035</c:v>
                </c:pt>
                <c:pt idx="80">
                  <c:v>387.94496919917827</c:v>
                </c:pt>
                <c:pt idx="81">
                  <c:v>377.8753593429156</c:v>
                </c:pt>
                <c:pt idx="82">
                  <c:v>382.64517453798783</c:v>
                </c:pt>
                <c:pt idx="83">
                  <c:v>500.56560574948645</c:v>
                </c:pt>
                <c:pt idx="84">
                  <c:v>631.4705338809033</c:v>
                </c:pt>
                <c:pt idx="85">
                  <c:v>652.66971252566759</c:v>
                </c:pt>
                <c:pt idx="86">
                  <c:v>654.789630390144</c:v>
                </c:pt>
                <c:pt idx="87">
                  <c:v>701.95780287474292</c:v>
                </c:pt>
                <c:pt idx="88">
                  <c:v>678.37371663244392</c:v>
                </c:pt>
                <c:pt idx="89">
                  <c:v>673.60390143737163</c:v>
                </c:pt>
                <c:pt idx="90">
                  <c:v>665.12422997946635</c:v>
                </c:pt>
                <c:pt idx="91">
                  <c:v>659.0294661190967</c:v>
                </c:pt>
                <c:pt idx="92">
                  <c:v>667.77412731006166</c:v>
                </c:pt>
                <c:pt idx="93">
                  <c:v>709.37751540041029</c:v>
                </c:pt>
                <c:pt idx="94">
                  <c:v>740.38131416837746</c:v>
                </c:pt>
                <c:pt idx="95">
                  <c:v>717.85718685831625</c:v>
                </c:pt>
                <c:pt idx="96">
                  <c:v>795.23418891170445</c:v>
                </c:pt>
                <c:pt idx="97">
                  <c:v>927.46406570841896</c:v>
                </c:pt>
                <c:pt idx="98">
                  <c:v>1101.0323408624231</c:v>
                </c:pt>
                <c:pt idx="99">
                  <c:v>1246.5117043121149</c:v>
                </c:pt>
                <c:pt idx="100">
                  <c:v>1340.3180698151946</c:v>
                </c:pt>
                <c:pt idx="101">
                  <c:v>1483.9425051334697</c:v>
                </c:pt>
                <c:pt idx="102">
                  <c:v>1614.8474332648866</c:v>
                </c:pt>
                <c:pt idx="103">
                  <c:v>1747.0773100616011</c:v>
                </c:pt>
                <c:pt idx="104">
                  <c:v>1843.0035934291579</c:v>
                </c:pt>
                <c:pt idx="105">
                  <c:v>1993.7827515400411</c:v>
                </c:pt>
                <c:pt idx="106">
                  <c:v>1999.6125256673508</c:v>
                </c:pt>
                <c:pt idx="107">
                  <c:v>1945.8196098562626</c:v>
                </c:pt>
                <c:pt idx="108">
                  <c:v>1971.2586242299797</c:v>
                </c:pt>
                <c:pt idx="109">
                  <c:v>1901.8313141683775</c:v>
                </c:pt>
                <c:pt idx="110">
                  <c:v>1865.5277207392191</c:v>
                </c:pt>
                <c:pt idx="111">
                  <c:v>1885.9319301848052</c:v>
                </c:pt>
                <c:pt idx="112">
                  <c:v>1833.1989733059545</c:v>
                </c:pt>
                <c:pt idx="113">
                  <c:v>1840.6186858316219</c:v>
                </c:pt>
                <c:pt idx="114">
                  <c:v>1888.5818275154002</c:v>
                </c:pt>
                <c:pt idx="115">
                  <c:v>1868.7075975359342</c:v>
                </c:pt>
                <c:pt idx="116">
                  <c:v>1721.6382956878849</c:v>
                </c:pt>
                <c:pt idx="117">
                  <c:v>1715.013552361396</c:v>
                </c:pt>
                <c:pt idx="118">
                  <c:v>1699.3791581108828</c:v>
                </c:pt>
                <c:pt idx="119">
                  <c:v>1648.7661190965093</c:v>
                </c:pt>
                <c:pt idx="120">
                  <c:v>1494.2771047227923</c:v>
                </c:pt>
                <c:pt idx="121">
                  <c:v>1475.4628336755648</c:v>
                </c:pt>
                <c:pt idx="122">
                  <c:v>1536.6754620123197</c:v>
                </c:pt>
                <c:pt idx="123">
                  <c:v>1545.1551334702258</c:v>
                </c:pt>
                <c:pt idx="124">
                  <c:v>1554.1647843942505</c:v>
                </c:pt>
                <c:pt idx="125">
                  <c:v>1524.4859342915811</c:v>
                </c:pt>
                <c:pt idx="126">
                  <c:v>1716.8684804928125</c:v>
                </c:pt>
                <c:pt idx="127">
                  <c:v>1533.4955852156058</c:v>
                </c:pt>
                <c:pt idx="128">
                  <c:v>1480.7626283367558</c:v>
                </c:pt>
                <c:pt idx="129">
                  <c:v>1472.8129363449689</c:v>
                </c:pt>
                <c:pt idx="130">
                  <c:v>1385.3663244353179</c:v>
                </c:pt>
                <c:pt idx="131">
                  <c:v>1794.5104722792607</c:v>
                </c:pt>
                <c:pt idx="132">
                  <c:v>2077.7844969199177</c:v>
                </c:pt>
                <c:pt idx="133">
                  <c:v>2121.7727926078028</c:v>
                </c:pt>
                <c:pt idx="134">
                  <c:v>1419.2850102669402</c:v>
                </c:pt>
                <c:pt idx="135">
                  <c:v>1344.2929158110883</c:v>
                </c:pt>
                <c:pt idx="136">
                  <c:v>1336.6082135523616</c:v>
                </c:pt>
                <c:pt idx="137">
                  <c:v>1295.2698151950719</c:v>
                </c:pt>
                <c:pt idx="138">
                  <c:v>1360.9872689938395</c:v>
                </c:pt>
                <c:pt idx="139">
                  <c:v>2130.5174537987677</c:v>
                </c:pt>
                <c:pt idx="140">
                  <c:v>1760.8567761806983</c:v>
                </c:pt>
                <c:pt idx="141">
                  <c:v>1599.478028747433</c:v>
                </c:pt>
                <c:pt idx="142">
                  <c:v>1510.1764887063655</c:v>
                </c:pt>
                <c:pt idx="143">
                  <c:v>1557.8746406570845</c:v>
                </c:pt>
                <c:pt idx="144">
                  <c:v>1695.4043121149898</c:v>
                </c:pt>
                <c:pt idx="145">
                  <c:v>1717.928439425051</c:v>
                </c:pt>
                <c:pt idx="146">
                  <c:v>1681.0948665297735</c:v>
                </c:pt>
                <c:pt idx="147">
                  <c:v>1522.3660164271046</c:v>
                </c:pt>
                <c:pt idx="148">
                  <c:v>1534.2905544147841</c:v>
                </c:pt>
                <c:pt idx="149">
                  <c:v>1605.8377823408623</c:v>
                </c:pt>
                <c:pt idx="150">
                  <c:v>1706.0039014373713</c:v>
                </c:pt>
                <c:pt idx="151">
                  <c:v>1433.8594455852153</c:v>
                </c:pt>
                <c:pt idx="152">
                  <c:v>1507.7915811088296</c:v>
                </c:pt>
                <c:pt idx="153">
                  <c:v>1687.7196098562624</c:v>
                </c:pt>
                <c:pt idx="154">
                  <c:v>1646.3812114989728</c:v>
                </c:pt>
                <c:pt idx="155">
                  <c:v>1655.1258726899382</c:v>
                </c:pt>
                <c:pt idx="156">
                  <c:v>1635.2516427104717</c:v>
                </c:pt>
                <c:pt idx="157">
                  <c:v>1643.9963039014372</c:v>
                </c:pt>
                <c:pt idx="158">
                  <c:v>1597.6231006160165</c:v>
                </c:pt>
                <c:pt idx="159">
                  <c:v>1584.1086242299793</c:v>
                </c:pt>
                <c:pt idx="160">
                  <c:v>1648.2361396303902</c:v>
                </c:pt>
                <c:pt idx="161">
                  <c:v>1709.7137577002054</c:v>
                </c:pt>
                <c:pt idx="162">
                  <c:v>1668.6403490759753</c:v>
                </c:pt>
                <c:pt idx="163">
                  <c:v>1616.437371663244</c:v>
                </c:pt>
                <c:pt idx="164">
                  <c:v>1581.1937371663246</c:v>
                </c:pt>
                <c:pt idx="165">
                  <c:v>1554.9597535934292</c:v>
                </c:pt>
                <c:pt idx="166">
                  <c:v>1543.0352156057493</c:v>
                </c:pt>
                <c:pt idx="167">
                  <c:v>1594.4432238193017</c:v>
                </c:pt>
                <c:pt idx="168">
                  <c:v>1626.2419917864477</c:v>
                </c:pt>
                <c:pt idx="169">
                  <c:v>1586.7585215605745</c:v>
                </c:pt>
                <c:pt idx="170">
                  <c:v>1560.7895277207394</c:v>
                </c:pt>
                <c:pt idx="171">
                  <c:v>1517.861190965092</c:v>
                </c:pt>
                <c:pt idx="172">
                  <c:v>1485.2674537987673</c:v>
                </c:pt>
                <c:pt idx="173">
                  <c:v>1537.4704312114986</c:v>
                </c:pt>
                <c:pt idx="174">
                  <c:v>1603.7178644763856</c:v>
                </c:pt>
                <c:pt idx="175">
                  <c:v>1695.6693018480487</c:v>
                </c:pt>
                <c:pt idx="176">
                  <c:v>3754.6395277207384</c:v>
                </c:pt>
                <c:pt idx="177">
                  <c:v>1924.3554414784389</c:v>
                </c:pt>
                <c:pt idx="178">
                  <c:v>1634.7216632443528</c:v>
                </c:pt>
                <c:pt idx="179">
                  <c:v>1647.4411704312115</c:v>
                </c:pt>
                <c:pt idx="180">
                  <c:v>1583.3136550308004</c:v>
                </c:pt>
                <c:pt idx="181">
                  <c:v>1631.0118069815194</c:v>
                </c:pt>
                <c:pt idx="182">
                  <c:v>4337.6169404517441</c:v>
                </c:pt>
                <c:pt idx="183">
                  <c:v>2454.599897330595</c:v>
                </c:pt>
                <c:pt idx="184">
                  <c:v>1907.6610882956877</c:v>
                </c:pt>
                <c:pt idx="185">
                  <c:v>3465.5357289527724</c:v>
                </c:pt>
                <c:pt idx="186">
                  <c:v>3121.5790554414789</c:v>
                </c:pt>
                <c:pt idx="187">
                  <c:v>1790.2706365503084</c:v>
                </c:pt>
                <c:pt idx="188">
                  <c:v>1942.6397330595476</c:v>
                </c:pt>
                <c:pt idx="189">
                  <c:v>4000.8149897330595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1-4F92-B087-00D8B73B8ACE}"/>
            </c:ext>
          </c:extLst>
        </c:ser>
        <c:ser>
          <c:idx val="2"/>
          <c:order val="1"/>
          <c:tx>
            <c:strRef>
              <c:f>'080C'!$AF$11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'080C'!$AF$14:$AF$522</c:f>
              <c:numCache>
                <c:formatCode>0</c:formatCode>
                <c:ptCount val="509"/>
                <c:pt idx="2">
                  <c:v>12.931030611739175</c:v>
                </c:pt>
                <c:pt idx="3">
                  <c:v>41.226398032871401</c:v>
                </c:pt>
                <c:pt idx="4">
                  <c:v>60.385789332056021</c:v>
                </c:pt>
                <c:pt idx="5">
                  <c:v>90.62416770469224</c:v>
                </c:pt>
                <c:pt idx="6">
                  <c:v>175.01776708611146</c:v>
                </c:pt>
                <c:pt idx="7">
                  <c:v>188.91461077067979</c:v>
                </c:pt>
                <c:pt idx="8">
                  <c:v>181.22879429095977</c:v>
                </c:pt>
                <c:pt idx="9">
                  <c:v>308.21105083232442</c:v>
                </c:pt>
                <c:pt idx="10">
                  <c:v>356.0190843080253</c:v>
                </c:pt>
                <c:pt idx="11">
                  <c:v>367.72636345264402</c:v>
                </c:pt>
                <c:pt idx="12">
                  <c:v>359.38179357650989</c:v>
                </c:pt>
                <c:pt idx="13">
                  <c:v>313.70216883439355</c:v>
                </c:pt>
                <c:pt idx="14">
                  <c:v>389.85338855732044</c:v>
                </c:pt>
                <c:pt idx="15">
                  <c:v>508.50441220282215</c:v>
                </c:pt>
                <c:pt idx="16">
                  <c:v>478.05070916983112</c:v>
                </c:pt>
                <c:pt idx="17">
                  <c:v>499.41237498258187</c:v>
                </c:pt>
                <c:pt idx="18">
                  <c:v>482.21274784083266</c:v>
                </c:pt>
                <c:pt idx="19">
                  <c:v>530.2274392355904</c:v>
                </c:pt>
                <c:pt idx="20">
                  <c:v>563.52720673942349</c:v>
                </c:pt>
                <c:pt idx="21">
                  <c:v>502.25718544011107</c:v>
                </c:pt>
                <c:pt idx="22">
                  <c:v>447.8112400918111</c:v>
                </c:pt>
                <c:pt idx="23">
                  <c:v>448.08600153998037</c:v>
                </c:pt>
                <c:pt idx="24">
                  <c:v>468.21325023989363</c:v>
                </c:pt>
                <c:pt idx="25">
                  <c:v>449.49640480249411</c:v>
                </c:pt>
                <c:pt idx="26">
                  <c:v>453.85931512343336</c:v>
                </c:pt>
                <c:pt idx="27">
                  <c:v>533.07457260037211</c:v>
                </c:pt>
                <c:pt idx="28">
                  <c:v>583.86143866774046</c:v>
                </c:pt>
                <c:pt idx="29">
                  <c:v>401.99563973461773</c:v>
                </c:pt>
                <c:pt idx="30">
                  <c:v>329.21154365153279</c:v>
                </c:pt>
                <c:pt idx="31">
                  <c:v>333.81824236016547</c:v>
                </c:pt>
                <c:pt idx="32">
                  <c:v>361.87976616646603</c:v>
                </c:pt>
                <c:pt idx="33">
                  <c:v>353.65929766985829</c:v>
                </c:pt>
                <c:pt idx="34">
                  <c:v>343.80303989957912</c:v>
                </c:pt>
                <c:pt idx="35">
                  <c:v>339.27376248626587</c:v>
                </c:pt>
                <c:pt idx="36">
                  <c:v>317.21384276500379</c:v>
                </c:pt>
                <c:pt idx="37">
                  <c:v>304.53821850267838</c:v>
                </c:pt>
                <c:pt idx="38">
                  <c:v>328.04402278448561</c:v>
                </c:pt>
                <c:pt idx="39">
                  <c:v>317.17095004549782</c:v>
                </c:pt>
                <c:pt idx="40">
                  <c:v>270.71729927015764</c:v>
                </c:pt>
                <c:pt idx="41">
                  <c:v>233.59357256220542</c:v>
                </c:pt>
                <c:pt idx="42">
                  <c:v>206.21573438256954</c:v>
                </c:pt>
                <c:pt idx="43">
                  <c:v>197.85027550850066</c:v>
                </c:pt>
                <c:pt idx="44">
                  <c:v>2919.829683625595</c:v>
                </c:pt>
                <c:pt idx="45">
                  <c:v>2559.3682924089289</c:v>
                </c:pt>
                <c:pt idx="46">
                  <c:v>1665.9328273225485</c:v>
                </c:pt>
                <c:pt idx="47">
                  <c:v>179.04411182849276</c:v>
                </c:pt>
                <c:pt idx="48">
                  <c:v>180.02670081899441</c:v>
                </c:pt>
                <c:pt idx="49">
                  <c:v>98.382133646726658</c:v>
                </c:pt>
                <c:pt idx="50">
                  <c:v>72.960016392210491</c:v>
                </c:pt>
                <c:pt idx="52">
                  <c:v>556.36463484687067</c:v>
                </c:pt>
                <c:pt idx="53">
                  <c:v>51.213777048038629</c:v>
                </c:pt>
                <c:pt idx="54">
                  <c:v>186.35597328630243</c:v>
                </c:pt>
                <c:pt idx="55">
                  <c:v>701.5861729583288</c:v>
                </c:pt>
                <c:pt idx="56">
                  <c:v>221.07959761085894</c:v>
                </c:pt>
                <c:pt idx="57">
                  <c:v>178.88792095212813</c:v>
                </c:pt>
                <c:pt idx="58">
                  <c:v>176.83265843218237</c:v>
                </c:pt>
                <c:pt idx="59">
                  <c:v>157.21138888419455</c:v>
                </c:pt>
                <c:pt idx="60">
                  <c:v>166.97554049937199</c:v>
                </c:pt>
                <c:pt idx="61">
                  <c:v>179.65420854180442</c:v>
                </c:pt>
                <c:pt idx="62">
                  <c:v>295.03365363996625</c:v>
                </c:pt>
                <c:pt idx="63">
                  <c:v>344.68436746427005</c:v>
                </c:pt>
                <c:pt idx="64">
                  <c:v>345.56109545036531</c:v>
                </c:pt>
                <c:pt idx="65">
                  <c:v>341.00916329057378</c:v>
                </c:pt>
                <c:pt idx="66">
                  <c:v>305.36352550521525</c:v>
                </c:pt>
                <c:pt idx="67">
                  <c:v>264.93826935339507</c:v>
                </c:pt>
                <c:pt idx="68">
                  <c:v>227.45106724958055</c:v>
                </c:pt>
                <c:pt idx="69">
                  <c:v>209.99759036933713</c:v>
                </c:pt>
                <c:pt idx="70">
                  <c:v>220.90000970993378</c:v>
                </c:pt>
                <c:pt idx="71">
                  <c:v>258.15276390400032</c:v>
                </c:pt>
                <c:pt idx="72">
                  <c:v>255.98775914874909</c:v>
                </c:pt>
                <c:pt idx="73">
                  <c:v>228.44404159371737</c:v>
                </c:pt>
                <c:pt idx="74">
                  <c:v>203.42153075149145</c:v>
                </c:pt>
                <c:pt idx="75">
                  <c:v>195.5490624763772</c:v>
                </c:pt>
                <c:pt idx="76">
                  <c:v>261.97075171962683</c:v>
                </c:pt>
                <c:pt idx="77">
                  <c:v>222.50529052215256</c:v>
                </c:pt>
                <c:pt idx="78">
                  <c:v>213.04520693040757</c:v>
                </c:pt>
                <c:pt idx="79">
                  <c:v>312.65174091881818</c:v>
                </c:pt>
                <c:pt idx="80">
                  <c:v>379.67588586780994</c:v>
                </c:pt>
                <c:pt idx="81">
                  <c:v>364.39445547608739</c:v>
                </c:pt>
                <c:pt idx="82">
                  <c:v>368.76415166268151</c:v>
                </c:pt>
                <c:pt idx="83">
                  <c:v>506.91373823047297</c:v>
                </c:pt>
                <c:pt idx="84">
                  <c:v>660.61559143461534</c:v>
                </c:pt>
                <c:pt idx="85">
                  <c:v>685.37419263838456</c:v>
                </c:pt>
                <c:pt idx="86">
                  <c:v>687.84065696492621</c:v>
                </c:pt>
                <c:pt idx="87">
                  <c:v>742.79307063296721</c:v>
                </c:pt>
                <c:pt idx="88">
                  <c:v>714.02272128296329</c:v>
                </c:pt>
                <c:pt idx="89">
                  <c:v>707.72209870698737</c:v>
                </c:pt>
                <c:pt idx="90">
                  <c:v>696.85304663290333</c:v>
                </c:pt>
                <c:pt idx="91">
                  <c:v>689.20661553817922</c:v>
                </c:pt>
                <c:pt idx="92">
                  <c:v>699.0817648528116</c:v>
                </c:pt>
                <c:pt idx="93">
                  <c:v>747.16114500185915</c:v>
                </c:pt>
                <c:pt idx="94">
                  <c:v>782.69792487702125</c:v>
                </c:pt>
                <c:pt idx="95">
                  <c:v>755.86782127776826</c:v>
                </c:pt>
                <c:pt idx="96">
                  <c:v>846.86750075961652</c:v>
                </c:pt>
                <c:pt idx="97">
                  <c:v>1002.0148433670115</c:v>
                </c:pt>
                <c:pt idx="98">
                  <c:v>1206.5114857952265</c:v>
                </c:pt>
                <c:pt idx="99">
                  <c:v>1375.8917059196631</c:v>
                </c:pt>
                <c:pt idx="100">
                  <c:v>1483.7733356638453</c:v>
                </c:pt>
                <c:pt idx="101">
                  <c:v>1651.4742227701986</c:v>
                </c:pt>
                <c:pt idx="102">
                  <c:v>1805.8149398250287</c:v>
                </c:pt>
                <c:pt idx="103">
                  <c:v>1961.7778533056421</c:v>
                </c:pt>
                <c:pt idx="104">
                  <c:v>2075.787325401976</c:v>
                </c:pt>
                <c:pt idx="105">
                  <c:v>2255.027357505518</c:v>
                </c:pt>
                <c:pt idx="106">
                  <c:v>2261.486820769619</c:v>
                </c:pt>
                <c:pt idx="107">
                  <c:v>2199.0524849353251</c:v>
                </c:pt>
                <c:pt idx="108">
                  <c:v>2226.796448584475</c:v>
                </c:pt>
                <c:pt idx="109">
                  <c:v>2144.5641134679217</c:v>
                </c:pt>
                <c:pt idx="110">
                  <c:v>2103.1087055114476</c:v>
                </c:pt>
                <c:pt idx="111">
                  <c:v>2126.4925467521516</c:v>
                </c:pt>
                <c:pt idx="112">
                  <c:v>2063.8236010066912</c:v>
                </c:pt>
                <c:pt idx="113">
                  <c:v>2070.4046336054416</c:v>
                </c:pt>
                <c:pt idx="114">
                  <c:v>2136.5967342271506</c:v>
                </c:pt>
                <c:pt idx="115">
                  <c:v>2111.480320342841</c:v>
                </c:pt>
                <c:pt idx="116">
                  <c:v>1938.7298559746462</c:v>
                </c:pt>
                <c:pt idx="117">
                  <c:v>1930.1752275453468</c:v>
                </c:pt>
                <c:pt idx="118">
                  <c:v>1910.2598103119956</c:v>
                </c:pt>
                <c:pt idx="119">
                  <c:v>1850.0811123595811</c:v>
                </c:pt>
                <c:pt idx="120">
                  <c:v>1668.0397367191154</c:v>
                </c:pt>
                <c:pt idx="121">
                  <c:v>1645.36197300808</c:v>
                </c:pt>
                <c:pt idx="122">
                  <c:v>1715.8457557435115</c:v>
                </c:pt>
                <c:pt idx="123">
                  <c:v>1725.7995717957515</c:v>
                </c:pt>
                <c:pt idx="124">
                  <c:v>1735.0810416036909</c:v>
                </c:pt>
                <c:pt idx="125">
                  <c:v>1698.8919373437695</c:v>
                </c:pt>
                <c:pt idx="126">
                  <c:v>1926.0856117361054</c:v>
                </c:pt>
                <c:pt idx="127">
                  <c:v>1705.9717525246122</c:v>
                </c:pt>
                <c:pt idx="128">
                  <c:v>1643.2582550115058</c:v>
                </c:pt>
                <c:pt idx="129">
                  <c:v>1632.6509899733351</c:v>
                </c:pt>
                <c:pt idx="130">
                  <c:v>1516.5516997066641</c:v>
                </c:pt>
                <c:pt idx="131">
                  <c:v>1997.4541096932749</c:v>
                </c:pt>
                <c:pt idx="132">
                  <c:v>2313.4913856025446</c:v>
                </c:pt>
                <c:pt idx="133">
                  <c:v>2362.6374125915286</c:v>
                </c:pt>
                <c:pt idx="134">
                  <c:v>1534.9944760879978</c:v>
                </c:pt>
                <c:pt idx="135">
                  <c:v>1446.3656148538053</c:v>
                </c:pt>
                <c:pt idx="136">
                  <c:v>1436.3600831976864</c:v>
                </c:pt>
                <c:pt idx="137">
                  <c:v>1386.7393131497211</c:v>
                </c:pt>
                <c:pt idx="138">
                  <c:v>1463.0167640195709</c:v>
                </c:pt>
                <c:pt idx="139">
                  <c:v>2367.340909188797</c:v>
                </c:pt>
                <c:pt idx="140">
                  <c:v>1931.4676960267402</c:v>
                </c:pt>
                <c:pt idx="141">
                  <c:v>1740.3601908302442</c:v>
                </c:pt>
                <c:pt idx="142">
                  <c:v>1634.5206189395522</c:v>
                </c:pt>
                <c:pt idx="143">
                  <c:v>1689.9568361589959</c:v>
                </c:pt>
                <c:pt idx="144">
                  <c:v>1850.8959560033031</c:v>
                </c:pt>
                <c:pt idx="145">
                  <c:v>1876.960344907468</c:v>
                </c:pt>
                <c:pt idx="146">
                  <c:v>1832.6076528756237</c:v>
                </c:pt>
                <c:pt idx="147">
                  <c:v>1644.7173548349215</c:v>
                </c:pt>
                <c:pt idx="148">
                  <c:v>1657.894791318731</c:v>
                </c:pt>
                <c:pt idx="149">
                  <c:v>1741.4113997262518</c:v>
                </c:pt>
                <c:pt idx="150">
                  <c:v>1858.262001615813</c:v>
                </c:pt>
                <c:pt idx="151">
                  <c:v>1537.4263907385848</c:v>
                </c:pt>
                <c:pt idx="152">
                  <c:v>1623.7804894353355</c:v>
                </c:pt>
                <c:pt idx="153">
                  <c:v>1834.5864367723761</c:v>
                </c:pt>
                <c:pt idx="154">
                  <c:v>1785.3326736173601</c:v>
                </c:pt>
                <c:pt idx="155">
                  <c:v>1794.605964400979</c:v>
                </c:pt>
                <c:pt idx="156">
                  <c:v>1770.0377953814441</c:v>
                </c:pt>
                <c:pt idx="157">
                  <c:v>1779.4923241368901</c:v>
                </c:pt>
                <c:pt idx="158">
                  <c:v>1723.7126448101021</c:v>
                </c:pt>
                <c:pt idx="159">
                  <c:v>1706.9437052923561</c:v>
                </c:pt>
                <c:pt idx="160">
                  <c:v>1781.2373666670414</c:v>
                </c:pt>
                <c:pt idx="161">
                  <c:v>1852.7351991704295</c:v>
                </c:pt>
                <c:pt idx="162">
                  <c:v>1803.2177580819935</c:v>
                </c:pt>
                <c:pt idx="163">
                  <c:v>1740.9827754456833</c:v>
                </c:pt>
                <c:pt idx="164">
                  <c:v>1698.5821562639351</c:v>
                </c:pt>
                <c:pt idx="165">
                  <c:v>1666.5727027369678</c:v>
                </c:pt>
                <c:pt idx="166">
                  <c:v>1651.5927218946733</c:v>
                </c:pt>
                <c:pt idx="167">
                  <c:v>1711.0038142544947</c:v>
                </c:pt>
                <c:pt idx="168">
                  <c:v>1747.5445739757877</c:v>
                </c:pt>
                <c:pt idx="169">
                  <c:v>1700.0426390275848</c:v>
                </c:pt>
                <c:pt idx="170">
                  <c:v>1668.3358762291559</c:v>
                </c:pt>
                <c:pt idx="171">
                  <c:v>1616.7811571282775</c:v>
                </c:pt>
                <c:pt idx="172">
                  <c:v>1577.4119761812001</c:v>
                </c:pt>
                <c:pt idx="173">
                  <c:v>1638.1479880618344</c:v>
                </c:pt>
                <c:pt idx="174">
                  <c:v>1715.1123774760817</c:v>
                </c:pt>
                <c:pt idx="175">
                  <c:v>1822.2488074823955</c:v>
                </c:pt>
                <c:pt idx="176">
                  <c:v>4242.2925704579675</c:v>
                </c:pt>
                <c:pt idx="177">
                  <c:v>2081.1790193278953</c:v>
                </c:pt>
                <c:pt idx="178">
                  <c:v>1740.8234462460493</c:v>
                </c:pt>
                <c:pt idx="179">
                  <c:v>1754.9678572563157</c:v>
                </c:pt>
                <c:pt idx="180">
                  <c:v>1678.5544850724491</c:v>
                </c:pt>
                <c:pt idx="181">
                  <c:v>1733.8230571679533</c:v>
                </c:pt>
                <c:pt idx="182">
                  <c:v>4916.4200427986052</c:v>
                </c:pt>
                <c:pt idx="183">
                  <c:v>2700.095859458444</c:v>
                </c:pt>
                <c:pt idx="184">
                  <c:v>2058.0343561780924</c:v>
                </c:pt>
                <c:pt idx="185">
                  <c:v>3890.2258215430511</c:v>
                </c:pt>
                <c:pt idx="186">
                  <c:v>3482.5265003336763</c:v>
                </c:pt>
                <c:pt idx="187">
                  <c:v>1916.8118094363672</c:v>
                </c:pt>
                <c:pt idx="188">
                  <c:v>2098.1723172392517</c:v>
                </c:pt>
                <c:pt idx="189">
                  <c:v>4521.9205144121934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01-4F92-B087-00D8B73B8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'080C'!$O$14:$O$522</c:f>
              <c:numCache>
                <c:formatCode>0.0</c:formatCode>
                <c:ptCount val="509"/>
                <c:pt idx="0">
                  <c:v>9.0096509240248243E-2</c:v>
                </c:pt>
                <c:pt idx="1">
                  <c:v>0.10069609856262605</c:v>
                </c:pt>
                <c:pt idx="2">
                  <c:v>0.12454517453798719</c:v>
                </c:pt>
                <c:pt idx="3">
                  <c:v>0.37098562628337078</c:v>
                </c:pt>
                <c:pt idx="4">
                  <c:v>0.54057905544147478</c:v>
                </c:pt>
                <c:pt idx="5">
                  <c:v>0.80291889117043247</c:v>
                </c:pt>
                <c:pt idx="6">
                  <c:v>1.5236909650924035</c:v>
                </c:pt>
                <c:pt idx="7">
                  <c:v>1.6588357289527687</c:v>
                </c:pt>
                <c:pt idx="8">
                  <c:v>1.5952381930184796</c:v>
                </c:pt>
                <c:pt idx="9">
                  <c:v>2.6763963039014365</c:v>
                </c:pt>
                <c:pt idx="10">
                  <c:v>3.0924301848049245</c:v>
                </c:pt>
                <c:pt idx="11">
                  <c:v>3.2037258726899354</c:v>
                </c:pt>
                <c:pt idx="12">
                  <c:v>3.1454281314168351</c:v>
                </c:pt>
                <c:pt idx="13">
                  <c:v>2.7744425051334716</c:v>
                </c:pt>
                <c:pt idx="14">
                  <c:v>3.4289671457905557</c:v>
                </c:pt>
                <c:pt idx="15">
                  <c:v>4.438578028747429</c:v>
                </c:pt>
                <c:pt idx="16">
                  <c:v>4.1841878850102665</c:v>
                </c:pt>
                <c:pt idx="17">
                  <c:v>4.3802802874743296</c:v>
                </c:pt>
                <c:pt idx="18">
                  <c:v>4.2451355236139641</c:v>
                </c:pt>
                <c:pt idx="19">
                  <c:v>4.6664691991786409</c:v>
                </c:pt>
                <c:pt idx="20">
                  <c:v>4.9606078028747387</c:v>
                </c:pt>
                <c:pt idx="21">
                  <c:v>4.4518275154004128</c:v>
                </c:pt>
                <c:pt idx="22">
                  <c:v>3.9960451745379895</c:v>
                </c:pt>
                <c:pt idx="23">
                  <c:v>4.0013449691991783</c:v>
                </c:pt>
                <c:pt idx="24">
                  <c:v>4.17623819301848</c:v>
                </c:pt>
                <c:pt idx="25">
                  <c:v>4.0119445585215567</c:v>
                </c:pt>
                <c:pt idx="26">
                  <c:v>4.0543429158110902</c:v>
                </c:pt>
                <c:pt idx="27">
                  <c:v>4.7327166324435277</c:v>
                </c:pt>
                <c:pt idx="28">
                  <c:v>5.1699496919917864</c:v>
                </c:pt>
                <c:pt idx="29">
                  <c:v>3.6277094455852175</c:v>
                </c:pt>
                <c:pt idx="30">
                  <c:v>3.012933264887061</c:v>
                </c:pt>
                <c:pt idx="31">
                  <c:v>3.0579815195071851</c:v>
                </c:pt>
                <c:pt idx="32">
                  <c:v>3.2991221765913723</c:v>
                </c:pt>
                <c:pt idx="33">
                  <c:v>3.2355246406570837</c:v>
                </c:pt>
                <c:pt idx="34">
                  <c:v>3.1586776180698113</c:v>
                </c:pt>
                <c:pt idx="35">
                  <c:v>3.1268788501026705</c:v>
                </c:pt>
                <c:pt idx="36">
                  <c:v>2.9466858316221738</c:v>
                </c:pt>
                <c:pt idx="37">
                  <c:v>2.8459897330595481</c:v>
                </c:pt>
                <c:pt idx="38">
                  <c:v>3.0526817248459963</c:v>
                </c:pt>
                <c:pt idx="39">
                  <c:v>2.967885010266937</c:v>
                </c:pt>
                <c:pt idx="40">
                  <c:v>2.5809999999999995</c:v>
                </c:pt>
                <c:pt idx="41">
                  <c:v>2.2736119096509251</c:v>
                </c:pt>
                <c:pt idx="42">
                  <c:v>2.0483706365503043</c:v>
                </c:pt>
                <c:pt idx="43">
                  <c:v>1.9847731006160152</c:v>
                </c:pt>
                <c:pt idx="44">
                  <c:v>25.123676591375769</c:v>
                </c:pt>
                <c:pt idx="45">
                  <c:v>22.028596509240245</c:v>
                </c:pt>
                <c:pt idx="46">
                  <c:v>14.468439425051336</c:v>
                </c:pt>
                <c:pt idx="47">
                  <c:v>1.8178295687885022</c:v>
                </c:pt>
                <c:pt idx="48">
                  <c:v>1.8337289527720766</c:v>
                </c:pt>
                <c:pt idx="49">
                  <c:v>1.1447556468172457</c:v>
                </c:pt>
                <c:pt idx="50">
                  <c:v>0.93806365503079747</c:v>
                </c:pt>
                <c:pt idx="51">
                  <c:v>0.65982443531827306</c:v>
                </c:pt>
                <c:pt idx="52">
                  <c:v>5.0666036960985616</c:v>
                </c:pt>
                <c:pt idx="53">
                  <c:v>0.74197125256673424</c:v>
                </c:pt>
                <c:pt idx="54">
                  <c:v>1.8920266940451762</c:v>
                </c:pt>
                <c:pt idx="55">
                  <c:v>6.2643572895277178</c:v>
                </c:pt>
                <c:pt idx="56">
                  <c:v>2.1967648870636527</c:v>
                </c:pt>
                <c:pt idx="57">
                  <c:v>1.8284291581108798</c:v>
                </c:pt>
                <c:pt idx="58">
                  <c:v>1.8098798767967152</c:v>
                </c:pt>
                <c:pt idx="59">
                  <c:v>1.6402864476386039</c:v>
                </c:pt>
                <c:pt idx="60">
                  <c:v>1.7224332648870651</c:v>
                </c:pt>
                <c:pt idx="61">
                  <c:v>1.8284291581108798</c:v>
                </c:pt>
                <c:pt idx="62">
                  <c:v>2.8115410677618091</c:v>
                </c:pt>
                <c:pt idx="63">
                  <c:v>3.2726232032854208</c:v>
                </c:pt>
                <c:pt idx="64">
                  <c:v>3.3070718685831593</c:v>
                </c:pt>
                <c:pt idx="65">
                  <c:v>3.2752731006160185</c:v>
                </c:pt>
                <c:pt idx="66">
                  <c:v>2.9784845995893217</c:v>
                </c:pt>
                <c:pt idx="67">
                  <c:v>2.6392977412730994</c:v>
                </c:pt>
                <c:pt idx="68">
                  <c:v>2.3213100616016398</c:v>
                </c:pt>
                <c:pt idx="69">
                  <c:v>2.1729158110882989</c:v>
                </c:pt>
                <c:pt idx="70">
                  <c:v>2.2656622176591381</c:v>
                </c:pt>
                <c:pt idx="71">
                  <c:v>2.5809999999999995</c:v>
                </c:pt>
                <c:pt idx="72">
                  <c:v>2.5518511293634494</c:v>
                </c:pt>
                <c:pt idx="73">
                  <c:v>2.3213100616016398</c:v>
                </c:pt>
                <c:pt idx="74">
                  <c:v>2.1119681724846009</c:v>
                </c:pt>
                <c:pt idx="75">
                  <c:v>2.0510205338809024</c:v>
                </c:pt>
                <c:pt idx="76">
                  <c:v>2.6286981519507213</c:v>
                </c:pt>
                <c:pt idx="77">
                  <c:v>2.3054106776180729</c:v>
                </c:pt>
                <c:pt idx="78">
                  <c:v>2.4008069815195103</c:v>
                </c:pt>
                <c:pt idx="79">
                  <c:v>3.2620236139630352</c:v>
                </c:pt>
                <c:pt idx="80">
                  <c:v>3.8794496919917827</c:v>
                </c:pt>
                <c:pt idx="81">
                  <c:v>3.7787535934291561</c:v>
                </c:pt>
                <c:pt idx="82">
                  <c:v>3.8264517453798783</c:v>
                </c:pt>
                <c:pt idx="83">
                  <c:v>5.0056560574948641</c:v>
                </c:pt>
                <c:pt idx="84">
                  <c:v>6.3147053388090324</c:v>
                </c:pt>
                <c:pt idx="85">
                  <c:v>6.5266971252566766</c:v>
                </c:pt>
                <c:pt idx="86">
                  <c:v>6.5478963039014397</c:v>
                </c:pt>
                <c:pt idx="87">
                  <c:v>7.0195780287474294</c:v>
                </c:pt>
                <c:pt idx="88">
                  <c:v>6.783737166324439</c:v>
                </c:pt>
                <c:pt idx="89">
                  <c:v>6.7360390143737154</c:v>
                </c:pt>
                <c:pt idx="90">
                  <c:v>6.6512422997946636</c:v>
                </c:pt>
                <c:pt idx="91">
                  <c:v>6.5902946611909661</c:v>
                </c:pt>
                <c:pt idx="92">
                  <c:v>6.677741273100616</c:v>
                </c:pt>
                <c:pt idx="93">
                  <c:v>7.0937751540041027</c:v>
                </c:pt>
                <c:pt idx="94">
                  <c:v>7.4038131416837754</c:v>
                </c:pt>
                <c:pt idx="95">
                  <c:v>7.1785718685831625</c:v>
                </c:pt>
                <c:pt idx="96">
                  <c:v>7.9523418891170445</c:v>
                </c:pt>
                <c:pt idx="97">
                  <c:v>9.2746406570841895</c:v>
                </c:pt>
                <c:pt idx="98">
                  <c:v>11.010323408624231</c:v>
                </c:pt>
                <c:pt idx="99">
                  <c:v>12.46511704312115</c:v>
                </c:pt>
                <c:pt idx="100">
                  <c:v>13.403180698151946</c:v>
                </c:pt>
                <c:pt idx="101">
                  <c:v>14.839425051334699</c:v>
                </c:pt>
                <c:pt idx="102">
                  <c:v>16.148474332648867</c:v>
                </c:pt>
                <c:pt idx="103">
                  <c:v>17.470773100616011</c:v>
                </c:pt>
                <c:pt idx="104">
                  <c:v>18.430035934291581</c:v>
                </c:pt>
                <c:pt idx="105">
                  <c:v>19.937827515400411</c:v>
                </c:pt>
                <c:pt idx="106">
                  <c:v>19.996125256673508</c:v>
                </c:pt>
                <c:pt idx="107">
                  <c:v>19.458196098562624</c:v>
                </c:pt>
                <c:pt idx="108">
                  <c:v>19.712586242299796</c:v>
                </c:pt>
                <c:pt idx="109">
                  <c:v>19.018313141683777</c:v>
                </c:pt>
                <c:pt idx="110">
                  <c:v>18.655277207392192</c:v>
                </c:pt>
                <c:pt idx="111">
                  <c:v>18.859319301848053</c:v>
                </c:pt>
                <c:pt idx="112">
                  <c:v>18.331989733059544</c:v>
                </c:pt>
                <c:pt idx="113">
                  <c:v>18.406186858316218</c:v>
                </c:pt>
                <c:pt idx="114">
                  <c:v>18.885818275154001</c:v>
                </c:pt>
                <c:pt idx="115">
                  <c:v>18.687075975359342</c:v>
                </c:pt>
                <c:pt idx="116">
                  <c:v>17.216382956878849</c:v>
                </c:pt>
                <c:pt idx="117">
                  <c:v>17.150135523613962</c:v>
                </c:pt>
                <c:pt idx="118">
                  <c:v>16.993791581108827</c:v>
                </c:pt>
                <c:pt idx="119">
                  <c:v>16.487661190965092</c:v>
                </c:pt>
                <c:pt idx="120">
                  <c:v>14.942771047227923</c:v>
                </c:pt>
                <c:pt idx="121">
                  <c:v>14.754628336755648</c:v>
                </c:pt>
                <c:pt idx="122">
                  <c:v>15.366754620123197</c:v>
                </c:pt>
                <c:pt idx="123">
                  <c:v>15.451551334702257</c:v>
                </c:pt>
                <c:pt idx="124">
                  <c:v>15.541647843942506</c:v>
                </c:pt>
                <c:pt idx="125">
                  <c:v>15.244859342915809</c:v>
                </c:pt>
                <c:pt idx="126">
                  <c:v>17.168684804928127</c:v>
                </c:pt>
                <c:pt idx="127">
                  <c:v>15.334955852156057</c:v>
                </c:pt>
                <c:pt idx="128">
                  <c:v>14.807626283367558</c:v>
                </c:pt>
                <c:pt idx="129">
                  <c:v>14.728129363449689</c:v>
                </c:pt>
                <c:pt idx="130">
                  <c:v>13.853663244353179</c:v>
                </c:pt>
                <c:pt idx="131">
                  <c:v>17.945104722792607</c:v>
                </c:pt>
                <c:pt idx="132">
                  <c:v>20.777844969199176</c:v>
                </c:pt>
                <c:pt idx="133">
                  <c:v>21.217727926078027</c:v>
                </c:pt>
                <c:pt idx="134">
                  <c:v>14.192850102669402</c:v>
                </c:pt>
                <c:pt idx="135">
                  <c:v>13.442929158110882</c:v>
                </c:pt>
                <c:pt idx="136">
                  <c:v>13.366082135523616</c:v>
                </c:pt>
                <c:pt idx="137">
                  <c:v>12.952698151950718</c:v>
                </c:pt>
                <c:pt idx="138">
                  <c:v>13.609872689938395</c:v>
                </c:pt>
                <c:pt idx="139">
                  <c:v>21.305174537987678</c:v>
                </c:pt>
                <c:pt idx="140">
                  <c:v>17.608567761806981</c:v>
                </c:pt>
                <c:pt idx="141">
                  <c:v>15.994780287474331</c:v>
                </c:pt>
                <c:pt idx="142">
                  <c:v>15.101764887063656</c:v>
                </c:pt>
                <c:pt idx="143">
                  <c:v>15.578746406570845</c:v>
                </c:pt>
                <c:pt idx="144">
                  <c:v>16.954043121149898</c:v>
                </c:pt>
                <c:pt idx="145">
                  <c:v>17.179284394250509</c:v>
                </c:pt>
                <c:pt idx="146">
                  <c:v>16.810948665297737</c:v>
                </c:pt>
                <c:pt idx="147">
                  <c:v>15.223660164271047</c:v>
                </c:pt>
                <c:pt idx="148">
                  <c:v>15.342905544147841</c:v>
                </c:pt>
                <c:pt idx="149">
                  <c:v>16.058377823408623</c:v>
                </c:pt>
                <c:pt idx="150">
                  <c:v>17.060039014373714</c:v>
                </c:pt>
                <c:pt idx="151">
                  <c:v>14.338594455852153</c:v>
                </c:pt>
                <c:pt idx="152">
                  <c:v>15.077915811088296</c:v>
                </c:pt>
                <c:pt idx="153">
                  <c:v>16.877196098562624</c:v>
                </c:pt>
                <c:pt idx="154">
                  <c:v>16.463812114989729</c:v>
                </c:pt>
                <c:pt idx="155">
                  <c:v>16.55125872689938</c:v>
                </c:pt>
                <c:pt idx="156">
                  <c:v>16.352516427104717</c:v>
                </c:pt>
                <c:pt idx="157">
                  <c:v>16.439963039014373</c:v>
                </c:pt>
                <c:pt idx="158">
                  <c:v>15.976231006160166</c:v>
                </c:pt>
                <c:pt idx="159">
                  <c:v>15.841086242299793</c:v>
                </c:pt>
                <c:pt idx="160">
                  <c:v>16.482361396303901</c:v>
                </c:pt>
                <c:pt idx="161">
                  <c:v>17.097137577002052</c:v>
                </c:pt>
                <c:pt idx="162">
                  <c:v>16.686403490759751</c:v>
                </c:pt>
                <c:pt idx="163">
                  <c:v>16.16437371663244</c:v>
                </c:pt>
                <c:pt idx="164">
                  <c:v>15.811937371663245</c:v>
                </c:pt>
                <c:pt idx="165">
                  <c:v>15.549597535934291</c:v>
                </c:pt>
                <c:pt idx="166">
                  <c:v>15.430352156057493</c:v>
                </c:pt>
                <c:pt idx="167">
                  <c:v>15.944432238193018</c:v>
                </c:pt>
                <c:pt idx="168">
                  <c:v>16.262419917864477</c:v>
                </c:pt>
                <c:pt idx="169">
                  <c:v>15.867585215605745</c:v>
                </c:pt>
                <c:pt idx="170">
                  <c:v>15.607895277207394</c:v>
                </c:pt>
                <c:pt idx="171">
                  <c:v>15.17861190965092</c:v>
                </c:pt>
                <c:pt idx="172">
                  <c:v>14.852674537987674</c:v>
                </c:pt>
                <c:pt idx="173">
                  <c:v>15.374704312114986</c:v>
                </c:pt>
                <c:pt idx="174">
                  <c:v>16.037178644763856</c:v>
                </c:pt>
                <c:pt idx="175">
                  <c:v>16.95669301848049</c:v>
                </c:pt>
                <c:pt idx="176">
                  <c:v>37.546395277207381</c:v>
                </c:pt>
                <c:pt idx="177">
                  <c:v>19.243554414784391</c:v>
                </c:pt>
                <c:pt idx="178">
                  <c:v>16.34721663244353</c:v>
                </c:pt>
                <c:pt idx="179">
                  <c:v>16.474411704312114</c:v>
                </c:pt>
                <c:pt idx="180">
                  <c:v>15.833136550308005</c:v>
                </c:pt>
                <c:pt idx="181">
                  <c:v>16.310118069815193</c:v>
                </c:pt>
                <c:pt idx="182">
                  <c:v>43.376169404517448</c:v>
                </c:pt>
                <c:pt idx="183">
                  <c:v>24.545998973305949</c:v>
                </c:pt>
                <c:pt idx="184">
                  <c:v>19.076610882956878</c:v>
                </c:pt>
                <c:pt idx="185">
                  <c:v>34.655357289527721</c:v>
                </c:pt>
                <c:pt idx="186">
                  <c:v>31.215790554414788</c:v>
                </c:pt>
                <c:pt idx="187">
                  <c:v>17.902706365503082</c:v>
                </c:pt>
                <c:pt idx="188">
                  <c:v>19.426397330595474</c:v>
                </c:pt>
                <c:pt idx="189">
                  <c:v>40.00814989733059</c:v>
                </c:pt>
                <c:pt idx="190">
                  <c:v>80.758271047227922</c:v>
                </c:pt>
                <c:pt idx="191">
                  <c:v>109.32681416837784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7D-47AA-8DA4-204FE978F10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'080C'!$P$14:$P$522</c:f>
              <c:numCache>
                <c:formatCode>0.0</c:formatCode>
                <c:ptCount val="509"/>
                <c:pt idx="0">
                  <c:v>9.7953175318921684E-2</c:v>
                </c:pt>
                <c:pt idx="1">
                  <c:v>0.10928451295254847</c:v>
                </c:pt>
                <c:pt idx="2">
                  <c:v>0.1345200594123814</c:v>
                </c:pt>
                <c:pt idx="3">
                  <c:v>0.38323278222953816</c:v>
                </c:pt>
                <c:pt idx="4">
                  <c:v>0.55428970801014021</c:v>
                </c:pt>
                <c:pt idx="5">
                  <c:v>0.81951802391508077</c:v>
                </c:pt>
                <c:pt idx="6">
                  <c:v>1.5450657183946768</c:v>
                </c:pt>
                <c:pt idx="7">
                  <c:v>1.6713909894510408</c:v>
                </c:pt>
                <c:pt idx="8">
                  <c:v>1.6142636491109534</c:v>
                </c:pt>
                <c:pt idx="9">
                  <c:v>2.7018149294500859</c:v>
                </c:pt>
                <c:pt idx="10">
                  <c:v>3.116385313731076</c:v>
                </c:pt>
                <c:pt idx="11">
                  <c:v>3.2240992861978679</c:v>
                </c:pt>
                <c:pt idx="12">
                  <c:v>3.1613725419882606</c:v>
                </c:pt>
                <c:pt idx="13">
                  <c:v>2.7812978314178043</c:v>
                </c:pt>
                <c:pt idx="14">
                  <c:v>3.4367852988002161</c:v>
                </c:pt>
                <c:pt idx="15">
                  <c:v>4.4535210995245134</c:v>
                </c:pt>
                <c:pt idx="16">
                  <c:v>4.2028667234816224</c:v>
                </c:pt>
                <c:pt idx="17">
                  <c:v>4.3926429826275362</c:v>
                </c:pt>
                <c:pt idx="18">
                  <c:v>4.2546482516602007</c:v>
                </c:pt>
                <c:pt idx="19">
                  <c:v>4.670975228253174</c:v>
                </c:pt>
                <c:pt idx="20">
                  <c:v>4.9622253517732888</c:v>
                </c:pt>
                <c:pt idx="21">
                  <c:v>4.4496322704666662</c:v>
                </c:pt>
                <c:pt idx="22">
                  <c:v>3.9950438347436488</c:v>
                </c:pt>
                <c:pt idx="23">
                  <c:v>4.0055814067906201</c:v>
                </c:pt>
                <c:pt idx="24">
                  <c:v>4.1848651204774159</c:v>
                </c:pt>
                <c:pt idx="25">
                  <c:v>4.0339740339970529</c:v>
                </c:pt>
                <c:pt idx="26">
                  <c:v>4.0792608714625693</c:v>
                </c:pt>
                <c:pt idx="27">
                  <c:v>4.7607926597540811</c:v>
                </c:pt>
                <c:pt idx="28">
                  <c:v>5.2006831210642446</c:v>
                </c:pt>
                <c:pt idx="29">
                  <c:v>3.6630259298702348</c:v>
                </c:pt>
                <c:pt idx="30">
                  <c:v>3.0525632129015463</c:v>
                </c:pt>
                <c:pt idx="31">
                  <c:v>3.0999222516624565</c:v>
                </c:pt>
                <c:pt idx="32">
                  <c:v>3.346647303753544</c:v>
                </c:pt>
                <c:pt idx="33">
                  <c:v>3.2849754212699107</c:v>
                </c:pt>
                <c:pt idx="34">
                  <c:v>3.2093993299600707</c:v>
                </c:pt>
                <c:pt idx="35">
                  <c:v>3.179102571684441</c:v>
                </c:pt>
                <c:pt idx="36">
                  <c:v>2.9997953537912458</c:v>
                </c:pt>
                <c:pt idx="37">
                  <c:v>2.9002546472990129</c:v>
                </c:pt>
                <c:pt idx="38">
                  <c:v>3.1082560834319071</c:v>
                </c:pt>
                <c:pt idx="39">
                  <c:v>3.0240370648880441</c:v>
                </c:pt>
                <c:pt idx="40">
                  <c:v>2.6373831330351853</c:v>
                </c:pt>
                <c:pt idx="41">
                  <c:v>2.3300335557551239</c:v>
                </c:pt>
                <c:pt idx="42">
                  <c:v>2.1055240309657521</c:v>
                </c:pt>
                <c:pt idx="43">
                  <c:v>2.042619730273699</c:v>
                </c:pt>
                <c:pt idx="44">
                  <c:v>25.187646799006536</c:v>
                </c:pt>
                <c:pt idx="45">
                  <c:v>22.131927073402405</c:v>
                </c:pt>
                <c:pt idx="46">
                  <c:v>14.545927719905704</c:v>
                </c:pt>
                <c:pt idx="47">
                  <c:v>1.915575737943763</c:v>
                </c:pt>
                <c:pt idx="48">
                  <c:v>1.9321298441005601</c:v>
                </c:pt>
                <c:pt idx="49">
                  <c:v>1.2463531228738169</c:v>
                </c:pt>
                <c:pt idx="50">
                  <c:v>1.0384672259479624</c:v>
                </c:pt>
                <c:pt idx="51">
                  <c:v>0.76092124147767393</c:v>
                </c:pt>
                <c:pt idx="52">
                  <c:v>5.1638106822876386</c:v>
                </c:pt>
                <c:pt idx="53">
                  <c:v>0.87823049073510007</c:v>
                </c:pt>
                <c:pt idx="54">
                  <c:v>2.035141258497875</c:v>
                </c:pt>
                <c:pt idx="55">
                  <c:v>6.4228000554476319</c:v>
                </c:pt>
                <c:pt idx="56">
                  <c:v>2.3466962647316709</c:v>
                </c:pt>
                <c:pt idx="57">
                  <c:v>1.9962691128699919</c:v>
                </c:pt>
                <c:pt idx="58">
                  <c:v>1.9870014811879857</c:v>
                </c:pt>
                <c:pt idx="59">
                  <c:v>1.8284227897676222</c:v>
                </c:pt>
                <c:pt idx="60">
                  <c:v>1.9196201782341631</c:v>
                </c:pt>
                <c:pt idx="61">
                  <c:v>2.035590956332372</c:v>
                </c:pt>
                <c:pt idx="62">
                  <c:v>3.0245183394042803</c:v>
                </c:pt>
                <c:pt idx="63">
                  <c:v>3.4547515066483947</c:v>
                </c:pt>
                <c:pt idx="64">
                  <c:v>3.4704057942677378</c:v>
                </c:pt>
                <c:pt idx="65">
                  <c:v>3.4399164706470429</c:v>
                </c:pt>
                <c:pt idx="66">
                  <c:v>3.1451306492090274</c:v>
                </c:pt>
                <c:pt idx="67">
                  <c:v>2.8097180716560892</c:v>
                </c:pt>
                <c:pt idx="68">
                  <c:v>2.4992789535111983</c:v>
                </c:pt>
                <c:pt idx="69">
                  <c:v>2.3591264997666621</c:v>
                </c:pt>
                <c:pt idx="70">
                  <c:v>2.4599991638992664</c:v>
                </c:pt>
                <c:pt idx="71">
                  <c:v>2.7848496742863649</c:v>
                </c:pt>
                <c:pt idx="72">
                  <c:v>2.7746492336042623</c:v>
                </c:pt>
                <c:pt idx="73">
                  <c:v>2.5487297341240254</c:v>
                </c:pt>
                <c:pt idx="74">
                  <c:v>2.3442404917026378</c:v>
                </c:pt>
                <c:pt idx="75">
                  <c:v>2.2855266111016994</c:v>
                </c:pt>
                <c:pt idx="76">
                  <c:v>2.8583130694068539</c:v>
                </c:pt>
                <c:pt idx="77">
                  <c:v>2.5310587489658558</c:v>
                </c:pt>
                <c:pt idx="78">
                  <c:v>2.6143619491971779</c:v>
                </c:pt>
                <c:pt idx="79">
                  <c:v>3.4711880917732092</c:v>
                </c:pt>
                <c:pt idx="80">
                  <c:v>4.0510639275141793</c:v>
                </c:pt>
                <c:pt idx="81">
                  <c:v>3.9313423728590786</c:v>
                </c:pt>
                <c:pt idx="82">
                  <c:v>3.9786553941196696</c:v>
                </c:pt>
                <c:pt idx="83">
                  <c:v>5.1630974836204375</c:v>
                </c:pt>
                <c:pt idx="84">
                  <c:v>6.479733839530188</c:v>
                </c:pt>
                <c:pt idx="85">
                  <c:v>6.7003525534367672</c:v>
                </c:pt>
                <c:pt idx="86">
                  <c:v>6.7314881038869121</c:v>
                </c:pt>
                <c:pt idx="87">
                  <c:v>7.2087542237398017</c:v>
                </c:pt>
                <c:pt idx="88">
                  <c:v>6.9743768579393093</c:v>
                </c:pt>
                <c:pt idx="89">
                  <c:v>6.9309921697180537</c:v>
                </c:pt>
                <c:pt idx="90">
                  <c:v>6.8487758307628797</c:v>
                </c:pt>
                <c:pt idx="91">
                  <c:v>6.7939517701322663</c:v>
                </c:pt>
                <c:pt idx="92">
                  <c:v>6.8880611429811829</c:v>
                </c:pt>
                <c:pt idx="93">
                  <c:v>7.3069064779226265</c:v>
                </c:pt>
                <c:pt idx="94">
                  <c:v>7.6191397105360457</c:v>
                </c:pt>
                <c:pt idx="95">
                  <c:v>7.4012544336169359</c:v>
                </c:pt>
                <c:pt idx="96">
                  <c:v>8.1849223128871866</c:v>
                </c:pt>
                <c:pt idx="97">
                  <c:v>9.5138453287245852</c:v>
                </c:pt>
                <c:pt idx="98">
                  <c:v>11.262237393038951</c:v>
                </c:pt>
                <c:pt idx="99">
                  <c:v>12.712139867771207</c:v>
                </c:pt>
                <c:pt idx="100">
                  <c:v>13.639304324271293</c:v>
                </c:pt>
                <c:pt idx="101">
                  <c:v>15.074932468349836</c:v>
                </c:pt>
                <c:pt idx="102">
                  <c:v>16.396999166990433</c:v>
                </c:pt>
                <c:pt idx="103">
                  <c:v>17.732854535250191</c:v>
                </c:pt>
                <c:pt idx="104">
                  <c:v>18.712105651743563</c:v>
                </c:pt>
                <c:pt idx="105">
                  <c:v>20.245816528298214</c:v>
                </c:pt>
                <c:pt idx="106">
                  <c:v>20.310892569717616</c:v>
                </c:pt>
                <c:pt idx="107">
                  <c:v>19.790371318800656</c:v>
                </c:pt>
                <c:pt idx="108">
                  <c:v>20.036365613492972</c:v>
                </c:pt>
                <c:pt idx="109">
                  <c:v>19.347561368676811</c:v>
                </c:pt>
                <c:pt idx="110">
                  <c:v>19.005361004721319</c:v>
                </c:pt>
                <c:pt idx="111">
                  <c:v>19.214294258941845</c:v>
                </c:pt>
                <c:pt idx="112">
                  <c:v>18.691778823779973</c:v>
                </c:pt>
                <c:pt idx="113">
                  <c:v>18.757888204543892</c:v>
                </c:pt>
                <c:pt idx="114">
                  <c:v>19.245799931219494</c:v>
                </c:pt>
                <c:pt idx="115">
                  <c:v>19.041742827901025</c:v>
                </c:pt>
                <c:pt idx="116">
                  <c:v>17.582796295469532</c:v>
                </c:pt>
                <c:pt idx="117">
                  <c:v>17.519514368518653</c:v>
                </c:pt>
                <c:pt idx="118">
                  <c:v>17.359665736733326</c:v>
                </c:pt>
                <c:pt idx="119">
                  <c:v>16.857579218835966</c:v>
                </c:pt>
                <c:pt idx="120">
                  <c:v>15.319659940590171</c:v>
                </c:pt>
                <c:pt idx="121">
                  <c:v>15.136331363744532</c:v>
                </c:pt>
                <c:pt idx="122">
                  <c:v>15.744875931693864</c:v>
                </c:pt>
                <c:pt idx="123">
                  <c:v>15.838915782836068</c:v>
                </c:pt>
                <c:pt idx="124">
                  <c:v>15.927240690901714</c:v>
                </c:pt>
                <c:pt idx="125">
                  <c:v>15.629065719390546</c:v>
                </c:pt>
                <c:pt idx="126">
                  <c:v>17.569644366423564</c:v>
                </c:pt>
                <c:pt idx="127">
                  <c:v>15.708108977824033</c:v>
                </c:pt>
                <c:pt idx="128">
                  <c:v>15.18447666366079</c:v>
                </c:pt>
                <c:pt idx="129">
                  <c:v>15.103747325534503</c:v>
                </c:pt>
                <c:pt idx="130">
                  <c:v>14.126335772965962</c:v>
                </c:pt>
                <c:pt idx="131">
                  <c:v>18.223438672550316</c:v>
                </c:pt>
                <c:pt idx="132">
                  <c:v>20.919187932477271</c:v>
                </c:pt>
                <c:pt idx="133">
                  <c:v>21.346361576581799</c:v>
                </c:pt>
                <c:pt idx="134">
                  <c:v>14.320829030999951</c:v>
                </c:pt>
                <c:pt idx="135">
                  <c:v>13.576916125207475</c:v>
                </c:pt>
                <c:pt idx="136">
                  <c:v>13.501301520828628</c:v>
                </c:pt>
                <c:pt idx="137">
                  <c:v>13.088957390119084</c:v>
                </c:pt>
                <c:pt idx="138">
                  <c:v>13.746748137210972</c:v>
                </c:pt>
                <c:pt idx="139">
                  <c:v>21.442935785847556</c:v>
                </c:pt>
                <c:pt idx="140">
                  <c:v>17.747445888668238</c:v>
                </c:pt>
                <c:pt idx="141">
                  <c:v>16.132464509196183</c:v>
                </c:pt>
                <c:pt idx="142">
                  <c:v>15.242260562823462</c:v>
                </c:pt>
                <c:pt idx="143">
                  <c:v>15.722900823886897</c:v>
                </c:pt>
                <c:pt idx="144">
                  <c:v>17.100315757261672</c:v>
                </c:pt>
                <c:pt idx="145">
                  <c:v>17.331295477645234</c:v>
                </c:pt>
                <c:pt idx="146">
                  <c:v>16.963730010072723</c:v>
                </c:pt>
                <c:pt idx="147">
                  <c:v>15.376094891424916</c:v>
                </c:pt>
                <c:pt idx="148">
                  <c:v>15.497535516235459</c:v>
                </c:pt>
                <c:pt idx="149">
                  <c:v>16.216859102397549</c:v>
                </c:pt>
                <c:pt idx="150">
                  <c:v>17.219521633156983</c:v>
                </c:pt>
                <c:pt idx="151">
                  <c:v>14.501851355398706</c:v>
                </c:pt>
                <c:pt idx="152">
                  <c:v>15.245293609019251</c:v>
                </c:pt>
                <c:pt idx="153">
                  <c:v>17.046576576082259</c:v>
                </c:pt>
                <c:pt idx="154">
                  <c:v>16.637352003962782</c:v>
                </c:pt>
                <c:pt idx="155">
                  <c:v>16.725607390321706</c:v>
                </c:pt>
                <c:pt idx="156">
                  <c:v>16.526210368353823</c:v>
                </c:pt>
                <c:pt idx="157">
                  <c:v>16.616006277473275</c:v>
                </c:pt>
                <c:pt idx="158">
                  <c:v>16.151311417893741</c:v>
                </c:pt>
                <c:pt idx="159">
                  <c:v>16.018207846691062</c:v>
                </c:pt>
                <c:pt idx="160">
                  <c:v>16.659136383074053</c:v>
                </c:pt>
                <c:pt idx="161">
                  <c:v>17.276300374051015</c:v>
                </c:pt>
                <c:pt idx="162">
                  <c:v>16.864834539497469</c:v>
                </c:pt>
                <c:pt idx="163">
                  <c:v>16.345269601786995</c:v>
                </c:pt>
                <c:pt idx="164">
                  <c:v>15.994296753440297</c:v>
                </c:pt>
                <c:pt idx="165">
                  <c:v>15.731648813159239</c:v>
                </c:pt>
                <c:pt idx="166">
                  <c:v>15.6137513906979</c:v>
                </c:pt>
                <c:pt idx="167">
                  <c:v>16.128178090454544</c:v>
                </c:pt>
                <c:pt idx="168">
                  <c:v>16.448206962783697</c:v>
                </c:pt>
                <c:pt idx="169">
                  <c:v>16.053872930422134</c:v>
                </c:pt>
                <c:pt idx="170">
                  <c:v>15.793797861333653</c:v>
                </c:pt>
                <c:pt idx="171">
                  <c:v>15.365015163674348</c:v>
                </c:pt>
                <c:pt idx="172">
                  <c:v>15.039809540322352</c:v>
                </c:pt>
                <c:pt idx="173">
                  <c:v>15.565498056005909</c:v>
                </c:pt>
                <c:pt idx="174">
                  <c:v>16.229127780725172</c:v>
                </c:pt>
                <c:pt idx="175">
                  <c:v>17.149219850477003</c:v>
                </c:pt>
                <c:pt idx="176">
                  <c:v>37.729024250467525</c:v>
                </c:pt>
                <c:pt idx="177">
                  <c:v>19.368991480560073</c:v>
                </c:pt>
                <c:pt idx="178">
                  <c:v>16.485401524062549</c:v>
                </c:pt>
                <c:pt idx="179">
                  <c:v>16.615061432347975</c:v>
                </c:pt>
                <c:pt idx="180">
                  <c:v>15.974980183483272</c:v>
                </c:pt>
                <c:pt idx="181">
                  <c:v>16.454195460993219</c:v>
                </c:pt>
                <c:pt idx="182">
                  <c:v>43.515702253551929</c:v>
                </c:pt>
                <c:pt idx="183">
                  <c:v>24.686379109858716</c:v>
                </c:pt>
                <c:pt idx="184">
                  <c:v>19.238288746673891</c:v>
                </c:pt>
                <c:pt idx="185">
                  <c:v>34.821348616974205</c:v>
                </c:pt>
                <c:pt idx="186">
                  <c:v>31.365336801392676</c:v>
                </c:pt>
                <c:pt idx="187">
                  <c:v>18.066194343463714</c:v>
                </c:pt>
                <c:pt idx="188">
                  <c:v>19.617191074486396</c:v>
                </c:pt>
                <c:pt idx="189">
                  <c:v>40.228483165154564</c:v>
                </c:pt>
                <c:pt idx="190">
                  <c:v>80.961273433995999</c:v>
                </c:pt>
                <c:pt idx="191">
                  <c:v>109.51548969347304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7D-47AA-8DA4-204FE978F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'080C'!$Q$14:$Q$522</c:f>
              <c:numCache>
                <c:formatCode>0.0</c:formatCode>
                <c:ptCount val="509"/>
                <c:pt idx="0">
                  <c:v>7.8216587205952003E-3</c:v>
                </c:pt>
                <c:pt idx="1">
                  <c:v>5.9017970346308801E-3</c:v>
                </c:pt>
                <c:pt idx="2">
                  <c:v>5.6173730811547055E-3</c:v>
                </c:pt>
                <c:pt idx="3">
                  <c:v>2.0549630638654507E-2</c:v>
                </c:pt>
                <c:pt idx="4">
                  <c:v>6.2004421857808925E-2</c:v>
                </c:pt>
                <c:pt idx="5">
                  <c:v>8.141635668255881E-2</c:v>
                </c:pt>
                <c:pt idx="6">
                  <c:v>9.265110284486823E-2</c:v>
                </c:pt>
                <c:pt idx="7">
                  <c:v>9.3504374705296753E-2</c:v>
                </c:pt>
                <c:pt idx="8">
                  <c:v>0.10139713941426097</c:v>
                </c:pt>
                <c:pt idx="9">
                  <c:v>0.12784856708754647</c:v>
                </c:pt>
                <c:pt idx="10">
                  <c:v>0.14313635458689156</c:v>
                </c:pt>
                <c:pt idx="11">
                  <c:v>0.14356299051710586</c:v>
                </c:pt>
                <c:pt idx="12">
                  <c:v>0.13410589406402262</c:v>
                </c:pt>
                <c:pt idx="13">
                  <c:v>0.15095801330748673</c:v>
                </c:pt>
                <c:pt idx="14">
                  <c:v>0.19141732068947448</c:v>
                </c:pt>
                <c:pt idx="15">
                  <c:v>0.2067051081888196</c:v>
                </c:pt>
                <c:pt idx="16">
                  <c:v>0.20578073034002192</c:v>
                </c:pt>
                <c:pt idx="17">
                  <c:v>0.19134621470110535</c:v>
                </c:pt>
                <c:pt idx="18">
                  <c:v>0.20677621417718864</c:v>
                </c:pt>
                <c:pt idx="19">
                  <c:v>0.23102335621103362</c:v>
                </c:pt>
                <c:pt idx="20">
                  <c:v>0.24979533714046206</c:v>
                </c:pt>
                <c:pt idx="21">
                  <c:v>0.24062266464085497</c:v>
                </c:pt>
                <c:pt idx="22">
                  <c:v>0.22561930109498607</c:v>
                </c:pt>
                <c:pt idx="23">
                  <c:v>0.23877390894325978</c:v>
                </c:pt>
                <c:pt idx="24">
                  <c:v>0.2517151988264264</c:v>
                </c:pt>
                <c:pt idx="25">
                  <c:v>0.24673777964059299</c:v>
                </c:pt>
                <c:pt idx="26">
                  <c:v>0.22718363283910509</c:v>
                </c:pt>
                <c:pt idx="27">
                  <c:v>0.2444623880127835</c:v>
                </c:pt>
                <c:pt idx="28">
                  <c:v>0.21779764237439087</c:v>
                </c:pt>
                <c:pt idx="29">
                  <c:v>0.21090036150259331</c:v>
                </c:pt>
                <c:pt idx="30">
                  <c:v>0.19219948656153402</c:v>
                </c:pt>
                <c:pt idx="31">
                  <c:v>0.19618142191020055</c:v>
                </c:pt>
                <c:pt idx="32">
                  <c:v>0.19084847278252212</c:v>
                </c:pt>
                <c:pt idx="33">
                  <c:v>0.18878639911981968</c:v>
                </c:pt>
                <c:pt idx="34">
                  <c:v>0.19184395661968873</c:v>
                </c:pt>
                <c:pt idx="35">
                  <c:v>0.17968483260858176</c:v>
                </c:pt>
                <c:pt idx="36">
                  <c:v>0.16745460260910566</c:v>
                </c:pt>
                <c:pt idx="37">
                  <c:v>0.16909004034159369</c:v>
                </c:pt>
                <c:pt idx="38">
                  <c:v>0.17911598470162929</c:v>
                </c:pt>
                <c:pt idx="39">
                  <c:v>0.17748054696914126</c:v>
                </c:pt>
                <c:pt idx="40">
                  <c:v>0.1697299942369152</c:v>
                </c:pt>
                <c:pt idx="41">
                  <c:v>0.1577841881909153</c:v>
                </c:pt>
                <c:pt idx="42">
                  <c:v>0.1323993503431655</c:v>
                </c:pt>
                <c:pt idx="43">
                  <c:v>0.42955127573741286</c:v>
                </c:pt>
                <c:pt idx="44">
                  <c:v>0.59387721485828038</c:v>
                </c:pt>
                <c:pt idx="45">
                  <c:v>0.80605748415151657</c:v>
                </c:pt>
                <c:pt idx="46">
                  <c:v>0.42692035416775809</c:v>
                </c:pt>
                <c:pt idx="47">
                  <c:v>0.21218026929323616</c:v>
                </c:pt>
                <c:pt idx="48">
                  <c:v>5.1551841567559015E-2</c:v>
                </c:pt>
                <c:pt idx="49">
                  <c:v>3.5979630114737746E-2</c:v>
                </c:pt>
                <c:pt idx="50">
                  <c:v>2.7020275580237844E-2</c:v>
                </c:pt>
                <c:pt idx="51">
                  <c:v>2.27539162780951E-3</c:v>
                </c:pt>
                <c:pt idx="52">
                  <c:v>8.966465133336822E-2</c:v>
                </c:pt>
                <c:pt idx="53">
                  <c:v>7.6794467438570685E-2</c:v>
                </c:pt>
                <c:pt idx="54">
                  <c:v>0.11547612511133225</c:v>
                </c:pt>
                <c:pt idx="55">
                  <c:v>0.15437110074920096</c:v>
                </c:pt>
                <c:pt idx="56">
                  <c:v>0.12941289883166546</c:v>
                </c:pt>
                <c:pt idx="57">
                  <c:v>4.692995232357098E-2</c:v>
                </c:pt>
                <c:pt idx="58">
                  <c:v>3.5126358254309209E-2</c:v>
                </c:pt>
                <c:pt idx="59">
                  <c:v>2.694916959186882E-2</c:v>
                </c:pt>
                <c:pt idx="60">
                  <c:v>4.4014606800440094E-2</c:v>
                </c:pt>
                <c:pt idx="61">
                  <c:v>0.13823004138942735</c:v>
                </c:pt>
                <c:pt idx="62">
                  <c:v>0.25086192696599768</c:v>
                </c:pt>
                <c:pt idx="63">
                  <c:v>0.30355146434746155</c:v>
                </c:pt>
                <c:pt idx="64">
                  <c:v>0.30518690207994964</c:v>
                </c:pt>
                <c:pt idx="65">
                  <c:v>0.27859326242992605</c:v>
                </c:pt>
                <c:pt idx="66">
                  <c:v>0.21701547650233136</c:v>
                </c:pt>
                <c:pt idx="67">
                  <c:v>0.13979437313354634</c:v>
                </c:pt>
                <c:pt idx="68">
                  <c:v>8.8740273484570573E-2</c:v>
                </c:pt>
                <c:pt idx="69">
                  <c:v>6.5204191334416087E-2</c:v>
                </c:pt>
                <c:pt idx="70">
                  <c:v>7.4234651857284992E-2</c:v>
                </c:pt>
                <c:pt idx="71">
                  <c:v>8.8384743542725394E-2</c:v>
                </c:pt>
                <c:pt idx="72">
                  <c:v>7.9709812961701654E-2</c:v>
                </c:pt>
                <c:pt idx="73">
                  <c:v>6.2786587729868434E-2</c:v>
                </c:pt>
                <c:pt idx="74">
                  <c:v>5.7738062555666179E-2</c:v>
                </c:pt>
                <c:pt idx="75">
                  <c:v>5.0271933776916168E-2</c:v>
                </c:pt>
                <c:pt idx="76">
                  <c:v>5.8449122439356564E-2</c:v>
                </c:pt>
                <c:pt idx="77">
                  <c:v>7.2954744066642138E-2</c:v>
                </c:pt>
                <c:pt idx="78">
                  <c:v>9.8908429821344304E-2</c:v>
                </c:pt>
                <c:pt idx="79">
                  <c:v>0.10402806098391568</c:v>
                </c:pt>
                <c:pt idx="80">
                  <c:v>0.10360142505370147</c:v>
                </c:pt>
                <c:pt idx="81">
                  <c:v>8.9451333368261068E-2</c:v>
                </c:pt>
                <c:pt idx="82">
                  <c:v>0.1007571855189396</c:v>
                </c:pt>
                <c:pt idx="83">
                  <c:v>0.11917363650652274</c:v>
                </c:pt>
                <c:pt idx="84">
                  <c:v>0.15529547859799861</c:v>
                </c:pt>
                <c:pt idx="85">
                  <c:v>0.20393197464242674</c:v>
                </c:pt>
                <c:pt idx="86">
                  <c:v>0.23763621312935496</c:v>
                </c:pt>
                <c:pt idx="87">
                  <c:v>0.27041607376748567</c:v>
                </c:pt>
                <c:pt idx="88">
                  <c:v>0.28783704091790224</c:v>
                </c:pt>
                <c:pt idx="89">
                  <c:v>0.28897473673180696</c:v>
                </c:pt>
                <c:pt idx="90">
                  <c:v>0.30163160266149736</c:v>
                </c:pt>
                <c:pt idx="91">
                  <c:v>0.29487653376643785</c:v>
                </c:pt>
                <c:pt idx="92">
                  <c:v>0.28982800859223545</c:v>
                </c:pt>
                <c:pt idx="93">
                  <c:v>0.30959547335883059</c:v>
                </c:pt>
                <c:pt idx="94">
                  <c:v>0.32801192434641374</c:v>
                </c:pt>
                <c:pt idx="95">
                  <c:v>0.32324782312568756</c:v>
                </c:pt>
                <c:pt idx="96">
                  <c:v>0.34500625556661596</c:v>
                </c:pt>
                <c:pt idx="97">
                  <c:v>0.42215625294703196</c:v>
                </c:pt>
                <c:pt idx="98">
                  <c:v>0.49603537486247173</c:v>
                </c:pt>
                <c:pt idx="99">
                  <c:v>0.54083214753497133</c:v>
                </c:pt>
                <c:pt idx="100">
                  <c:v>0.57389643212657826</c:v>
                </c:pt>
                <c:pt idx="101">
                  <c:v>0.59785915020694702</c:v>
                </c:pt>
                <c:pt idx="102">
                  <c:v>0.65794371037879185</c:v>
                </c:pt>
                <c:pt idx="103">
                  <c:v>0.69356781055168437</c:v>
                </c:pt>
                <c:pt idx="104">
                  <c:v>0.75592776235133863</c:v>
                </c:pt>
                <c:pt idx="105">
                  <c:v>0.80036900508199282</c:v>
                </c:pt>
                <c:pt idx="106">
                  <c:v>0.80925725362812373</c:v>
                </c:pt>
                <c:pt idx="107">
                  <c:v>0.83997504060355221</c:v>
                </c:pt>
                <c:pt idx="108">
                  <c:v>0.81942540996489743</c:v>
                </c:pt>
                <c:pt idx="109">
                  <c:v>0.80954167758159989</c:v>
                </c:pt>
                <c:pt idx="110">
                  <c:v>0.82881140042961177</c:v>
                </c:pt>
                <c:pt idx="111">
                  <c:v>0.79297398229161209</c:v>
                </c:pt>
                <c:pt idx="112">
                  <c:v>0.80186223083774288</c:v>
                </c:pt>
                <c:pt idx="113">
                  <c:v>0.78863651700110016</c:v>
                </c:pt>
                <c:pt idx="114">
                  <c:v>0.87439033897417084</c:v>
                </c:pt>
                <c:pt idx="115">
                  <c:v>0.89415780374076592</c:v>
                </c:pt>
                <c:pt idx="116">
                  <c:v>0.82447393513909983</c:v>
                </c:pt>
                <c:pt idx="117">
                  <c:v>0.79027195473358824</c:v>
                </c:pt>
                <c:pt idx="118">
                  <c:v>0.82298070938334977</c:v>
                </c:pt>
                <c:pt idx="119">
                  <c:v>0.76133181746738621</c:v>
                </c:pt>
                <c:pt idx="120">
                  <c:v>0.64443357258867284</c:v>
                </c:pt>
                <c:pt idx="121">
                  <c:v>0.59174403520720897</c:v>
                </c:pt>
                <c:pt idx="122">
                  <c:v>0.63149228270550639</c:v>
                </c:pt>
                <c:pt idx="123">
                  <c:v>0.65886808822758935</c:v>
                </c:pt>
                <c:pt idx="124">
                  <c:v>0.65282407921622043</c:v>
                </c:pt>
                <c:pt idx="125">
                  <c:v>0.75486117252580276</c:v>
                </c:pt>
                <c:pt idx="126">
                  <c:v>0.78678776130350492</c:v>
                </c:pt>
                <c:pt idx="127">
                  <c:v>0.83457098548750452</c:v>
                </c:pt>
                <c:pt idx="128">
                  <c:v>0.79802250746581427</c:v>
                </c:pt>
                <c:pt idx="129">
                  <c:v>0.67365813380835105</c:v>
                </c:pt>
                <c:pt idx="130">
                  <c:v>0.69008361712160105</c:v>
                </c:pt>
                <c:pt idx="131">
                  <c:v>0.87261268926494462</c:v>
                </c:pt>
                <c:pt idx="132">
                  <c:v>1.0919746633834544</c:v>
                </c:pt>
                <c:pt idx="133">
                  <c:v>0.93326609734374188</c:v>
                </c:pt>
                <c:pt idx="134">
                  <c:v>0.86201789699795661</c:v>
                </c:pt>
                <c:pt idx="135">
                  <c:v>0.70679352438832721</c:v>
                </c:pt>
                <c:pt idx="136">
                  <c:v>0.7161084088646722</c:v>
                </c:pt>
                <c:pt idx="137">
                  <c:v>0.6902969350867082</c:v>
                </c:pt>
                <c:pt idx="138">
                  <c:v>0.75464785456069572</c:v>
                </c:pt>
                <c:pt idx="139">
                  <c:v>0.84381476397548072</c:v>
                </c:pt>
                <c:pt idx="140">
                  <c:v>0.73281831613139836</c:v>
                </c:pt>
                <c:pt idx="141">
                  <c:v>0.53258385288416188</c:v>
                </c:pt>
                <c:pt idx="142">
                  <c:v>0.41746325771467491</c:v>
                </c:pt>
                <c:pt idx="143">
                  <c:v>0.47847219573531719</c:v>
                </c:pt>
                <c:pt idx="144">
                  <c:v>0.54851159427882845</c:v>
                </c:pt>
                <c:pt idx="145">
                  <c:v>0.66434324933200595</c:v>
                </c:pt>
                <c:pt idx="146">
                  <c:v>0.65047758160004188</c:v>
                </c:pt>
                <c:pt idx="147">
                  <c:v>0.7199481322366007</c:v>
                </c:pt>
                <c:pt idx="148">
                  <c:v>0.61435573950856603</c:v>
                </c:pt>
                <c:pt idx="149">
                  <c:v>0.68979919316812488</c:v>
                </c:pt>
                <c:pt idx="150">
                  <c:v>0.68908813328443441</c:v>
                </c:pt>
                <c:pt idx="151">
                  <c:v>0.57624292974275682</c:v>
                </c:pt>
                <c:pt idx="152">
                  <c:v>0.57524744590559018</c:v>
                </c:pt>
                <c:pt idx="153">
                  <c:v>0.65815702834389889</c:v>
                </c:pt>
                <c:pt idx="154">
                  <c:v>0.78749882118719539</c:v>
                </c:pt>
                <c:pt idx="155">
                  <c:v>0.79645817572169531</c:v>
                </c:pt>
                <c:pt idx="156">
                  <c:v>0.78131260019908833</c:v>
                </c:pt>
                <c:pt idx="157">
                  <c:v>0.70437592078377942</c:v>
                </c:pt>
                <c:pt idx="158">
                  <c:v>0.69811859380730334</c:v>
                </c:pt>
                <c:pt idx="159">
                  <c:v>0.68752380154031534</c:v>
                </c:pt>
                <c:pt idx="160">
                  <c:v>0.68119536857547014</c:v>
                </c:pt>
                <c:pt idx="161">
                  <c:v>0.70579804055116035</c:v>
                </c:pt>
                <c:pt idx="162">
                  <c:v>0.71120209566720805</c:v>
                </c:pt>
                <c:pt idx="163">
                  <c:v>0.69833191177241039</c:v>
                </c:pt>
                <c:pt idx="164">
                  <c:v>0.66412993136689891</c:v>
                </c:pt>
                <c:pt idx="165">
                  <c:v>0.61300472572955411</c:v>
                </c:pt>
                <c:pt idx="166">
                  <c:v>0.60987606224131596</c:v>
                </c:pt>
                <c:pt idx="167">
                  <c:v>0.6192620527060303</c:v>
                </c:pt>
                <c:pt idx="168">
                  <c:v>0.63063901084507767</c:v>
                </c:pt>
                <c:pt idx="169">
                  <c:v>0.66377440142505351</c:v>
                </c:pt>
                <c:pt idx="170">
                  <c:v>0.67074278828522027</c:v>
                </c:pt>
                <c:pt idx="171">
                  <c:v>0.62630154555456585</c:v>
                </c:pt>
                <c:pt idx="172">
                  <c:v>0.59593928852098277</c:v>
                </c:pt>
                <c:pt idx="173">
                  <c:v>0.59800136218368516</c:v>
                </c:pt>
                <c:pt idx="174">
                  <c:v>0.6311367527636611</c:v>
                </c:pt>
                <c:pt idx="175">
                  <c:v>1.0421293655367527</c:v>
                </c:pt>
                <c:pt idx="176">
                  <c:v>1.2718017079687745</c:v>
                </c:pt>
                <c:pt idx="177">
                  <c:v>1.219538806517525</c:v>
                </c:pt>
                <c:pt idx="178">
                  <c:v>0.71425965316707696</c:v>
                </c:pt>
                <c:pt idx="179">
                  <c:v>0.63120785875203012</c:v>
                </c:pt>
                <c:pt idx="180">
                  <c:v>0.60724514067166135</c:v>
                </c:pt>
                <c:pt idx="181">
                  <c:v>1.1403267354744064</c:v>
                </c:pt>
                <c:pt idx="182">
                  <c:v>1.1834880704144182</c:v>
                </c:pt>
                <c:pt idx="183">
                  <c:v>1.2757125373290723</c:v>
                </c:pt>
                <c:pt idx="184">
                  <c:v>0.87318153717189695</c:v>
                </c:pt>
                <c:pt idx="185">
                  <c:v>0.91420969246083705</c:v>
                </c:pt>
                <c:pt idx="186">
                  <c:v>0.83670416513857593</c:v>
                </c:pt>
                <c:pt idx="187">
                  <c:v>0.76794467438570746</c:v>
                </c:pt>
                <c:pt idx="188">
                  <c:v>0.78408573374548118</c:v>
                </c:pt>
                <c:pt idx="189">
                  <c:v>0.89415780374076592</c:v>
                </c:pt>
                <c:pt idx="190">
                  <c:v>1.4356299051710588</c:v>
                </c:pt>
                <c:pt idx="191">
                  <c:v>1.2946978362236075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E5-452C-9DF9-97EAB60BE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'080C'!$S$14:$S$522</c:f>
              <c:numCache>
                <c:formatCode>0.0</c:formatCode>
                <c:ptCount val="509"/>
                <c:pt idx="0">
                  <c:v>0.54560181101898908</c:v>
                </c:pt>
                <c:pt idx="1">
                  <c:v>0.59641766596683488</c:v>
                </c:pt>
                <c:pt idx="2">
                  <c:v>0.69270033849959745</c:v>
                </c:pt>
                <c:pt idx="3">
                  <c:v>0.85049694070606807</c:v>
                </c:pt>
                <c:pt idx="4">
                  <c:v>0.95212865060176344</c:v>
                </c:pt>
                <c:pt idx="5">
                  <c:v>1.1527175517116861</c:v>
                </c:pt>
                <c:pt idx="6">
                  <c:v>1.484357868213426</c:v>
                </c:pt>
                <c:pt idx="7">
                  <c:v>0.87189309015779604</c:v>
                </c:pt>
                <c:pt idx="8">
                  <c:v>1.3212122286440224</c:v>
                </c:pt>
                <c:pt idx="9">
                  <c:v>1.7651823297673161</c:v>
                </c:pt>
                <c:pt idx="10">
                  <c:v>1.6635506198716206</c:v>
                </c:pt>
                <c:pt idx="11">
                  <c:v>1.4148203824953167</c:v>
                </c:pt>
                <c:pt idx="12">
                  <c:v>1.1072507341267694</c:v>
                </c:pt>
                <c:pt idx="13">
                  <c:v>0.47606432530087994</c:v>
                </c:pt>
                <c:pt idx="14">
                  <c:v>0.54292729233752079</c:v>
                </c:pt>
                <c:pt idx="15">
                  <c:v>1.037713248408664</c:v>
                </c:pt>
                <c:pt idx="16">
                  <c:v>1.2971415605108301</c:v>
                </c:pt>
                <c:pt idx="17">
                  <c:v>0.85852049675046549</c:v>
                </c:pt>
                <c:pt idx="18">
                  <c:v>0.66060611432201122</c:v>
                </c:pt>
                <c:pt idx="19">
                  <c:v>0.31291868573147646</c:v>
                </c:pt>
                <c:pt idx="20">
                  <c:v>0.11232978462155384</c:v>
                </c:pt>
                <c:pt idx="21">
                  <c:v>0</c:v>
                </c:pt>
                <c:pt idx="22">
                  <c:v>0</c:v>
                </c:pt>
                <c:pt idx="23">
                  <c:v>0.29419705496121684</c:v>
                </c:pt>
                <c:pt idx="24">
                  <c:v>0.5990921846482995</c:v>
                </c:pt>
                <c:pt idx="25">
                  <c:v>1.5298246857983389</c:v>
                </c:pt>
                <c:pt idx="26">
                  <c:v>1.7304135869082615</c:v>
                </c:pt>
                <c:pt idx="27">
                  <c:v>1.9497241187884438</c:v>
                </c:pt>
                <c:pt idx="28">
                  <c:v>2.1342659078095712</c:v>
                </c:pt>
                <c:pt idx="29">
                  <c:v>2.4525336309039845</c:v>
                </c:pt>
                <c:pt idx="30">
                  <c:v>2.7520797232281344</c:v>
                </c:pt>
                <c:pt idx="31">
                  <c:v>2.912550844116073</c:v>
                </c:pt>
                <c:pt idx="32">
                  <c:v>3.3003560529285898</c:v>
                </c:pt>
                <c:pt idx="33">
                  <c:v>3.4340819870018695</c:v>
                </c:pt>
                <c:pt idx="34">
                  <c:v>3.5223411034902368</c:v>
                </c:pt>
                <c:pt idx="35">
                  <c:v>3.6266473320673964</c:v>
                </c:pt>
                <c:pt idx="36">
                  <c:v>3.6881612617411066</c:v>
                </c:pt>
                <c:pt idx="37">
                  <c:v>3.7683968221850743</c:v>
                </c:pt>
                <c:pt idx="38">
                  <c:v>3.859330457354905</c:v>
                </c:pt>
                <c:pt idx="39">
                  <c:v>3.8994482375768911</c:v>
                </c:pt>
                <c:pt idx="40">
                  <c:v>3.9154953496656848</c:v>
                </c:pt>
                <c:pt idx="41">
                  <c:v>3.9181698683471504</c:v>
                </c:pt>
                <c:pt idx="42">
                  <c:v>3.9689857232949968</c:v>
                </c:pt>
                <c:pt idx="43">
                  <c:v>4.0171270595613775</c:v>
                </c:pt>
                <c:pt idx="44">
                  <c:v>4.4423755299144139</c:v>
                </c:pt>
                <c:pt idx="45">
                  <c:v>7.1757336223722907</c:v>
                </c:pt>
                <c:pt idx="46">
                  <c:v>5.3811315871088503</c:v>
                </c:pt>
                <c:pt idx="47">
                  <c:v>6.7879284135597748</c:v>
                </c:pt>
                <c:pt idx="48">
                  <c:v>6.8333952311446904</c:v>
                </c:pt>
                <c:pt idx="49">
                  <c:v>7.0553802817063369</c:v>
                </c:pt>
                <c:pt idx="50">
                  <c:v>6.9724702025809027</c:v>
                </c:pt>
                <c:pt idx="51">
                  <c:v>7.0206115388472838</c:v>
                </c:pt>
                <c:pt idx="52">
                  <c:v>6.7504851520192544</c:v>
                </c:pt>
                <c:pt idx="53">
                  <c:v>9.4624470950254072</c:v>
                </c:pt>
                <c:pt idx="54">
                  <c:v>9.9385114203262894</c:v>
                </c:pt>
                <c:pt idx="55">
                  <c:v>11.002969855549612</c:v>
                </c:pt>
                <c:pt idx="56">
                  <c:v>10.411901226945705</c:v>
                </c:pt>
                <c:pt idx="57">
                  <c:v>11.655552413827225</c:v>
                </c:pt>
                <c:pt idx="58">
                  <c:v>12.300111416060441</c:v>
                </c:pt>
                <c:pt idx="59">
                  <c:v>13.065023758959613</c:v>
                </c:pt>
                <c:pt idx="60">
                  <c:v>13.693535649104039</c:v>
                </c:pt>
                <c:pt idx="61">
                  <c:v>14.386235987603634</c:v>
                </c:pt>
                <c:pt idx="62">
                  <c:v>14.790088308504947</c:v>
                </c:pt>
                <c:pt idx="63">
                  <c:v>12.647798844650977</c:v>
                </c:pt>
                <c:pt idx="64">
                  <c:v>11.342633728095743</c:v>
                </c:pt>
                <c:pt idx="65">
                  <c:v>11.433567363265578</c:v>
                </c:pt>
                <c:pt idx="66">
                  <c:v>11.572642334701788</c:v>
                </c:pt>
                <c:pt idx="67">
                  <c:v>11.834745165485423</c:v>
                </c:pt>
                <c:pt idx="68">
                  <c:v>12.358950827052686</c:v>
                </c:pt>
                <c:pt idx="69">
                  <c:v>12.931297824886331</c:v>
                </c:pt>
                <c:pt idx="70">
                  <c:v>13.495621266675581</c:v>
                </c:pt>
                <c:pt idx="71">
                  <c:v>14.156227380997588</c:v>
                </c:pt>
                <c:pt idx="72">
                  <c:v>15.472090572278683</c:v>
                </c:pt>
                <c:pt idx="73">
                  <c:v>15.793032814054557</c:v>
                </c:pt>
                <c:pt idx="74">
                  <c:v>16.130022167919229</c:v>
                </c:pt>
                <c:pt idx="75">
                  <c:v>16.285144251444237</c:v>
                </c:pt>
                <c:pt idx="76">
                  <c:v>15.9454803788981</c:v>
                </c:pt>
                <c:pt idx="77">
                  <c:v>15.670004954707142</c:v>
                </c:pt>
                <c:pt idx="78">
                  <c:v>14.830206088726932</c:v>
                </c:pt>
                <c:pt idx="79">
                  <c:v>14.525310959039848</c:v>
                </c:pt>
                <c:pt idx="80">
                  <c:v>11.917655244610858</c:v>
                </c:pt>
                <c:pt idx="81">
                  <c:v>10.596443015966836</c:v>
                </c:pt>
                <c:pt idx="82">
                  <c:v>10.569697829152178</c:v>
                </c:pt>
                <c:pt idx="83">
                  <c:v>10.933432369831504</c:v>
                </c:pt>
                <c:pt idx="84">
                  <c:v>11.460312550080234</c:v>
                </c:pt>
                <c:pt idx="85">
                  <c:v>12.059404734728535</c:v>
                </c:pt>
                <c:pt idx="86">
                  <c:v>12.749430554546668</c:v>
                </c:pt>
                <c:pt idx="87">
                  <c:v>13.137235763359184</c:v>
                </c:pt>
                <c:pt idx="88">
                  <c:v>13.23886747325488</c:v>
                </c:pt>
                <c:pt idx="89">
                  <c:v>13.538413565579031</c:v>
                </c:pt>
                <c:pt idx="90">
                  <c:v>13.717606317237228</c:v>
                </c:pt>
                <c:pt idx="91">
                  <c:v>14.142854787590267</c:v>
                </c:pt>
                <c:pt idx="92">
                  <c:v>14.605546519483816</c:v>
                </c:pt>
                <c:pt idx="93">
                  <c:v>14.800786383230808</c:v>
                </c:pt>
                <c:pt idx="94">
                  <c:v>14.953233948074349</c:v>
                </c:pt>
                <c:pt idx="95">
                  <c:v>15.464067016234287</c:v>
                </c:pt>
                <c:pt idx="96">
                  <c:v>16.15141831737095</c:v>
                </c:pt>
                <c:pt idx="97">
                  <c:v>16.611435530583041</c:v>
                </c:pt>
                <c:pt idx="98">
                  <c:v>17.494026695466701</c:v>
                </c:pt>
                <c:pt idx="99">
                  <c:v>17.154362822920561</c:v>
                </c:pt>
                <c:pt idx="100">
                  <c:v>16.397474036065791</c:v>
                </c:pt>
                <c:pt idx="101">
                  <c:v>16.354681737162341</c:v>
                </c:pt>
                <c:pt idx="102">
                  <c:v>17.258669051497723</c:v>
                </c:pt>
                <c:pt idx="103">
                  <c:v>18.200099627373628</c:v>
                </c:pt>
                <c:pt idx="104">
                  <c:v>19.588174823054292</c:v>
                </c:pt>
                <c:pt idx="105">
                  <c:v>21.388125895680666</c:v>
                </c:pt>
                <c:pt idx="106">
                  <c:v>21.858841183618615</c:v>
                </c:pt>
                <c:pt idx="107">
                  <c:v>23.06772362764108</c:v>
                </c:pt>
                <c:pt idx="108">
                  <c:v>22.484678555081572</c:v>
                </c:pt>
                <c:pt idx="109">
                  <c:v>22.864460207849692</c:v>
                </c:pt>
                <c:pt idx="110">
                  <c:v>24.311374814522601</c:v>
                </c:pt>
                <c:pt idx="111">
                  <c:v>24.651038687068734</c:v>
                </c:pt>
                <c:pt idx="112">
                  <c:v>24.985353522251938</c:v>
                </c:pt>
                <c:pt idx="113">
                  <c:v>24.423704599144155</c:v>
                </c:pt>
                <c:pt idx="114">
                  <c:v>24.99872611565927</c:v>
                </c:pt>
                <c:pt idx="115">
                  <c:v>24.629642537617009</c:v>
                </c:pt>
                <c:pt idx="116">
                  <c:v>25.445370735464028</c:v>
                </c:pt>
                <c:pt idx="117">
                  <c:v>25.651308673936882</c:v>
                </c:pt>
                <c:pt idx="118">
                  <c:v>25.407927473923511</c:v>
                </c:pt>
                <c:pt idx="119">
                  <c:v>25.688751935477399</c:v>
                </c:pt>
                <c:pt idx="120">
                  <c:v>26.172839816822677</c:v>
                </c:pt>
                <c:pt idx="121">
                  <c:v>26.50715465200588</c:v>
                </c:pt>
                <c:pt idx="122">
                  <c:v>26.25842441462958</c:v>
                </c:pt>
                <c:pt idx="123">
                  <c:v>26.900308898181329</c:v>
                </c:pt>
                <c:pt idx="124">
                  <c:v>26.777281038833909</c:v>
                </c:pt>
                <c:pt idx="125">
                  <c:v>26.68099836630115</c:v>
                </c:pt>
                <c:pt idx="126">
                  <c:v>27.844413992738701</c:v>
                </c:pt>
                <c:pt idx="127">
                  <c:v>25.913411504720511</c:v>
                </c:pt>
                <c:pt idx="128">
                  <c:v>26.17016529814121</c:v>
                </c:pt>
                <c:pt idx="129">
                  <c:v>26.08458070033431</c:v>
                </c:pt>
                <c:pt idx="130">
                  <c:v>18.935592264776673</c:v>
                </c:pt>
                <c:pt idx="131">
                  <c:v>19.328746510952126</c:v>
                </c:pt>
                <c:pt idx="132">
                  <c:v>9.8154835609788691</c:v>
                </c:pt>
                <c:pt idx="133">
                  <c:v>8.9328923960952107</c:v>
                </c:pt>
                <c:pt idx="134">
                  <c:v>8.887425578510296</c:v>
                </c:pt>
                <c:pt idx="135">
                  <c:v>9.3046504928189329</c:v>
                </c:pt>
                <c:pt idx="136">
                  <c:v>9.3902350906258327</c:v>
                </c:pt>
                <c:pt idx="137">
                  <c:v>9.4624470950254072</c:v>
                </c:pt>
                <c:pt idx="138">
                  <c:v>9.5052393939288553</c:v>
                </c:pt>
                <c:pt idx="139">
                  <c:v>9.5667533236025672</c:v>
                </c:pt>
                <c:pt idx="140">
                  <c:v>9.6443143653650694</c:v>
                </c:pt>
                <c:pt idx="141">
                  <c:v>9.561404286239636</c:v>
                </c:pt>
                <c:pt idx="142">
                  <c:v>9.7566441499866254</c:v>
                </c:pt>
                <c:pt idx="143">
                  <c:v>10.01072342472586</c:v>
                </c:pt>
                <c:pt idx="144">
                  <c:v>10.15782195220647</c:v>
                </c:pt>
                <c:pt idx="145">
                  <c:v>10.556325235744849</c:v>
                </c:pt>
                <c:pt idx="146">
                  <c:v>10.609815609374163</c:v>
                </c:pt>
                <c:pt idx="147">
                  <c:v>10.585744941240973</c:v>
                </c:pt>
                <c:pt idx="148">
                  <c:v>10.738192506084513</c:v>
                </c:pt>
                <c:pt idx="149">
                  <c:v>11.005644374231075</c:v>
                </c:pt>
                <c:pt idx="150">
                  <c:v>11.075181859949183</c:v>
                </c:pt>
                <c:pt idx="151">
                  <c:v>11.337284690732815</c:v>
                </c:pt>
                <c:pt idx="152">
                  <c:v>11.623458189649639</c:v>
                </c:pt>
                <c:pt idx="153">
                  <c:v>11.76253316108585</c:v>
                </c:pt>
                <c:pt idx="154">
                  <c:v>12.051381178684139</c:v>
                </c:pt>
                <c:pt idx="155">
                  <c:v>12.107546070994916</c:v>
                </c:pt>
                <c:pt idx="156">
                  <c:v>12.062079253410001</c:v>
                </c:pt>
                <c:pt idx="157">
                  <c:v>12.225224892979405</c:v>
                </c:pt>
                <c:pt idx="158">
                  <c:v>12.158361925942764</c:v>
                </c:pt>
                <c:pt idx="159">
                  <c:v>12.300111416060441</c:v>
                </c:pt>
                <c:pt idx="160">
                  <c:v>12.276040747927253</c:v>
                </c:pt>
                <c:pt idx="161">
                  <c:v>12.441860906178121</c:v>
                </c:pt>
                <c:pt idx="162">
                  <c:v>12.391045051230275</c:v>
                </c:pt>
                <c:pt idx="163">
                  <c:v>12.562214246844075</c:v>
                </c:pt>
                <c:pt idx="164">
                  <c:v>12.663845956739769</c:v>
                </c:pt>
                <c:pt idx="165">
                  <c:v>12.642449807288044</c:v>
                </c:pt>
                <c:pt idx="166">
                  <c:v>12.736057961139339</c:v>
                </c:pt>
                <c:pt idx="167">
                  <c:v>12.760128629272529</c:v>
                </c:pt>
                <c:pt idx="168">
                  <c:v>12.90187811939021</c:v>
                </c:pt>
                <c:pt idx="169">
                  <c:v>12.936646862249262</c:v>
                </c:pt>
                <c:pt idx="170">
                  <c:v>12.909901675434606</c:v>
                </c:pt>
                <c:pt idx="171">
                  <c:v>12.944670418293661</c:v>
                </c:pt>
                <c:pt idx="172">
                  <c:v>12.995486273241507</c:v>
                </c:pt>
                <c:pt idx="173">
                  <c:v>13.249565547980742</c:v>
                </c:pt>
                <c:pt idx="174">
                  <c:v>13.329801108424713</c:v>
                </c:pt>
                <c:pt idx="175">
                  <c:v>13.369918888646696</c:v>
                </c:pt>
                <c:pt idx="176">
                  <c:v>12.682567587510027</c:v>
                </c:pt>
                <c:pt idx="177">
                  <c:v>8.7109073455335633</c:v>
                </c:pt>
                <c:pt idx="178">
                  <c:v>9.5961730290986882</c:v>
                </c:pt>
                <c:pt idx="179">
                  <c:v>9.7673422247124897</c:v>
                </c:pt>
                <c:pt idx="180">
                  <c:v>9.8502523038379231</c:v>
                </c:pt>
                <c:pt idx="181">
                  <c:v>10.005374387362929</c:v>
                </c:pt>
                <c:pt idx="182">
                  <c:v>9.689781182949984</c:v>
                </c:pt>
                <c:pt idx="183">
                  <c:v>9.7486205939422295</c:v>
                </c:pt>
                <c:pt idx="184">
                  <c:v>11.227629424792724</c:v>
                </c:pt>
                <c:pt idx="185">
                  <c:v>11.527175517116873</c:v>
                </c:pt>
                <c:pt idx="186">
                  <c:v>10.385156040131051</c:v>
                </c:pt>
                <c:pt idx="187">
                  <c:v>11.353331802821609</c:v>
                </c:pt>
                <c:pt idx="188">
                  <c:v>13.249565547980742</c:v>
                </c:pt>
                <c:pt idx="189">
                  <c:v>15.300921376664883</c:v>
                </c:pt>
                <c:pt idx="190">
                  <c:v>14.097387970005348</c:v>
                </c:pt>
                <c:pt idx="191">
                  <c:v>13.102467020500132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26-4EAA-86FF-FACE3F494E7B}"/>
            </c:ext>
          </c:extLst>
        </c:ser>
        <c:ser>
          <c:idx val="0"/>
          <c:order val="1"/>
          <c:tx>
            <c:strRef>
              <c:f>'080C'!$N$11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'080C'!$N$14:$N$522</c:f>
              <c:numCache>
                <c:formatCode>0.0</c:formatCode>
                <c:ptCount val="50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26-4EAA-86FF-FACE3F494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'080C'!$R$14:$R$522</c:f>
              <c:numCache>
                <c:formatCode>0.0</c:formatCode>
                <c:ptCount val="509"/>
                <c:pt idx="0">
                  <c:v>7.9850997123155896</c:v>
                </c:pt>
                <c:pt idx="1">
                  <c:v>5.4003965202219</c:v>
                </c:pt>
                <c:pt idx="2">
                  <c:v>4.1758627714653507</c:v>
                </c:pt>
                <c:pt idx="3">
                  <c:v>5.3621797485858762</c:v>
                </c:pt>
                <c:pt idx="4">
                  <c:v>11.186284169049484</c:v>
                </c:pt>
                <c:pt idx="5">
                  <c:v>9.9346633395088393</c:v>
                </c:pt>
                <c:pt idx="6">
                  <c:v>5.9965800639944771</c:v>
                </c:pt>
                <c:pt idx="7">
                  <c:v>5.5944046183955889</c:v>
                </c:pt>
                <c:pt idx="8">
                  <c:v>6.2813245822703658</c:v>
                </c:pt>
                <c:pt idx="9">
                  <c:v>4.7319513151690273</c:v>
                </c:pt>
                <c:pt idx="10">
                  <c:v>4.5930249368144498</c:v>
                </c:pt>
                <c:pt idx="11">
                  <c:v>4.452809227423252</c:v>
                </c:pt>
                <c:pt idx="12">
                  <c:v>4.2420148933058144</c:v>
                </c:pt>
                <c:pt idx="13">
                  <c:v>5.4276105062266504</c:v>
                </c:pt>
                <c:pt idx="14">
                  <c:v>5.569661880138348</c:v>
                </c:pt>
                <c:pt idx="15">
                  <c:v>4.6413860756354959</c:v>
                </c:pt>
                <c:pt idx="16">
                  <c:v>4.8961992820356377</c:v>
                </c:pt>
                <c:pt idx="17">
                  <c:v>4.3560611562983951</c:v>
                </c:pt>
                <c:pt idx="18">
                  <c:v>4.8600072660883953</c:v>
                </c:pt>
                <c:pt idx="19">
                  <c:v>4.9459340913145988</c:v>
                </c:pt>
                <c:pt idx="20">
                  <c:v>5.0339377886414569</c:v>
                </c:pt>
                <c:pt idx="21">
                  <c:v>5.4076977605077259</c:v>
                </c:pt>
                <c:pt idx="22">
                  <c:v>5.6474799884007645</c:v>
                </c:pt>
                <c:pt idx="23">
                  <c:v>5.9610299902648061</c:v>
                </c:pt>
                <c:pt idx="24">
                  <c:v>6.0148939471126939</c:v>
                </c:pt>
                <c:pt idx="25">
                  <c:v>6.1164939972633761</c:v>
                </c:pt>
                <c:pt idx="26">
                  <c:v>5.5692352119086506</c:v>
                </c:pt>
                <c:pt idx="27">
                  <c:v>5.1349093624550157</c:v>
                </c:pt>
                <c:pt idx="28">
                  <c:v>4.1878660419099276</c:v>
                </c:pt>
                <c:pt idx="29">
                  <c:v>5.75754486974283</c:v>
                </c:pt>
                <c:pt idx="30">
                  <c:v>6.29633108822153</c:v>
                </c:pt>
                <c:pt idx="31">
                  <c:v>6.328591686613767</c:v>
                </c:pt>
                <c:pt idx="32">
                  <c:v>5.7026766031923843</c:v>
                </c:pt>
                <c:pt idx="33">
                  <c:v>5.7469653470599891</c:v>
                </c:pt>
                <c:pt idx="34">
                  <c:v>5.9775657964655808</c:v>
                </c:pt>
                <c:pt idx="35">
                  <c:v>5.6520615034253554</c:v>
                </c:pt>
                <c:pt idx="36">
                  <c:v>5.5822008790523228</c:v>
                </c:pt>
                <c:pt idx="37">
                  <c:v>5.8301791016546112</c:v>
                </c:pt>
                <c:pt idx="38">
                  <c:v>5.7625877628416848</c:v>
                </c:pt>
                <c:pt idx="39">
                  <c:v>5.8689937709381859</c:v>
                </c:pt>
                <c:pt idx="40">
                  <c:v>6.4355456024163038</c:v>
                </c:pt>
                <c:pt idx="41">
                  <c:v>6.7717560462248434</c:v>
                </c:pt>
                <c:pt idx="42">
                  <c:v>6.2881899420752356</c:v>
                </c:pt>
                <c:pt idx="43">
                  <c:v>21.02942948073137</c:v>
                </c:pt>
                <c:pt idx="44">
                  <c:v>2.3578114287425391</c:v>
                </c:pt>
                <c:pt idx="45">
                  <c:v>3.6420573837884018</c:v>
                </c:pt>
                <c:pt idx="46">
                  <c:v>2.9349819577580418</c:v>
                </c:pt>
                <c:pt idx="47">
                  <c:v>11.076579489412246</c:v>
                </c:pt>
                <c:pt idx="48">
                  <c:v>2.6681354633056396</c:v>
                </c:pt>
                <c:pt idx="49">
                  <c:v>2.8867926315919687</c:v>
                </c:pt>
                <c:pt idx="50">
                  <c:v>2.6019382128860591</c:v>
                </c:pt>
                <c:pt idx="51">
                  <c:v>0.29903116167329002</c:v>
                </c:pt>
                <c:pt idx="52">
                  <c:v>1.7364046989740831</c:v>
                </c:pt>
                <c:pt idx="53">
                  <c:v>8.7442269710189482</c:v>
                </c:pt>
                <c:pt idx="54">
                  <c:v>5.6741085970889538</c:v>
                </c:pt>
                <c:pt idx="55">
                  <c:v>2.4034860094744483</c:v>
                </c:pt>
                <c:pt idx="56">
                  <c:v>5.514684655896998</c:v>
                </c:pt>
                <c:pt idx="57">
                  <c:v>2.3508830558471563</c:v>
                </c:pt>
                <c:pt idx="58">
                  <c:v>1.7678073512712185</c:v>
                </c:pt>
                <c:pt idx="59">
                  <c:v>1.4739025209423167</c:v>
                </c:pt>
                <c:pt idx="60">
                  <c:v>2.2928810240434454</c:v>
                </c:pt>
                <c:pt idx="61">
                  <c:v>6.7906590447072661</c:v>
                </c:pt>
                <c:pt idx="62">
                  <c:v>8.2942769332127213</c:v>
                </c:pt>
                <c:pt idx="63">
                  <c:v>8.7864919883036716</c:v>
                </c:pt>
                <c:pt idx="64">
                  <c:v>8.7939831873276564</c:v>
                </c:pt>
                <c:pt idx="65">
                  <c:v>8.0988380039798784</c:v>
                </c:pt>
                <c:pt idx="66">
                  <c:v>6.9000464752365325</c:v>
                </c:pt>
                <c:pt idx="67">
                  <c:v>4.9753879061307202</c:v>
                </c:pt>
                <c:pt idx="68">
                  <c:v>3.5506350085451945</c:v>
                </c:pt>
                <c:pt idx="69">
                  <c:v>2.7639124625519376</c:v>
                </c:pt>
                <c:pt idx="70">
                  <c:v>3.0176698003270053</c:v>
                </c:pt>
                <c:pt idx="71">
                  <c:v>3.1737707194329814</c:v>
                </c:pt>
                <c:pt idx="72">
                  <c:v>2.8727888194414688</c:v>
                </c:pt>
                <c:pt idx="73">
                  <c:v>2.4634462763643157</c:v>
                </c:pt>
                <c:pt idx="74">
                  <c:v>2.46297522630584</c:v>
                </c:pt>
                <c:pt idx="75">
                  <c:v>2.1995777048810399</c:v>
                </c:pt>
                <c:pt idx="76">
                  <c:v>2.0448817543798903</c:v>
                </c:pt>
                <c:pt idx="77">
                  <c:v>2.8823805095970259</c:v>
                </c:pt>
                <c:pt idx="78">
                  <c:v>3.7832722378673411</c:v>
                </c:pt>
                <c:pt idx="79">
                  <c:v>2.9969007219880832</c:v>
                </c:pt>
                <c:pt idx="80">
                  <c:v>2.5573880567536134</c:v>
                </c:pt>
                <c:pt idx="81">
                  <c:v>2.2753381640278603</c:v>
                </c:pt>
                <c:pt idx="82">
                  <c:v>2.5324431381480195</c:v>
                </c:pt>
                <c:pt idx="83">
                  <c:v>2.3081810266916842</c:v>
                </c:pt>
                <c:pt idx="84">
                  <c:v>2.3966336032292692</c:v>
                </c:pt>
                <c:pt idx="85">
                  <c:v>3.0436006615476563</c:v>
                </c:pt>
                <c:pt idx="86">
                  <c:v>3.530218125055268</c:v>
                </c:pt>
                <c:pt idx="87">
                  <c:v>3.7512178300787951</c:v>
                </c:pt>
                <c:pt idx="88">
                  <c:v>4.1270646364662937</c:v>
                </c:pt>
                <c:pt idx="89">
                  <c:v>4.1693126994769374</c:v>
                </c:pt>
                <c:pt idx="90">
                  <c:v>4.4041681333275422</c:v>
                </c:pt>
                <c:pt idx="91">
                  <c:v>4.3402800570763711</c:v>
                </c:pt>
                <c:pt idx="92">
                  <c:v>4.2076863514425282</c:v>
                </c:pt>
                <c:pt idx="93">
                  <c:v>4.2370252622536571</c:v>
                </c:pt>
                <c:pt idx="94">
                  <c:v>4.3051044712151159</c:v>
                </c:pt>
                <c:pt idx="95">
                  <c:v>4.3674734604106682</c:v>
                </c:pt>
                <c:pt idx="96">
                  <c:v>4.2151439241323345</c:v>
                </c:pt>
                <c:pt idx="97">
                  <c:v>4.4372831211838264</c:v>
                </c:pt>
                <c:pt idx="98">
                  <c:v>4.4044123521056751</c:v>
                </c:pt>
                <c:pt idx="99">
                  <c:v>4.2544540349664537</c:v>
                </c:pt>
                <c:pt idx="100">
                  <c:v>4.2076664504458865</c:v>
                </c:pt>
                <c:pt idx="101">
                  <c:v>3.9659159433195867</c:v>
                </c:pt>
                <c:pt idx="102">
                  <c:v>4.0125861060195032</c:v>
                </c:pt>
                <c:pt idx="103">
                  <c:v>3.9112022780820661</c:v>
                </c:pt>
                <c:pt idx="104">
                  <c:v>4.0397792553127365</c:v>
                </c:pt>
                <c:pt idx="105">
                  <c:v>3.9532562392002908</c:v>
                </c:pt>
                <c:pt idx="106">
                  <c:v>3.9843510119032395</c:v>
                </c:pt>
                <c:pt idx="107">
                  <c:v>4.2443622056023997</c:v>
                </c:pt>
                <c:pt idx="108">
                  <c:v>4.089690843997559</c:v>
                </c:pt>
                <c:pt idx="109">
                  <c:v>4.1842052450714871</c:v>
                </c:pt>
                <c:pt idx="110">
                  <c:v>4.3609347921553194</c:v>
                </c:pt>
                <c:pt idx="111">
                  <c:v>4.1270003030300328</c:v>
                </c:pt>
                <c:pt idx="112">
                  <c:v>4.2899193190623528</c:v>
                </c:pt>
                <c:pt idx="113">
                  <c:v>4.204292660247658</c:v>
                </c:pt>
                <c:pt idx="114">
                  <c:v>4.5432787522423643</c:v>
                </c:pt>
                <c:pt idx="115">
                  <c:v>4.6957771240907418</c:v>
                </c:pt>
                <c:pt idx="116">
                  <c:v>4.6890945062676845</c:v>
                </c:pt>
                <c:pt idx="117">
                  <c:v>4.5108097068812132</c:v>
                </c:pt>
                <c:pt idx="118">
                  <c:v>4.7407635715122645</c:v>
                </c:pt>
                <c:pt idx="119">
                  <c:v>4.5162582811220329</c:v>
                </c:pt>
                <c:pt idx="120">
                  <c:v>4.2065788345680923</c:v>
                </c:pt>
                <c:pt idx="121">
                  <c:v>3.9094283878099456</c:v>
                </c:pt>
                <c:pt idx="122">
                  <c:v>4.0107796685417849</c:v>
                </c:pt>
                <c:pt idx="123">
                  <c:v>4.1598054896003402</c:v>
                </c:pt>
                <c:pt idx="124">
                  <c:v>4.0987895636507838</c:v>
                </c:pt>
                <c:pt idx="125">
                  <c:v>4.8298547467828969</c:v>
                </c:pt>
                <c:pt idx="126">
                  <c:v>4.4781086338155722</c:v>
                </c:pt>
                <c:pt idx="127">
                  <c:v>5.3129946237686054</c:v>
                </c:pt>
                <c:pt idx="128">
                  <c:v>5.2555153868136069</c:v>
                </c:pt>
                <c:pt idx="129">
                  <c:v>4.4602052675329107</c:v>
                </c:pt>
                <c:pt idx="130">
                  <c:v>4.8850857590560528</c:v>
                </c:pt>
                <c:pt idx="131">
                  <c:v>4.7884085157832903</c:v>
                </c:pt>
                <c:pt idx="132">
                  <c:v>5.2199667927269378</c:v>
                </c:pt>
                <c:pt idx="133">
                  <c:v>4.3720148466312363</c:v>
                </c:pt>
                <c:pt idx="134">
                  <c:v>6.0193295732528291</c:v>
                </c:pt>
                <c:pt idx="135">
                  <c:v>5.2058473210721576</c:v>
                </c:pt>
                <c:pt idx="136">
                  <c:v>5.3039953797041175</c:v>
                </c:pt>
                <c:pt idx="137">
                  <c:v>5.2738878622052558</c:v>
                </c:pt>
                <c:pt idx="138">
                  <c:v>5.4896463296504647</c:v>
                </c:pt>
                <c:pt idx="139">
                  <c:v>3.9351643469100099</c:v>
                </c:pt>
                <c:pt idx="140">
                  <c:v>4.1291480516602306</c:v>
                </c:pt>
                <c:pt idx="141">
                  <c:v>3.3013173689647153</c:v>
                </c:pt>
                <c:pt idx="142">
                  <c:v>2.7388539645679986</c:v>
                </c:pt>
                <c:pt idx="143">
                  <c:v>3.0431547021425076</c:v>
                </c:pt>
                <c:pt idx="144">
                  <c:v>3.2076109123651837</c:v>
                </c:pt>
                <c:pt idx="145">
                  <c:v>3.8332001793455599</c:v>
                </c:pt>
                <c:pt idx="146">
                  <c:v>3.8345197737396273</c:v>
                </c:pt>
                <c:pt idx="147">
                  <c:v>4.6822560430354008</c:v>
                </c:pt>
                <c:pt idx="148">
                  <c:v>3.9642157223318342</c:v>
                </c:pt>
                <c:pt idx="149">
                  <c:v>4.2535930590045199</c:v>
                </c:pt>
                <c:pt idx="150">
                  <c:v>4.0017844163426899</c:v>
                </c:pt>
                <c:pt idx="151">
                  <c:v>3.9735818249732291</c:v>
                </c:pt>
                <c:pt idx="152">
                  <c:v>3.7732788928726744</c:v>
                </c:pt>
                <c:pt idx="153">
                  <c:v>3.8609337505769163</c:v>
                </c:pt>
                <c:pt idx="154">
                  <c:v>4.7333182648273855</c:v>
                </c:pt>
                <c:pt idx="155">
                  <c:v>4.7619088331737762</c:v>
                </c:pt>
                <c:pt idx="156">
                  <c:v>4.727717866252207</c:v>
                </c:pt>
                <c:pt idx="157">
                  <c:v>4.2391409164229739</c:v>
                </c:pt>
                <c:pt idx="158">
                  <c:v>4.322364764968067</c:v>
                </c:pt>
                <c:pt idx="159">
                  <c:v>4.2921393461774784</c:v>
                </c:pt>
                <c:pt idx="160">
                  <c:v>4.0890197001302875</c:v>
                </c:pt>
                <c:pt idx="161">
                  <c:v>4.085354070430891</c:v>
                </c:pt>
                <c:pt idx="162">
                  <c:v>4.217071291162517</c:v>
                </c:pt>
                <c:pt idx="163">
                  <c:v>4.2723792802785168</c:v>
                </c:pt>
                <c:pt idx="164">
                  <c:v>4.1522921676693771</c:v>
                </c:pt>
                <c:pt idx="165">
                  <c:v>3.8966336778175901</c:v>
                </c:pt>
                <c:pt idx="166">
                  <c:v>3.9060187842151617</c:v>
                </c:pt>
                <c:pt idx="167">
                  <c:v>3.8396280673050129</c:v>
                </c:pt>
                <c:pt idx="168">
                  <c:v>3.8340897112492813</c:v>
                </c:pt>
                <c:pt idx="169">
                  <c:v>4.1346683401685533</c:v>
                </c:pt>
                <c:pt idx="170">
                  <c:v>4.2468745907362253</c:v>
                </c:pt>
                <c:pt idx="171">
                  <c:v>4.0761531237226176</c:v>
                </c:pt>
                <c:pt idx="172">
                  <c:v>3.9624124688763169</c:v>
                </c:pt>
                <c:pt idx="173">
                  <c:v>3.8418389185622481</c:v>
                </c:pt>
                <c:pt idx="174">
                  <c:v>3.8889135712717877</c:v>
                </c:pt>
                <c:pt idx="175">
                  <c:v>6.0768325009709763</c:v>
                </c:pt>
                <c:pt idx="176">
                  <c:v>3.3708841753388703</c:v>
                </c:pt>
                <c:pt idx="177">
                  <c:v>6.2963464449944651</c:v>
                </c:pt>
                <c:pt idx="178">
                  <c:v>4.3326797477424117</c:v>
                </c:pt>
                <c:pt idx="179">
                  <c:v>3.7990100808362182</c:v>
                </c:pt>
                <c:pt idx="180">
                  <c:v>3.801226253159923</c:v>
                </c:pt>
                <c:pt idx="181">
                  <c:v>6.9303098907369689</c:v>
                </c:pt>
                <c:pt idx="182">
                  <c:v>2.7196805041054279</c:v>
                </c:pt>
                <c:pt idx="183">
                  <c:v>5.1676778180061476</c:v>
                </c:pt>
                <c:pt idx="184">
                  <c:v>4.5387692672138593</c:v>
                </c:pt>
                <c:pt idx="185">
                  <c:v>2.6254287348744194</c:v>
                </c:pt>
                <c:pt idx="186">
                  <c:v>2.667607781279826</c:v>
                </c:pt>
                <c:pt idx="187">
                  <c:v>4.2507274071450869</c:v>
                </c:pt>
                <c:pt idx="188">
                  <c:v>3.9969317256905472</c:v>
                </c:pt>
                <c:pt idx="189">
                  <c:v>2.22269828089187</c:v>
                </c:pt>
                <c:pt idx="190">
                  <c:v>1.7732303906280105</c:v>
                </c:pt>
                <c:pt idx="191">
                  <c:v>1.1822052203276314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9-4681-B0F0-FBD2E309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'080C'!$W$14:$W$522</c:f>
              <c:numCache>
                <c:formatCode>0</c:formatCode>
                <c:ptCount val="50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5</c:v>
                </c:pt>
                <c:pt idx="177">
                  <c:v>3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6-4B96-BFB2-21A35B0B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'080C'!$X$11:$Y$11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'080C'!$Y$14:$Y$522</c:f>
              <c:numCache>
                <c:formatCode>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0</c:v>
                </c:pt>
                <c:pt idx="52">
                  <c:v>4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2-4C13-ADFA-F96808306F97}"/>
            </c:ext>
          </c:extLst>
        </c:ser>
        <c:ser>
          <c:idx val="0"/>
          <c:order val="1"/>
          <c:tx>
            <c:strRef>
              <c:f>'080C'!$X$11:$Y$11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'080C'!$Y$14:$Y$522</c:f>
              <c:numCache>
                <c:formatCode>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0</c:v>
                </c:pt>
                <c:pt idx="52">
                  <c:v>4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2-4C13-ADFA-F96808306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'080C'!$U$14:$U$522</c:f>
              <c:numCache>
                <c:formatCode>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5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8</c:v>
                </c:pt>
              </c:numCache>
            </c:numRef>
          </c:xVal>
          <c:yVal>
            <c:numRef>
              <c:f>'080C'!$J$14:$J$522</c:f>
              <c:numCache>
                <c:formatCode>0.0</c:formatCode>
                <c:ptCount val="509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F-4FAC-AC8A-C14251876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'080C'!$BL$14:$BL$522</c:f>
              <c:numCache>
                <c:formatCode>0.0</c:formatCode>
                <c:ptCount val="509"/>
                <c:pt idx="0">
                  <c:v>8.7148356383788332</c:v>
                </c:pt>
                <c:pt idx="1">
                  <c:v>6.3541958609578382</c:v>
                </c:pt>
                <c:pt idx="2">
                  <c:v>5.1107095880846742</c:v>
                </c:pt>
                <c:pt idx="3">
                  <c:v>5.8642125431863823</c:v>
                </c:pt>
                <c:pt idx="4">
                  <c:v>12.080057156348529</c:v>
                </c:pt>
                <c:pt idx="5">
                  <c:v>10.569360410616504</c:v>
                </c:pt>
                <c:pt idx="6">
                  <c:v>6.2280132628432261</c:v>
                </c:pt>
                <c:pt idx="7">
                  <c:v>5.823008938448238</c:v>
                </c:pt>
                <c:pt idx="8">
                  <c:v>6.582328857772592</c:v>
                </c:pt>
                <c:pt idx="9">
                  <c:v>4.880100130100546</c:v>
                </c:pt>
                <c:pt idx="10">
                  <c:v>4.7299630469528742</c:v>
                </c:pt>
                <c:pt idx="11">
                  <c:v>4.5930249416079247</c:v>
                </c:pt>
                <c:pt idx="12">
                  <c:v>4.3900843864460333</c:v>
                </c:pt>
                <c:pt idx="13">
                  <c:v>5.6613463456303306</c:v>
                </c:pt>
                <c:pt idx="14">
                  <c:v>5.7764496726147883</c:v>
                </c:pt>
                <c:pt idx="15">
                  <c:v>4.7823081646171621</c:v>
                </c:pt>
                <c:pt idx="16">
                  <c:v>5.0642112275291691</c:v>
                </c:pt>
                <c:pt idx="17">
                  <c:v>4.5075613869972209</c:v>
                </c:pt>
                <c:pt idx="18">
                  <c:v>5.0447885381578681</c:v>
                </c:pt>
                <c:pt idx="19">
                  <c:v>5.1259547067107576</c:v>
                </c:pt>
                <c:pt idx="20">
                  <c:v>5.2149543750416019</c:v>
                </c:pt>
                <c:pt idx="21">
                  <c:v>5.6362655631240441</c:v>
                </c:pt>
                <c:pt idx="22">
                  <c:v>5.927374038714043</c:v>
                </c:pt>
                <c:pt idx="23">
                  <c:v>6.2691197704075847</c:v>
                </c:pt>
                <c:pt idx="24">
                  <c:v>6.3248002460281079</c:v>
                </c:pt>
                <c:pt idx="25">
                  <c:v>6.4578879308542172</c:v>
                </c:pt>
                <c:pt idx="26">
                  <c:v>5.8889363566541304</c:v>
                </c:pt>
                <c:pt idx="27">
                  <c:v>5.3951702859106394</c:v>
                </c:pt>
                <c:pt idx="28">
                  <c:v>4.388584404976859</c:v>
                </c:pt>
                <c:pt idx="29">
                  <c:v>6.1721582980300553</c:v>
                </c:pt>
                <c:pt idx="30">
                  <c:v>6.8684421118875489</c:v>
                </c:pt>
                <c:pt idx="31">
                  <c:v>6.913992213358787</c:v>
                </c:pt>
                <c:pt idx="32">
                  <c:v>6.2044810467512512</c:v>
                </c:pt>
                <c:pt idx="33">
                  <c:v>6.2801019932649886</c:v>
                </c:pt>
                <c:pt idx="34">
                  <c:v>6.564769542458829</c:v>
                </c:pt>
                <c:pt idx="35">
                  <c:v>6.2307771507835348</c:v>
                </c:pt>
                <c:pt idx="36">
                  <c:v>6.2104923643003254</c:v>
                </c:pt>
                <c:pt idx="37">
                  <c:v>6.5321672991810322</c:v>
                </c:pt>
                <c:pt idx="38">
                  <c:v>6.4236710090190883</c:v>
                </c:pt>
                <c:pt idx="39">
                  <c:v>6.5832209243360751</c:v>
                </c:pt>
                <c:pt idx="40">
                  <c:v>7.3760467727556316</c:v>
                </c:pt>
                <c:pt idx="41">
                  <c:v>7.9466423095079843</c:v>
                </c:pt>
                <c:pt idx="42">
                  <c:v>7.553446008694122</c:v>
                </c:pt>
                <c:pt idx="43">
                  <c:v>25.542266279144133</c:v>
                </c:pt>
                <c:pt idx="44">
                  <c:v>2.3928761332280835</c:v>
                </c:pt>
                <c:pt idx="45">
                  <c:v>3.7052225947467461</c:v>
                </c:pt>
                <c:pt idx="46">
                  <c:v>3.0148829050003338</c:v>
                </c:pt>
                <c:pt idx="47">
                  <c:v>13.942030468248664</c:v>
                </c:pt>
                <c:pt idx="48">
                  <c:v>3.3689016739010209</c:v>
                </c:pt>
                <c:pt idx="49">
                  <c:v>4.3025064650020619</c:v>
                </c:pt>
                <c:pt idx="50">
                  <c:v>4.3569836025360393</c:v>
                </c:pt>
                <c:pt idx="51">
                  <c:v>0.68041555109381646</c:v>
                </c:pt>
                <c:pt idx="52">
                  <c:v>1.8960195974194856</c:v>
                </c:pt>
                <c:pt idx="53">
                  <c:v>17.641040651215061</c:v>
                </c:pt>
                <c:pt idx="54">
                  <c:v>7.2900407988611056</c:v>
                </c:pt>
                <c:pt idx="55">
                  <c:v>2.5886065989463187</c:v>
                </c:pt>
                <c:pt idx="56">
                  <c:v>6.8866811256691873</c:v>
                </c:pt>
                <c:pt idx="57">
                  <c:v>3.0863855045160355</c:v>
                </c:pt>
                <c:pt idx="58">
                  <c:v>2.3369623984847552</c:v>
                </c:pt>
                <c:pt idx="59">
                  <c:v>2.0167053816662834</c:v>
                </c:pt>
                <c:pt idx="60">
                  <c:v>3.1011662066549017</c:v>
                </c:pt>
                <c:pt idx="61">
                  <c:v>9.0520327592196157</c:v>
                </c:pt>
                <c:pt idx="62">
                  <c:v>10.003322507190317</c:v>
                </c:pt>
                <c:pt idx="63">
                  <c:v>10.36076490639112</c:v>
                </c:pt>
                <c:pt idx="64">
                  <c:v>10.39015731049726</c:v>
                </c:pt>
                <c:pt idx="65">
                  <c:v>9.6113774822538502</c:v>
                </c:pt>
                <c:pt idx="66">
                  <c:v>8.3609306276659421</c:v>
                </c:pt>
                <c:pt idx="67">
                  <c:v>6.2076335288894313</c:v>
                </c:pt>
                <c:pt idx="68">
                  <c:v>4.5900123929511327</c:v>
                </c:pt>
                <c:pt idx="69">
                  <c:v>3.6529377884617915</c:v>
                </c:pt>
                <c:pt idx="70">
                  <c:v>3.95359351285963</c:v>
                </c:pt>
                <c:pt idx="71">
                  <c:v>4.0279270945711705</c:v>
                </c:pt>
                <c:pt idx="72">
                  <c:v>3.6633099510311746</c:v>
                </c:pt>
                <c:pt idx="73">
                  <c:v>3.2334646718961171</c:v>
                </c:pt>
                <c:pt idx="74">
                  <c:v>3.3392302263919906</c:v>
                </c:pt>
                <c:pt idx="75">
                  <c:v>3.0244814653304202</c:v>
                </c:pt>
                <c:pt idx="76">
                  <c:v>2.6248607146671321</c:v>
                </c:pt>
                <c:pt idx="77">
                  <c:v>3.8573964001135828</c:v>
                </c:pt>
                <c:pt idx="78">
                  <c:v>5.0349746426635162</c:v>
                </c:pt>
                <c:pt idx="79">
                  <c:v>3.7006398282111013</c:v>
                </c:pt>
                <c:pt idx="80">
                  <c:v>3.0644161872247775</c:v>
                </c:pt>
                <c:pt idx="81">
                  <c:v>2.7515899755945292</c:v>
                </c:pt>
                <c:pt idx="82">
                  <c:v>3.0643553161082226</c:v>
                </c:pt>
                <c:pt idx="83">
                  <c:v>2.6706713409725786</c:v>
                </c:pt>
                <c:pt idx="84">
                  <c:v>2.6920005744573761</c:v>
                </c:pt>
                <c:pt idx="85">
                  <c:v>3.4106763107539155</c:v>
                </c:pt>
                <c:pt idx="86">
                  <c:v>3.9604788688298225</c:v>
                </c:pt>
                <c:pt idx="87">
                  <c:v>4.1812924363628641</c:v>
                </c:pt>
                <c:pt idx="88">
                  <c:v>4.6255701777848843</c:v>
                </c:pt>
                <c:pt idx="89">
                  <c:v>4.6841668268190917</c:v>
                </c:pt>
                <c:pt idx="90">
                  <c:v>4.9636632830093586</c:v>
                </c:pt>
                <c:pt idx="91">
                  <c:v>4.9049628459099246</c:v>
                </c:pt>
                <c:pt idx="92">
                  <c:v>4.7546005739110395</c:v>
                </c:pt>
                <c:pt idx="93">
                  <c:v>4.7597757318584222</c:v>
                </c:pt>
                <c:pt idx="94">
                  <c:v>4.8191155058769262</c:v>
                </c:pt>
                <c:pt idx="95">
                  <c:v>4.9137609569688978</c:v>
                </c:pt>
                <c:pt idx="96">
                  <c:v>4.6927386773367044</c:v>
                </c:pt>
                <c:pt idx="97">
                  <c:v>4.8687849782516137</c:v>
                </c:pt>
                <c:pt idx="98">
                  <c:v>4.7654968996783547</c:v>
                </c:pt>
                <c:pt idx="99">
                  <c:v>4.5645148497513643</c:v>
                </c:pt>
                <c:pt idx="100">
                  <c:v>4.4956420625924522</c:v>
                </c:pt>
                <c:pt idx="101">
                  <c:v>4.2129238544906382</c:v>
                </c:pt>
                <c:pt idx="102">
                  <c:v>4.243984848281328</c:v>
                </c:pt>
                <c:pt idx="103">
                  <c:v>4.1213502093379848</c:v>
                </c:pt>
                <c:pt idx="104">
                  <c:v>4.2473255052624319</c:v>
                </c:pt>
                <c:pt idx="105">
                  <c:v>4.1424231581089659</c:v>
                </c:pt>
                <c:pt idx="106">
                  <c:v>4.1765569891312584</c:v>
                </c:pt>
                <c:pt idx="107">
                  <c:v>4.4571675560165076</c:v>
                </c:pt>
                <c:pt idx="108">
                  <c:v>4.2943868947031376</c:v>
                </c:pt>
                <c:pt idx="109">
                  <c:v>4.4039102404828325</c:v>
                </c:pt>
                <c:pt idx="110">
                  <c:v>4.5968547056032385</c:v>
                </c:pt>
                <c:pt idx="111">
                  <c:v>4.350132918046385</c:v>
                </c:pt>
                <c:pt idx="112">
                  <c:v>4.531307871184068</c:v>
                </c:pt>
                <c:pt idx="113">
                  <c:v>4.4425263963554018</c:v>
                </c:pt>
                <c:pt idx="114">
                  <c:v>4.7963147546576144</c:v>
                </c:pt>
                <c:pt idx="115">
                  <c:v>4.9628637908013706</c:v>
                </c:pt>
                <c:pt idx="116">
                  <c:v>4.982139014823014</c:v>
                </c:pt>
                <c:pt idx="117">
                  <c:v>4.7965388993237887</c:v>
                </c:pt>
                <c:pt idx="118">
                  <c:v>5.0469184420976463</c:v>
                </c:pt>
                <c:pt idx="119">
                  <c:v>4.8200569741966337</c:v>
                </c:pt>
                <c:pt idx="120">
                  <c:v>4.5230621614398583</c:v>
                </c:pt>
                <c:pt idx="121">
                  <c:v>4.2102130500352049</c:v>
                </c:pt>
                <c:pt idx="122">
                  <c:v>4.3093277726145276</c:v>
                </c:pt>
                <c:pt idx="123">
                  <c:v>4.4703312268301101</c:v>
                </c:pt>
                <c:pt idx="124">
                  <c:v>4.4057406143885158</c:v>
                </c:pt>
                <c:pt idx="125">
                  <c:v>5.2023616070484291</c:v>
                </c:pt>
                <c:pt idx="126">
                  <c:v>4.785488352896115</c:v>
                </c:pt>
                <c:pt idx="127">
                  <c:v>5.7279506727718132</c:v>
                </c:pt>
                <c:pt idx="128">
                  <c:v>5.6851013680339095</c:v>
                </c:pt>
                <c:pt idx="129">
                  <c:v>4.8301559073923954</c:v>
                </c:pt>
                <c:pt idx="130">
                  <c:v>5.324686723524402</c:v>
                </c:pt>
                <c:pt idx="131">
                  <c:v>5.1186385582659479</c:v>
                </c:pt>
                <c:pt idx="132">
                  <c:v>5.5334497889349974</c:v>
                </c:pt>
                <c:pt idx="133">
                  <c:v>4.6311780459502874</c:v>
                </c:pt>
                <c:pt idx="134">
                  <c:v>6.5718398051252498</c:v>
                </c:pt>
                <c:pt idx="135">
                  <c:v>5.7167765428665867</c:v>
                </c:pt>
                <c:pt idx="136">
                  <c:v>5.8322376309483186</c:v>
                </c:pt>
                <c:pt idx="137">
                  <c:v>5.8220116317701764</c:v>
                </c:pt>
                <c:pt idx="138">
                  <c:v>6.0347533616411217</c:v>
                </c:pt>
                <c:pt idx="139">
                  <c:v>4.1789998251251186</c:v>
                </c:pt>
                <c:pt idx="140">
                  <c:v>4.4448614586845006</c:v>
                </c:pt>
                <c:pt idx="141">
                  <c:v>3.583418637060745</c:v>
                </c:pt>
                <c:pt idx="142">
                  <c:v>2.989821586651574</c:v>
                </c:pt>
                <c:pt idx="143">
                  <c:v>3.3148914894148702</c:v>
                </c:pt>
                <c:pt idx="144">
                  <c:v>3.4711517984459235</c:v>
                </c:pt>
                <c:pt idx="145">
                  <c:v>4.1460421540528136</c:v>
                </c:pt>
                <c:pt idx="146">
                  <c:v>4.1573214638301526</c:v>
                </c:pt>
                <c:pt idx="147">
                  <c:v>5.1243729959299715</c:v>
                </c:pt>
                <c:pt idx="148">
                  <c:v>4.3382123021037975</c:v>
                </c:pt>
                <c:pt idx="149">
                  <c:v>4.6384322381726291</c:v>
                </c:pt>
                <c:pt idx="150">
                  <c:v>4.3435536007470947</c:v>
                </c:pt>
                <c:pt idx="151">
                  <c:v>4.3862402431078698</c:v>
                </c:pt>
                <c:pt idx="152">
                  <c:v>4.1469664692799357</c:v>
                </c:pt>
                <c:pt idx="153">
                  <c:v>4.2018852919456551</c:v>
                </c:pt>
                <c:pt idx="154">
                  <c:v>5.1657160700301352</c:v>
                </c:pt>
                <c:pt idx="155">
                  <c:v>5.197611986205148</c:v>
                </c:pt>
                <c:pt idx="156">
                  <c:v>5.1692195698052208</c:v>
                </c:pt>
                <c:pt idx="157">
                  <c:v>4.6355542376949979</c:v>
                </c:pt>
                <c:pt idx="158">
                  <c:v>4.7423483163441729</c:v>
                </c:pt>
                <c:pt idx="159">
                  <c:v>4.7160406531059778</c:v>
                </c:pt>
                <c:pt idx="160">
                  <c:v>4.478629300866551</c:v>
                </c:pt>
                <c:pt idx="161">
                  <c:v>4.4620947695290676</c:v>
                </c:pt>
                <c:pt idx="162">
                  <c:v>4.6191730391475438</c:v>
                </c:pt>
                <c:pt idx="163">
                  <c:v>4.6969596871227672</c:v>
                </c:pt>
                <c:pt idx="164">
                  <c:v>4.5778896662791517</c:v>
                </c:pt>
                <c:pt idx="165">
                  <c:v>4.3062425496825405</c:v>
                </c:pt>
                <c:pt idx="166">
                  <c:v>4.3229315216894442</c:v>
                </c:pt>
                <c:pt idx="167">
                  <c:v>4.23777013843352</c:v>
                </c:pt>
                <c:pt idx="168">
                  <c:v>4.2258064331155412</c:v>
                </c:pt>
                <c:pt idx="169">
                  <c:v>4.5715270652493105</c:v>
                </c:pt>
                <c:pt idx="170">
                  <c:v>4.7068861051433517</c:v>
                </c:pt>
                <c:pt idx="171">
                  <c:v>4.5344642584833297</c:v>
                </c:pt>
                <c:pt idx="172">
                  <c:v>4.4217702350604355</c:v>
                </c:pt>
                <c:pt idx="173">
                  <c:v>4.2733772967182055</c:v>
                </c:pt>
                <c:pt idx="174">
                  <c:v>4.3087345200338385</c:v>
                </c:pt>
                <c:pt idx="175">
                  <c:v>6.6981332107123652</c:v>
                </c:pt>
                <c:pt idx="176">
                  <c:v>3.5201806067855661</c:v>
                </c:pt>
                <c:pt idx="177">
                  <c:v>6.8670001337442343</c:v>
                </c:pt>
                <c:pt idx="178">
                  <c:v>4.8045268453199821</c:v>
                </c:pt>
                <c:pt idx="179">
                  <c:v>4.2118102950510927</c:v>
                </c:pt>
                <c:pt idx="180">
                  <c:v>4.2354801068401775</c:v>
                </c:pt>
                <c:pt idx="181">
                  <c:v>7.7013273064321499</c:v>
                </c:pt>
                <c:pt idx="182">
                  <c:v>2.8273231509040539</c:v>
                </c:pt>
                <c:pt idx="183">
                  <c:v>5.5417080829821614</c:v>
                </c:pt>
                <c:pt idx="184">
                  <c:v>4.9718007053158351</c:v>
                </c:pt>
                <c:pt idx="185">
                  <c:v>2.7589363850063933</c:v>
                </c:pt>
                <c:pt idx="186">
                  <c:v>2.8199520461234244</c:v>
                </c:pt>
                <c:pt idx="187">
                  <c:v>4.6933813520465097</c:v>
                </c:pt>
                <c:pt idx="188">
                  <c:v>4.3794241931732394</c:v>
                </c:pt>
                <c:pt idx="189">
                  <c:v>2.3221431514711699</c:v>
                </c:pt>
                <c:pt idx="190">
                  <c:v>1.811998890185829</c:v>
                </c:pt>
                <c:pt idx="191">
                  <c:v>1.2013097482596353</c:v>
                </c:pt>
              </c:numCache>
            </c:numRef>
          </c:xVal>
          <c:yVal>
            <c:numRef>
              <c:f>'080C'!$BK$14:$BK$522</c:f>
              <c:numCache>
                <c:formatCode>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7.6487931755465421</c:v>
                </c:pt>
                <c:pt idx="3">
                  <c:v>18.566898407156199</c:v>
                </c:pt>
                <c:pt idx="4">
                  <c:v>24.991613898001717</c:v>
                </c:pt>
                <c:pt idx="5">
                  <c:v>31.359575298122238</c:v>
                </c:pt>
                <c:pt idx="6">
                  <c:v>38.759670865088573</c:v>
                </c:pt>
                <c:pt idx="7">
                  <c:v>37.3927986875389</c:v>
                </c:pt>
                <c:pt idx="8">
                  <c:v>35.351256291798919</c:v>
                </c:pt>
                <c:pt idx="9">
                  <c:v>44.781408629962314</c:v>
                </c:pt>
                <c:pt idx="10">
                  <c:v>46.839867166751226</c:v>
                </c:pt>
                <c:pt idx="11">
                  <c:v>45.393569594793988</c:v>
                </c:pt>
                <c:pt idx="12">
                  <c:v>42.209278315096945</c:v>
                </c:pt>
                <c:pt idx="13">
                  <c:v>39.255817450494369</c:v>
                </c:pt>
                <c:pt idx="14">
                  <c:v>44.559364826916045</c:v>
                </c:pt>
                <c:pt idx="15">
                  <c:v>49.747648091898469</c:v>
                </c:pt>
                <c:pt idx="16">
                  <c:v>46.575595477364821</c:v>
                </c:pt>
                <c:pt idx="17">
                  <c:v>45.173716954057845</c:v>
                </c:pt>
                <c:pt idx="18">
                  <c:v>43.865444909811394</c:v>
                </c:pt>
                <c:pt idx="19">
                  <c:v>45.908030894511185</c:v>
                </c:pt>
                <c:pt idx="20">
                  <c:v>46.906586103899123</c:v>
                </c:pt>
                <c:pt idx="21">
                  <c:v>42.556364153006768</c:v>
                </c:pt>
                <c:pt idx="22">
                  <c:v>38.359434140290517</c:v>
                </c:pt>
                <c:pt idx="23">
                  <c:v>37.852277531608813</c:v>
                </c:pt>
                <c:pt idx="24">
                  <c:v>38.216663608572929</c:v>
                </c:pt>
                <c:pt idx="25">
                  <c:v>36.26084998262575</c:v>
                </c:pt>
                <c:pt idx="26">
                  <c:v>34.8775048801661</c:v>
                </c:pt>
                <c:pt idx="27">
                  <c:v>37.840344912460381</c:v>
                </c:pt>
                <c:pt idx="28">
                  <c:v>37.935267552241591</c:v>
                </c:pt>
                <c:pt idx="29">
                  <c:v>29.873958064495099</c:v>
                </c:pt>
                <c:pt idx="30">
                  <c:v>25.557870377920917</c:v>
                </c:pt>
                <c:pt idx="31">
                  <c:v>25.296835855824401</c:v>
                </c:pt>
                <c:pt idx="32">
                  <c:v>25.776826130569738</c:v>
                </c:pt>
                <c:pt idx="33">
                  <c:v>24.847875472379094</c:v>
                </c:pt>
                <c:pt idx="34">
                  <c:v>24.018065109275533</c:v>
                </c:pt>
                <c:pt idx="35">
                  <c:v>23.045098497353621</c:v>
                </c:pt>
                <c:pt idx="36">
                  <c:v>21.40752438454733</c:v>
                </c:pt>
                <c:pt idx="37">
                  <c:v>20.525972617540621</c:v>
                </c:pt>
                <c:pt idx="38">
                  <c:v>21.292065738987887</c:v>
                </c:pt>
                <c:pt idx="39">
                  <c:v>20.43815712142429</c:v>
                </c:pt>
                <c:pt idx="40">
                  <c:v>17.49063289149937</c:v>
                </c:pt>
                <c:pt idx="41">
                  <c:v>14.74644804566671</c:v>
                </c:pt>
                <c:pt idx="42">
                  <c:v>12.726625170041958</c:v>
                </c:pt>
                <c:pt idx="43">
                  <c:v>11.942928559818817</c:v>
                </c:pt>
                <c:pt idx="44">
                  <c:v>93.27181706656053</c:v>
                </c:pt>
                <c:pt idx="45">
                  <c:v>90.300867272841089</c:v>
                </c:pt>
                <c:pt idx="46">
                  <c:v>60.219927682003281</c:v>
                </c:pt>
                <c:pt idx="47">
                  <c:v>9.9371783403011804</c:v>
                </c:pt>
                <c:pt idx="48">
                  <c:v>9.7944808165025368</c:v>
                </c:pt>
                <c:pt idx="49">
                  <c:v>5.2489380529641556</c:v>
                </c:pt>
                <c:pt idx="50">
                  <c:v>3.8186830397765457</c:v>
                </c:pt>
                <c:pt idx="51">
                  <c:v>0</c:v>
                </c:pt>
                <c:pt idx="52">
                  <c:v>21.409593678290296</c:v>
                </c:pt>
                <c:pt idx="53">
                  <c:v>2.5360216662090687</c:v>
                </c:pt>
                <c:pt idx="54">
                  <c:v>9.0651719036829181</c:v>
                </c:pt>
                <c:pt idx="55">
                  <c:v>26.040041489655632</c:v>
                </c:pt>
                <c:pt idx="56">
                  <c:v>10.387613737580944</c:v>
                </c:pt>
                <c:pt idx="57">
                  <c:v>8.264315720448888</c:v>
                </c:pt>
                <c:pt idx="58">
                  <c:v>8.0346904851998957</c:v>
                </c:pt>
                <c:pt idx="59">
                  <c:v>7.0273165341816988</c:v>
                </c:pt>
                <c:pt idx="60">
                  <c:v>7.3446558629163512</c:v>
                </c:pt>
                <c:pt idx="61">
                  <c:v>7.7782106198213077</c:v>
                </c:pt>
                <c:pt idx="62">
                  <c:v>12.576064327910903</c:v>
                </c:pt>
                <c:pt idx="63">
                  <c:v>14.468701542878009</c:v>
                </c:pt>
                <c:pt idx="64">
                  <c:v>14.287897958710603</c:v>
                </c:pt>
                <c:pt idx="65">
                  <c:v>13.891297802723566</c:v>
                </c:pt>
                <c:pt idx="66">
                  <c:v>12.258069753314405</c:v>
                </c:pt>
                <c:pt idx="67">
                  <c:v>10.482621689688088</c:v>
                </c:pt>
                <c:pt idx="68">
                  <c:v>8.8720298860315143</c:v>
                </c:pt>
                <c:pt idx="69">
                  <c:v>8.0769263231721879</c:v>
                </c:pt>
                <c:pt idx="70">
                  <c:v>8.3793227694948218</c:v>
                </c:pt>
                <c:pt idx="71">
                  <c:v>9.659476902404446</c:v>
                </c:pt>
                <c:pt idx="72">
                  <c:v>9.4501722200424503</c:v>
                </c:pt>
                <c:pt idx="73">
                  <c:v>8.3218900866282741</c:v>
                </c:pt>
                <c:pt idx="74">
                  <c:v>7.3136900065357198</c:v>
                </c:pt>
                <c:pt idx="75">
                  <c:v>6.9401165899150401</c:v>
                </c:pt>
                <c:pt idx="76">
                  <c:v>9.1792510624182988</c:v>
                </c:pt>
                <c:pt idx="77">
                  <c:v>7.698540420469989</c:v>
                </c:pt>
                <c:pt idx="78">
                  <c:v>7.8350892713334161</c:v>
                </c:pt>
                <c:pt idx="79">
                  <c:v>10.990483970914241</c:v>
                </c:pt>
                <c:pt idx="80">
                  <c:v>12.526765724089126</c:v>
                </c:pt>
                <c:pt idx="81">
                  <c:v>11.79176560197398</c:v>
                </c:pt>
                <c:pt idx="82">
                  <c:v>11.864827913159571</c:v>
                </c:pt>
                <c:pt idx="83">
                  <c:v>14.90852726550948</c:v>
                </c:pt>
                <c:pt idx="84">
                  <c:v>18.296840338406916</c:v>
                </c:pt>
                <c:pt idx="85">
                  <c:v>19.115204550116744</c:v>
                </c:pt>
                <c:pt idx="86">
                  <c:v>19.241920631546929</c:v>
                </c:pt>
                <c:pt idx="87">
                  <c:v>20.373207563308455</c:v>
                </c:pt>
                <c:pt idx="88">
                  <c:v>19.672209820210028</c:v>
                </c:pt>
                <c:pt idx="89">
                  <c:v>19.290421106666098</c:v>
                </c:pt>
                <c:pt idx="90">
                  <c:v>18.911391325962324</c:v>
                </c:pt>
                <c:pt idx="91">
                  <c:v>18.461511123602079</c:v>
                </c:pt>
                <c:pt idx="92">
                  <c:v>18.376067139622656</c:v>
                </c:pt>
                <c:pt idx="93">
                  <c:v>19.196620462557078</c:v>
                </c:pt>
                <c:pt idx="94">
                  <c:v>19.746967918969354</c:v>
                </c:pt>
                <c:pt idx="95">
                  <c:v>18.968062801911515</c:v>
                </c:pt>
                <c:pt idx="96">
                  <c:v>20.547292895979702</c:v>
                </c:pt>
                <c:pt idx="97">
                  <c:v>23.56026197696227</c:v>
                </c:pt>
                <c:pt idx="98">
                  <c:v>27.288637956274584</c:v>
                </c:pt>
                <c:pt idx="99">
                  <c:v>30.109284680364823</c:v>
                </c:pt>
                <c:pt idx="100">
                  <c:v>31.75665154772755</c:v>
                </c:pt>
                <c:pt idx="101">
                  <c:v>34.2666174862931</c:v>
                </c:pt>
                <c:pt idx="102">
                  <c:v>36.708512072860096</c:v>
                </c:pt>
                <c:pt idx="103">
                  <c:v>38.964202574370034</c:v>
                </c:pt>
                <c:pt idx="104">
                  <c:v>40.678527942840901</c:v>
                </c:pt>
                <c:pt idx="105">
                  <c:v>43.231056827530168</c:v>
                </c:pt>
                <c:pt idx="106">
                  <c:v>42.957449806544012</c:v>
                </c:pt>
                <c:pt idx="107">
                  <c:v>41.777303994938229</c:v>
                </c:pt>
                <c:pt idx="108">
                  <c:v>41.681145004519685</c:v>
                </c:pt>
                <c:pt idx="109">
                  <c:v>40.024732990275176</c:v>
                </c:pt>
                <c:pt idx="110">
                  <c:v>39.12758597648839</c:v>
                </c:pt>
                <c:pt idx="111">
                  <c:v>38.931920509049398</c:v>
                </c:pt>
                <c:pt idx="112">
                  <c:v>37.700488956565202</c:v>
                </c:pt>
                <c:pt idx="113">
                  <c:v>37.386964883216123</c:v>
                </c:pt>
                <c:pt idx="114">
                  <c:v>38.27450815571347</c:v>
                </c:pt>
                <c:pt idx="115">
                  <c:v>37.693037637950987</c:v>
                </c:pt>
                <c:pt idx="116">
                  <c:v>34.635946479074789</c:v>
                </c:pt>
                <c:pt idx="117">
                  <c:v>34.108835508969619</c:v>
                </c:pt>
                <c:pt idx="118">
                  <c:v>33.68364529113633</c:v>
                </c:pt>
                <c:pt idx="119">
                  <c:v>32.33543966917869</c:v>
                </c:pt>
                <c:pt idx="120">
                  <c:v>29.056892645827105</c:v>
                </c:pt>
                <c:pt idx="121">
                  <c:v>28.307931319111511</c:v>
                </c:pt>
                <c:pt idx="122">
                  <c:v>29.238026679224401</c:v>
                </c:pt>
                <c:pt idx="123">
                  <c:v>29.261359350502193</c:v>
                </c:pt>
                <c:pt idx="124">
                  <c:v>29.150145417073784</c:v>
                </c:pt>
                <c:pt idx="125">
                  <c:v>28.777474469223534</c:v>
                </c:pt>
                <c:pt idx="126">
                  <c:v>31.799558512868934</c:v>
                </c:pt>
                <c:pt idx="127">
                  <c:v>28.681883723084788</c:v>
                </c:pt>
                <c:pt idx="128">
                  <c:v>27.494207551089112</c:v>
                </c:pt>
                <c:pt idx="129">
                  <c:v>26.780258687659973</c:v>
                </c:pt>
                <c:pt idx="130">
                  <c:v>25.044529678029257</c:v>
                </c:pt>
                <c:pt idx="131">
                  <c:v>31.882075464357076</c:v>
                </c:pt>
                <c:pt idx="132">
                  <c:v>36.449039172153434</c:v>
                </c:pt>
                <c:pt idx="133">
                  <c:v>36.389292140541428</c:v>
                </c:pt>
                <c:pt idx="134">
                  <c:v>24.986419452341725</c:v>
                </c:pt>
                <c:pt idx="135">
                  <c:v>23.242541530093675</c:v>
                </c:pt>
                <c:pt idx="136">
                  <c:v>22.961514182842684</c:v>
                </c:pt>
                <c:pt idx="137">
                  <c:v>22.069404567934384</c:v>
                </c:pt>
                <c:pt idx="138">
                  <c:v>23.074580484094486</c:v>
                </c:pt>
                <c:pt idx="139">
                  <c:v>34.767195108785096</c:v>
                </c:pt>
                <c:pt idx="140">
                  <c:v>28.757986642733758</c:v>
                </c:pt>
                <c:pt idx="141">
                  <c:v>25.582263579751288</c:v>
                </c:pt>
                <c:pt idx="142">
                  <c:v>23.717161862172912</c:v>
                </c:pt>
                <c:pt idx="143">
                  <c:v>24.457872355053077</c:v>
                </c:pt>
                <c:pt idx="144">
                  <c:v>26.504013401998883</c:v>
                </c:pt>
                <c:pt idx="145">
                  <c:v>26.983400827818155</c:v>
                </c:pt>
                <c:pt idx="146">
                  <c:v>26.229383593404005</c:v>
                </c:pt>
                <c:pt idx="147">
                  <c:v>23.893894025355532</c:v>
                </c:pt>
                <c:pt idx="148">
                  <c:v>23.665399526058728</c:v>
                </c:pt>
                <c:pt idx="149">
                  <c:v>24.711493793655606</c:v>
                </c:pt>
                <c:pt idx="150">
                  <c:v>25.975095027861279</c:v>
                </c:pt>
                <c:pt idx="151">
                  <c:v>21.661558802374447</c:v>
                </c:pt>
                <c:pt idx="152">
                  <c:v>22.569604352064811</c:v>
                </c:pt>
                <c:pt idx="153">
                  <c:v>25.14269912720269</c:v>
                </c:pt>
                <c:pt idx="154">
                  <c:v>24.659277472564593</c:v>
                </c:pt>
                <c:pt idx="155">
                  <c:v>24.632211763335217</c:v>
                </c:pt>
                <c:pt idx="156">
                  <c:v>24.157905060961731</c:v>
                </c:pt>
                <c:pt idx="157">
                  <c:v>23.979184693818272</c:v>
                </c:pt>
                <c:pt idx="158">
                  <c:v>23.163607791956441</c:v>
                </c:pt>
                <c:pt idx="159">
                  <c:v>22.805791471815493</c:v>
                </c:pt>
                <c:pt idx="160">
                  <c:v>23.523118375963271</c:v>
                </c:pt>
                <c:pt idx="161">
                  <c:v>24.255214241059321</c:v>
                </c:pt>
                <c:pt idx="162">
                  <c:v>23.549952002324687</c:v>
                </c:pt>
                <c:pt idx="163">
                  <c:v>22.671314544074065</c:v>
                </c:pt>
                <c:pt idx="164">
                  <c:v>21.992387378960043</c:v>
                </c:pt>
                <c:pt idx="165">
                  <c:v>21.409940760620902</c:v>
                </c:pt>
                <c:pt idx="166">
                  <c:v>21.108804633849356</c:v>
                </c:pt>
                <c:pt idx="167">
                  <c:v>21.673122947589846</c:v>
                </c:pt>
                <c:pt idx="168">
                  <c:v>21.977438151141619</c:v>
                </c:pt>
                <c:pt idx="169">
                  <c:v>21.371246193895796</c:v>
                </c:pt>
                <c:pt idx="170">
                  <c:v>20.902815846621042</c:v>
                </c:pt>
                <c:pt idx="171">
                  <c:v>20.141419918843983</c:v>
                </c:pt>
                <c:pt idx="172">
                  <c:v>19.543267224696862</c:v>
                </c:pt>
                <c:pt idx="173">
                  <c:v>20.10592892618747</c:v>
                </c:pt>
                <c:pt idx="174">
                  <c:v>20.885611374945338</c:v>
                </c:pt>
                <c:pt idx="175">
                  <c:v>22.38485820356566</c:v>
                </c:pt>
                <c:pt idx="176">
                  <c:v>48.335991842803992</c:v>
                </c:pt>
                <c:pt idx="177">
                  <c:v>25.183744739654248</c:v>
                </c:pt>
                <c:pt idx="178">
                  <c:v>20.80866570502592</c:v>
                </c:pt>
                <c:pt idx="179">
                  <c:v>20.73962834925473</c:v>
                </c:pt>
                <c:pt idx="180">
                  <c:v>19.778074758537201</c:v>
                </c:pt>
                <c:pt idx="181">
                  <c:v>20.538539985941238</c:v>
                </c:pt>
                <c:pt idx="182">
                  <c:v>53.57522485135533</c:v>
                </c:pt>
                <c:pt idx="183">
                  <c:v>30.932818991689103</c:v>
                </c:pt>
                <c:pt idx="184">
                  <c:v>23.641544621252727</c:v>
                </c:pt>
                <c:pt idx="185">
                  <c:v>42.218647463601606</c:v>
                </c:pt>
                <c:pt idx="186">
                  <c:v>37.837677673042812</c:v>
                </c:pt>
                <c:pt idx="187">
                  <c:v>21.692999997000818</c:v>
                </c:pt>
                <c:pt idx="188">
                  <c:v>23.465521259309707</c:v>
                </c:pt>
                <c:pt idx="189">
                  <c:v>47.592759280644465</c:v>
                </c:pt>
                <c:pt idx="190">
                  <c:v>93.973116275650739</c:v>
                </c:pt>
                <c:pt idx="191">
                  <c:v>124.0384924249115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6-40CC-B626-0C3CAFD0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'080C'!$V$11:$W$11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'080C'!$R$14:$R$522</c:f>
              <c:numCache>
                <c:formatCode>0.0</c:formatCode>
                <c:ptCount val="509"/>
                <c:pt idx="0">
                  <c:v>7.9850997123155896</c:v>
                </c:pt>
                <c:pt idx="1">
                  <c:v>5.4003965202219</c:v>
                </c:pt>
                <c:pt idx="2">
                  <c:v>4.1758627714653507</c:v>
                </c:pt>
                <c:pt idx="3">
                  <c:v>5.3621797485858762</c:v>
                </c:pt>
                <c:pt idx="4">
                  <c:v>11.186284169049484</c:v>
                </c:pt>
                <c:pt idx="5">
                  <c:v>9.9346633395088393</c:v>
                </c:pt>
                <c:pt idx="6">
                  <c:v>5.9965800639944771</c:v>
                </c:pt>
                <c:pt idx="7">
                  <c:v>5.5944046183955889</c:v>
                </c:pt>
                <c:pt idx="8">
                  <c:v>6.2813245822703658</c:v>
                </c:pt>
                <c:pt idx="9">
                  <c:v>4.7319513151690273</c:v>
                </c:pt>
                <c:pt idx="10">
                  <c:v>4.5930249368144498</c:v>
                </c:pt>
                <c:pt idx="11">
                  <c:v>4.452809227423252</c:v>
                </c:pt>
                <c:pt idx="12">
                  <c:v>4.2420148933058144</c:v>
                </c:pt>
                <c:pt idx="13">
                  <c:v>5.4276105062266504</c:v>
                </c:pt>
                <c:pt idx="14">
                  <c:v>5.569661880138348</c:v>
                </c:pt>
                <c:pt idx="15">
                  <c:v>4.6413860756354959</c:v>
                </c:pt>
                <c:pt idx="16">
                  <c:v>4.8961992820356377</c:v>
                </c:pt>
                <c:pt idx="17">
                  <c:v>4.3560611562983951</c:v>
                </c:pt>
                <c:pt idx="18">
                  <c:v>4.8600072660883953</c:v>
                </c:pt>
                <c:pt idx="19">
                  <c:v>4.9459340913145988</c:v>
                </c:pt>
                <c:pt idx="20">
                  <c:v>5.0339377886414569</c:v>
                </c:pt>
                <c:pt idx="21">
                  <c:v>5.4076977605077259</c:v>
                </c:pt>
                <c:pt idx="22">
                  <c:v>5.6474799884007645</c:v>
                </c:pt>
                <c:pt idx="23">
                  <c:v>5.9610299902648061</c:v>
                </c:pt>
                <c:pt idx="24">
                  <c:v>6.0148939471126939</c:v>
                </c:pt>
                <c:pt idx="25">
                  <c:v>6.1164939972633761</c:v>
                </c:pt>
                <c:pt idx="26">
                  <c:v>5.5692352119086506</c:v>
                </c:pt>
                <c:pt idx="27">
                  <c:v>5.1349093624550157</c:v>
                </c:pt>
                <c:pt idx="28">
                  <c:v>4.1878660419099276</c:v>
                </c:pt>
                <c:pt idx="29">
                  <c:v>5.75754486974283</c:v>
                </c:pt>
                <c:pt idx="30">
                  <c:v>6.29633108822153</c:v>
                </c:pt>
                <c:pt idx="31">
                  <c:v>6.328591686613767</c:v>
                </c:pt>
                <c:pt idx="32">
                  <c:v>5.7026766031923843</c:v>
                </c:pt>
                <c:pt idx="33">
                  <c:v>5.7469653470599891</c:v>
                </c:pt>
                <c:pt idx="34">
                  <c:v>5.9775657964655808</c:v>
                </c:pt>
                <c:pt idx="35">
                  <c:v>5.6520615034253554</c:v>
                </c:pt>
                <c:pt idx="36">
                  <c:v>5.5822008790523228</c:v>
                </c:pt>
                <c:pt idx="37">
                  <c:v>5.8301791016546112</c:v>
                </c:pt>
                <c:pt idx="38">
                  <c:v>5.7625877628416848</c:v>
                </c:pt>
                <c:pt idx="39">
                  <c:v>5.8689937709381859</c:v>
                </c:pt>
                <c:pt idx="40">
                  <c:v>6.4355456024163038</c:v>
                </c:pt>
                <c:pt idx="41">
                  <c:v>6.7717560462248434</c:v>
                </c:pt>
                <c:pt idx="42">
                  <c:v>6.2881899420752356</c:v>
                </c:pt>
                <c:pt idx="43">
                  <c:v>21.02942948073137</c:v>
                </c:pt>
                <c:pt idx="44">
                  <c:v>2.3578114287425391</c:v>
                </c:pt>
                <c:pt idx="45">
                  <c:v>3.6420573837884018</c:v>
                </c:pt>
                <c:pt idx="46">
                  <c:v>2.9349819577580418</c:v>
                </c:pt>
                <c:pt idx="47">
                  <c:v>11.076579489412246</c:v>
                </c:pt>
                <c:pt idx="48">
                  <c:v>2.6681354633056396</c:v>
                </c:pt>
                <c:pt idx="49">
                  <c:v>2.8867926315919687</c:v>
                </c:pt>
                <c:pt idx="50">
                  <c:v>2.6019382128860591</c:v>
                </c:pt>
                <c:pt idx="51">
                  <c:v>0.29903116167329002</c:v>
                </c:pt>
                <c:pt idx="52">
                  <c:v>1.7364046989740831</c:v>
                </c:pt>
                <c:pt idx="53">
                  <c:v>8.7442269710189482</c:v>
                </c:pt>
                <c:pt idx="54">
                  <c:v>5.6741085970889538</c:v>
                </c:pt>
                <c:pt idx="55">
                  <c:v>2.4034860094744483</c:v>
                </c:pt>
                <c:pt idx="56">
                  <c:v>5.514684655896998</c:v>
                </c:pt>
                <c:pt idx="57">
                  <c:v>2.3508830558471563</c:v>
                </c:pt>
                <c:pt idx="58">
                  <c:v>1.7678073512712185</c:v>
                </c:pt>
                <c:pt idx="59">
                  <c:v>1.4739025209423167</c:v>
                </c:pt>
                <c:pt idx="60">
                  <c:v>2.2928810240434454</c:v>
                </c:pt>
                <c:pt idx="61">
                  <c:v>6.7906590447072661</c:v>
                </c:pt>
                <c:pt idx="62">
                  <c:v>8.2942769332127213</c:v>
                </c:pt>
                <c:pt idx="63">
                  <c:v>8.7864919883036716</c:v>
                </c:pt>
                <c:pt idx="64">
                  <c:v>8.7939831873276564</c:v>
                </c:pt>
                <c:pt idx="65">
                  <c:v>8.0988380039798784</c:v>
                </c:pt>
                <c:pt idx="66">
                  <c:v>6.9000464752365325</c:v>
                </c:pt>
                <c:pt idx="67">
                  <c:v>4.9753879061307202</c:v>
                </c:pt>
                <c:pt idx="68">
                  <c:v>3.5506350085451945</c:v>
                </c:pt>
                <c:pt idx="69">
                  <c:v>2.7639124625519376</c:v>
                </c:pt>
                <c:pt idx="70">
                  <c:v>3.0176698003270053</c:v>
                </c:pt>
                <c:pt idx="71">
                  <c:v>3.1737707194329814</c:v>
                </c:pt>
                <c:pt idx="72">
                  <c:v>2.8727888194414688</c:v>
                </c:pt>
                <c:pt idx="73">
                  <c:v>2.4634462763643157</c:v>
                </c:pt>
                <c:pt idx="74">
                  <c:v>2.46297522630584</c:v>
                </c:pt>
                <c:pt idx="75">
                  <c:v>2.1995777048810399</c:v>
                </c:pt>
                <c:pt idx="76">
                  <c:v>2.0448817543798903</c:v>
                </c:pt>
                <c:pt idx="77">
                  <c:v>2.8823805095970259</c:v>
                </c:pt>
                <c:pt idx="78">
                  <c:v>3.7832722378673411</c:v>
                </c:pt>
                <c:pt idx="79">
                  <c:v>2.9969007219880832</c:v>
                </c:pt>
                <c:pt idx="80">
                  <c:v>2.5573880567536134</c:v>
                </c:pt>
                <c:pt idx="81">
                  <c:v>2.2753381640278603</c:v>
                </c:pt>
                <c:pt idx="82">
                  <c:v>2.5324431381480195</c:v>
                </c:pt>
                <c:pt idx="83">
                  <c:v>2.3081810266916842</c:v>
                </c:pt>
                <c:pt idx="84">
                  <c:v>2.3966336032292692</c:v>
                </c:pt>
                <c:pt idx="85">
                  <c:v>3.0436006615476563</c:v>
                </c:pt>
                <c:pt idx="86">
                  <c:v>3.530218125055268</c:v>
                </c:pt>
                <c:pt idx="87">
                  <c:v>3.7512178300787951</c:v>
                </c:pt>
                <c:pt idx="88">
                  <c:v>4.1270646364662937</c:v>
                </c:pt>
                <c:pt idx="89">
                  <c:v>4.1693126994769374</c:v>
                </c:pt>
                <c:pt idx="90">
                  <c:v>4.4041681333275422</c:v>
                </c:pt>
                <c:pt idx="91">
                  <c:v>4.3402800570763711</c:v>
                </c:pt>
                <c:pt idx="92">
                  <c:v>4.2076863514425282</c:v>
                </c:pt>
                <c:pt idx="93">
                  <c:v>4.2370252622536571</c:v>
                </c:pt>
                <c:pt idx="94">
                  <c:v>4.3051044712151159</c:v>
                </c:pt>
                <c:pt idx="95">
                  <c:v>4.3674734604106682</c:v>
                </c:pt>
                <c:pt idx="96">
                  <c:v>4.2151439241323345</c:v>
                </c:pt>
                <c:pt idx="97">
                  <c:v>4.4372831211838264</c:v>
                </c:pt>
                <c:pt idx="98">
                  <c:v>4.4044123521056751</c:v>
                </c:pt>
                <c:pt idx="99">
                  <c:v>4.2544540349664537</c:v>
                </c:pt>
                <c:pt idx="100">
                  <c:v>4.2076664504458865</c:v>
                </c:pt>
                <c:pt idx="101">
                  <c:v>3.9659159433195867</c:v>
                </c:pt>
                <c:pt idx="102">
                  <c:v>4.0125861060195032</c:v>
                </c:pt>
                <c:pt idx="103">
                  <c:v>3.9112022780820661</c:v>
                </c:pt>
                <c:pt idx="104">
                  <c:v>4.0397792553127365</c:v>
                </c:pt>
                <c:pt idx="105">
                  <c:v>3.9532562392002908</c:v>
                </c:pt>
                <c:pt idx="106">
                  <c:v>3.9843510119032395</c:v>
                </c:pt>
                <c:pt idx="107">
                  <c:v>4.2443622056023997</c:v>
                </c:pt>
                <c:pt idx="108">
                  <c:v>4.089690843997559</c:v>
                </c:pt>
                <c:pt idx="109">
                  <c:v>4.1842052450714871</c:v>
                </c:pt>
                <c:pt idx="110">
                  <c:v>4.3609347921553194</c:v>
                </c:pt>
                <c:pt idx="111">
                  <c:v>4.1270003030300328</c:v>
                </c:pt>
                <c:pt idx="112">
                  <c:v>4.2899193190623528</c:v>
                </c:pt>
                <c:pt idx="113">
                  <c:v>4.204292660247658</c:v>
                </c:pt>
                <c:pt idx="114">
                  <c:v>4.5432787522423643</c:v>
                </c:pt>
                <c:pt idx="115">
                  <c:v>4.6957771240907418</c:v>
                </c:pt>
                <c:pt idx="116">
                  <c:v>4.6890945062676845</c:v>
                </c:pt>
                <c:pt idx="117">
                  <c:v>4.5108097068812132</c:v>
                </c:pt>
                <c:pt idx="118">
                  <c:v>4.7407635715122645</c:v>
                </c:pt>
                <c:pt idx="119">
                  <c:v>4.5162582811220329</c:v>
                </c:pt>
                <c:pt idx="120">
                  <c:v>4.2065788345680923</c:v>
                </c:pt>
                <c:pt idx="121">
                  <c:v>3.9094283878099456</c:v>
                </c:pt>
                <c:pt idx="122">
                  <c:v>4.0107796685417849</c:v>
                </c:pt>
                <c:pt idx="123">
                  <c:v>4.1598054896003402</c:v>
                </c:pt>
                <c:pt idx="124">
                  <c:v>4.0987895636507838</c:v>
                </c:pt>
                <c:pt idx="125">
                  <c:v>4.8298547467828969</c:v>
                </c:pt>
                <c:pt idx="126">
                  <c:v>4.4781086338155722</c:v>
                </c:pt>
                <c:pt idx="127">
                  <c:v>5.3129946237686054</c:v>
                </c:pt>
                <c:pt idx="128">
                  <c:v>5.2555153868136069</c:v>
                </c:pt>
                <c:pt idx="129">
                  <c:v>4.4602052675329107</c:v>
                </c:pt>
                <c:pt idx="130">
                  <c:v>4.8850857590560528</c:v>
                </c:pt>
                <c:pt idx="131">
                  <c:v>4.7884085157832903</c:v>
                </c:pt>
                <c:pt idx="132">
                  <c:v>5.2199667927269378</c:v>
                </c:pt>
                <c:pt idx="133">
                  <c:v>4.3720148466312363</c:v>
                </c:pt>
                <c:pt idx="134">
                  <c:v>6.0193295732528291</c:v>
                </c:pt>
                <c:pt idx="135">
                  <c:v>5.2058473210721576</c:v>
                </c:pt>
                <c:pt idx="136">
                  <c:v>5.3039953797041175</c:v>
                </c:pt>
                <c:pt idx="137">
                  <c:v>5.2738878622052558</c:v>
                </c:pt>
                <c:pt idx="138">
                  <c:v>5.4896463296504647</c:v>
                </c:pt>
                <c:pt idx="139">
                  <c:v>3.9351643469100099</c:v>
                </c:pt>
                <c:pt idx="140">
                  <c:v>4.1291480516602306</c:v>
                </c:pt>
                <c:pt idx="141">
                  <c:v>3.3013173689647153</c:v>
                </c:pt>
                <c:pt idx="142">
                  <c:v>2.7388539645679986</c:v>
                </c:pt>
                <c:pt idx="143">
                  <c:v>3.0431547021425076</c:v>
                </c:pt>
                <c:pt idx="144">
                  <c:v>3.2076109123651837</c:v>
                </c:pt>
                <c:pt idx="145">
                  <c:v>3.8332001793455599</c:v>
                </c:pt>
                <c:pt idx="146">
                  <c:v>3.8345197737396273</c:v>
                </c:pt>
                <c:pt idx="147">
                  <c:v>4.6822560430354008</c:v>
                </c:pt>
                <c:pt idx="148">
                  <c:v>3.9642157223318342</c:v>
                </c:pt>
                <c:pt idx="149">
                  <c:v>4.2535930590045199</c:v>
                </c:pt>
                <c:pt idx="150">
                  <c:v>4.0017844163426899</c:v>
                </c:pt>
                <c:pt idx="151">
                  <c:v>3.9735818249732291</c:v>
                </c:pt>
                <c:pt idx="152">
                  <c:v>3.7732788928726744</c:v>
                </c:pt>
                <c:pt idx="153">
                  <c:v>3.8609337505769163</c:v>
                </c:pt>
                <c:pt idx="154">
                  <c:v>4.7333182648273855</c:v>
                </c:pt>
                <c:pt idx="155">
                  <c:v>4.7619088331737762</c:v>
                </c:pt>
                <c:pt idx="156">
                  <c:v>4.727717866252207</c:v>
                </c:pt>
                <c:pt idx="157">
                  <c:v>4.2391409164229739</c:v>
                </c:pt>
                <c:pt idx="158">
                  <c:v>4.322364764968067</c:v>
                </c:pt>
                <c:pt idx="159">
                  <c:v>4.2921393461774784</c:v>
                </c:pt>
                <c:pt idx="160">
                  <c:v>4.0890197001302875</c:v>
                </c:pt>
                <c:pt idx="161">
                  <c:v>4.085354070430891</c:v>
                </c:pt>
                <c:pt idx="162">
                  <c:v>4.217071291162517</c:v>
                </c:pt>
                <c:pt idx="163">
                  <c:v>4.2723792802785168</c:v>
                </c:pt>
                <c:pt idx="164">
                  <c:v>4.1522921676693771</c:v>
                </c:pt>
                <c:pt idx="165">
                  <c:v>3.8966336778175901</c:v>
                </c:pt>
                <c:pt idx="166">
                  <c:v>3.9060187842151617</c:v>
                </c:pt>
                <c:pt idx="167">
                  <c:v>3.8396280673050129</c:v>
                </c:pt>
                <c:pt idx="168">
                  <c:v>3.8340897112492813</c:v>
                </c:pt>
                <c:pt idx="169">
                  <c:v>4.1346683401685533</c:v>
                </c:pt>
                <c:pt idx="170">
                  <c:v>4.2468745907362253</c:v>
                </c:pt>
                <c:pt idx="171">
                  <c:v>4.0761531237226176</c:v>
                </c:pt>
                <c:pt idx="172">
                  <c:v>3.9624124688763169</c:v>
                </c:pt>
                <c:pt idx="173">
                  <c:v>3.8418389185622481</c:v>
                </c:pt>
                <c:pt idx="174">
                  <c:v>3.8889135712717877</c:v>
                </c:pt>
                <c:pt idx="175">
                  <c:v>6.0768325009709763</c:v>
                </c:pt>
                <c:pt idx="176">
                  <c:v>3.3708841753388703</c:v>
                </c:pt>
                <c:pt idx="177">
                  <c:v>6.2963464449944651</c:v>
                </c:pt>
                <c:pt idx="178">
                  <c:v>4.3326797477424117</c:v>
                </c:pt>
                <c:pt idx="179">
                  <c:v>3.7990100808362182</c:v>
                </c:pt>
                <c:pt idx="180">
                  <c:v>3.801226253159923</c:v>
                </c:pt>
                <c:pt idx="181">
                  <c:v>6.9303098907369689</c:v>
                </c:pt>
                <c:pt idx="182">
                  <c:v>2.7196805041054279</c:v>
                </c:pt>
                <c:pt idx="183">
                  <c:v>5.1676778180061476</c:v>
                </c:pt>
                <c:pt idx="184">
                  <c:v>4.5387692672138593</c:v>
                </c:pt>
                <c:pt idx="185">
                  <c:v>2.6254287348744194</c:v>
                </c:pt>
                <c:pt idx="186">
                  <c:v>2.667607781279826</c:v>
                </c:pt>
                <c:pt idx="187">
                  <c:v>4.2507274071450869</c:v>
                </c:pt>
                <c:pt idx="188">
                  <c:v>3.9969317256905472</c:v>
                </c:pt>
                <c:pt idx="189">
                  <c:v>2.22269828089187</c:v>
                </c:pt>
                <c:pt idx="190">
                  <c:v>1.7732303906280105</c:v>
                </c:pt>
                <c:pt idx="191">
                  <c:v>1.1822052203276314</c:v>
                </c:pt>
              </c:numCache>
            </c:numRef>
          </c:xVal>
          <c:yVal>
            <c:numRef>
              <c:f>'080C'!$P$14:$P$522</c:f>
              <c:numCache>
                <c:formatCode>0.0</c:formatCode>
                <c:ptCount val="509"/>
                <c:pt idx="0">
                  <c:v>9.7953175318921684E-2</c:v>
                </c:pt>
                <c:pt idx="1">
                  <c:v>0.10928451295254847</c:v>
                </c:pt>
                <c:pt idx="2">
                  <c:v>0.1345200594123814</c:v>
                </c:pt>
                <c:pt idx="3">
                  <c:v>0.38323278222953816</c:v>
                </c:pt>
                <c:pt idx="4">
                  <c:v>0.55428970801014021</c:v>
                </c:pt>
                <c:pt idx="5">
                  <c:v>0.81951802391508077</c:v>
                </c:pt>
                <c:pt idx="6">
                  <c:v>1.5450657183946768</c:v>
                </c:pt>
                <c:pt idx="7">
                  <c:v>1.6713909894510408</c:v>
                </c:pt>
                <c:pt idx="8">
                  <c:v>1.6142636491109534</c:v>
                </c:pt>
                <c:pt idx="9">
                  <c:v>2.7018149294500859</c:v>
                </c:pt>
                <c:pt idx="10">
                  <c:v>3.116385313731076</c:v>
                </c:pt>
                <c:pt idx="11">
                  <c:v>3.2240992861978679</c:v>
                </c:pt>
                <c:pt idx="12">
                  <c:v>3.1613725419882606</c:v>
                </c:pt>
                <c:pt idx="13">
                  <c:v>2.7812978314178043</c:v>
                </c:pt>
                <c:pt idx="14">
                  <c:v>3.4367852988002161</c:v>
                </c:pt>
                <c:pt idx="15">
                  <c:v>4.4535210995245134</c:v>
                </c:pt>
                <c:pt idx="16">
                  <c:v>4.2028667234816224</c:v>
                </c:pt>
                <c:pt idx="17">
                  <c:v>4.3926429826275362</c:v>
                </c:pt>
                <c:pt idx="18">
                  <c:v>4.2546482516602007</c:v>
                </c:pt>
                <c:pt idx="19">
                  <c:v>4.670975228253174</c:v>
                </c:pt>
                <c:pt idx="20">
                  <c:v>4.9622253517732888</c:v>
                </c:pt>
                <c:pt idx="21">
                  <c:v>4.4496322704666662</c:v>
                </c:pt>
                <c:pt idx="22">
                  <c:v>3.9950438347436488</c:v>
                </c:pt>
                <c:pt idx="23">
                  <c:v>4.0055814067906201</c:v>
                </c:pt>
                <c:pt idx="24">
                  <c:v>4.1848651204774159</c:v>
                </c:pt>
                <c:pt idx="25">
                  <c:v>4.0339740339970529</c:v>
                </c:pt>
                <c:pt idx="26">
                  <c:v>4.0792608714625693</c:v>
                </c:pt>
                <c:pt idx="27">
                  <c:v>4.7607926597540811</c:v>
                </c:pt>
                <c:pt idx="28">
                  <c:v>5.2006831210642446</c:v>
                </c:pt>
                <c:pt idx="29">
                  <c:v>3.6630259298702348</c:v>
                </c:pt>
                <c:pt idx="30">
                  <c:v>3.0525632129015463</c:v>
                </c:pt>
                <c:pt idx="31">
                  <c:v>3.0999222516624565</c:v>
                </c:pt>
                <c:pt idx="32">
                  <c:v>3.346647303753544</c:v>
                </c:pt>
                <c:pt idx="33">
                  <c:v>3.2849754212699107</c:v>
                </c:pt>
                <c:pt idx="34">
                  <c:v>3.2093993299600707</c:v>
                </c:pt>
                <c:pt idx="35">
                  <c:v>3.179102571684441</c:v>
                </c:pt>
                <c:pt idx="36">
                  <c:v>2.9997953537912458</c:v>
                </c:pt>
                <c:pt idx="37">
                  <c:v>2.9002546472990129</c:v>
                </c:pt>
                <c:pt idx="38">
                  <c:v>3.1082560834319071</c:v>
                </c:pt>
                <c:pt idx="39">
                  <c:v>3.0240370648880441</c:v>
                </c:pt>
                <c:pt idx="40">
                  <c:v>2.6373831330351853</c:v>
                </c:pt>
                <c:pt idx="41">
                  <c:v>2.3300335557551239</c:v>
                </c:pt>
                <c:pt idx="42">
                  <c:v>2.1055240309657521</c:v>
                </c:pt>
                <c:pt idx="43">
                  <c:v>2.042619730273699</c:v>
                </c:pt>
                <c:pt idx="44">
                  <c:v>25.187646799006536</c:v>
                </c:pt>
                <c:pt idx="45">
                  <c:v>22.131927073402405</c:v>
                </c:pt>
                <c:pt idx="46">
                  <c:v>14.545927719905704</c:v>
                </c:pt>
                <c:pt idx="47">
                  <c:v>1.915575737943763</c:v>
                </c:pt>
                <c:pt idx="48">
                  <c:v>1.9321298441005601</c:v>
                </c:pt>
                <c:pt idx="49">
                  <c:v>1.2463531228738169</c:v>
                </c:pt>
                <c:pt idx="50">
                  <c:v>1.0384672259479624</c:v>
                </c:pt>
                <c:pt idx="51">
                  <c:v>0.76092124147767393</c:v>
                </c:pt>
                <c:pt idx="52">
                  <c:v>5.1638106822876386</c:v>
                </c:pt>
                <c:pt idx="53">
                  <c:v>0.87823049073510007</c:v>
                </c:pt>
                <c:pt idx="54">
                  <c:v>2.035141258497875</c:v>
                </c:pt>
                <c:pt idx="55">
                  <c:v>6.4228000554476319</c:v>
                </c:pt>
                <c:pt idx="56">
                  <c:v>2.3466962647316709</c:v>
                </c:pt>
                <c:pt idx="57">
                  <c:v>1.9962691128699919</c:v>
                </c:pt>
                <c:pt idx="58">
                  <c:v>1.9870014811879857</c:v>
                </c:pt>
                <c:pt idx="59">
                  <c:v>1.8284227897676222</c:v>
                </c:pt>
                <c:pt idx="60">
                  <c:v>1.9196201782341631</c:v>
                </c:pt>
                <c:pt idx="61">
                  <c:v>2.035590956332372</c:v>
                </c:pt>
                <c:pt idx="62">
                  <c:v>3.0245183394042803</c:v>
                </c:pt>
                <c:pt idx="63">
                  <c:v>3.4547515066483947</c:v>
                </c:pt>
                <c:pt idx="64">
                  <c:v>3.4704057942677378</c:v>
                </c:pt>
                <c:pt idx="65">
                  <c:v>3.4399164706470429</c:v>
                </c:pt>
                <c:pt idx="66">
                  <c:v>3.1451306492090274</c:v>
                </c:pt>
                <c:pt idx="67">
                  <c:v>2.8097180716560892</c:v>
                </c:pt>
                <c:pt idx="68">
                  <c:v>2.4992789535111983</c:v>
                </c:pt>
                <c:pt idx="69">
                  <c:v>2.3591264997666621</c:v>
                </c:pt>
                <c:pt idx="70">
                  <c:v>2.4599991638992664</c:v>
                </c:pt>
                <c:pt idx="71">
                  <c:v>2.7848496742863649</c:v>
                </c:pt>
                <c:pt idx="72">
                  <c:v>2.7746492336042623</c:v>
                </c:pt>
                <c:pt idx="73">
                  <c:v>2.5487297341240254</c:v>
                </c:pt>
                <c:pt idx="74">
                  <c:v>2.3442404917026378</c:v>
                </c:pt>
                <c:pt idx="75">
                  <c:v>2.2855266111016994</c:v>
                </c:pt>
                <c:pt idx="76">
                  <c:v>2.8583130694068539</c:v>
                </c:pt>
                <c:pt idx="77">
                  <c:v>2.5310587489658558</c:v>
                </c:pt>
                <c:pt idx="78">
                  <c:v>2.6143619491971779</c:v>
                </c:pt>
                <c:pt idx="79">
                  <c:v>3.4711880917732092</c:v>
                </c:pt>
                <c:pt idx="80">
                  <c:v>4.0510639275141793</c:v>
                </c:pt>
                <c:pt idx="81">
                  <c:v>3.9313423728590786</c:v>
                </c:pt>
                <c:pt idx="82">
                  <c:v>3.9786553941196696</c:v>
                </c:pt>
                <c:pt idx="83">
                  <c:v>5.1630974836204375</c:v>
                </c:pt>
                <c:pt idx="84">
                  <c:v>6.479733839530188</c:v>
                </c:pt>
                <c:pt idx="85">
                  <c:v>6.7003525534367672</c:v>
                </c:pt>
                <c:pt idx="86">
                  <c:v>6.7314881038869121</c:v>
                </c:pt>
                <c:pt idx="87">
                  <c:v>7.2087542237398017</c:v>
                </c:pt>
                <c:pt idx="88">
                  <c:v>6.9743768579393093</c:v>
                </c:pt>
                <c:pt idx="89">
                  <c:v>6.9309921697180537</c:v>
                </c:pt>
                <c:pt idx="90">
                  <c:v>6.8487758307628797</c:v>
                </c:pt>
                <c:pt idx="91">
                  <c:v>6.7939517701322663</c:v>
                </c:pt>
                <c:pt idx="92">
                  <c:v>6.8880611429811829</c:v>
                </c:pt>
                <c:pt idx="93">
                  <c:v>7.3069064779226265</c:v>
                </c:pt>
                <c:pt idx="94">
                  <c:v>7.6191397105360457</c:v>
                </c:pt>
                <c:pt idx="95">
                  <c:v>7.4012544336169359</c:v>
                </c:pt>
                <c:pt idx="96">
                  <c:v>8.1849223128871866</c:v>
                </c:pt>
                <c:pt idx="97">
                  <c:v>9.5138453287245852</c:v>
                </c:pt>
                <c:pt idx="98">
                  <c:v>11.262237393038951</c:v>
                </c:pt>
                <c:pt idx="99">
                  <c:v>12.712139867771207</c:v>
                </c:pt>
                <c:pt idx="100">
                  <c:v>13.639304324271293</c:v>
                </c:pt>
                <c:pt idx="101">
                  <c:v>15.074932468349836</c:v>
                </c:pt>
                <c:pt idx="102">
                  <c:v>16.396999166990433</c:v>
                </c:pt>
                <c:pt idx="103">
                  <c:v>17.732854535250191</c:v>
                </c:pt>
                <c:pt idx="104">
                  <c:v>18.712105651743563</c:v>
                </c:pt>
                <c:pt idx="105">
                  <c:v>20.245816528298214</c:v>
                </c:pt>
                <c:pt idx="106">
                  <c:v>20.310892569717616</c:v>
                </c:pt>
                <c:pt idx="107">
                  <c:v>19.790371318800656</c:v>
                </c:pt>
                <c:pt idx="108">
                  <c:v>20.036365613492972</c:v>
                </c:pt>
                <c:pt idx="109">
                  <c:v>19.347561368676811</c:v>
                </c:pt>
                <c:pt idx="110">
                  <c:v>19.005361004721319</c:v>
                </c:pt>
                <c:pt idx="111">
                  <c:v>19.214294258941845</c:v>
                </c:pt>
                <c:pt idx="112">
                  <c:v>18.691778823779973</c:v>
                </c:pt>
                <c:pt idx="113">
                  <c:v>18.757888204543892</c:v>
                </c:pt>
                <c:pt idx="114">
                  <c:v>19.245799931219494</c:v>
                </c:pt>
                <c:pt idx="115">
                  <c:v>19.041742827901025</c:v>
                </c:pt>
                <c:pt idx="116">
                  <c:v>17.582796295469532</c:v>
                </c:pt>
                <c:pt idx="117">
                  <c:v>17.519514368518653</c:v>
                </c:pt>
                <c:pt idx="118">
                  <c:v>17.359665736733326</c:v>
                </c:pt>
                <c:pt idx="119">
                  <c:v>16.857579218835966</c:v>
                </c:pt>
                <c:pt idx="120">
                  <c:v>15.319659940590171</c:v>
                </c:pt>
                <c:pt idx="121">
                  <c:v>15.136331363744532</c:v>
                </c:pt>
                <c:pt idx="122">
                  <c:v>15.744875931693864</c:v>
                </c:pt>
                <c:pt idx="123">
                  <c:v>15.838915782836068</c:v>
                </c:pt>
                <c:pt idx="124">
                  <c:v>15.927240690901714</c:v>
                </c:pt>
                <c:pt idx="125">
                  <c:v>15.629065719390546</c:v>
                </c:pt>
                <c:pt idx="126">
                  <c:v>17.569644366423564</c:v>
                </c:pt>
                <c:pt idx="127">
                  <c:v>15.708108977824033</c:v>
                </c:pt>
                <c:pt idx="128">
                  <c:v>15.18447666366079</c:v>
                </c:pt>
                <c:pt idx="129">
                  <c:v>15.103747325534503</c:v>
                </c:pt>
                <c:pt idx="130">
                  <c:v>14.126335772965962</c:v>
                </c:pt>
                <c:pt idx="131">
                  <c:v>18.223438672550316</c:v>
                </c:pt>
                <c:pt idx="132">
                  <c:v>20.919187932477271</c:v>
                </c:pt>
                <c:pt idx="133">
                  <c:v>21.346361576581799</c:v>
                </c:pt>
                <c:pt idx="134">
                  <c:v>14.320829030999951</c:v>
                </c:pt>
                <c:pt idx="135">
                  <c:v>13.576916125207475</c:v>
                </c:pt>
                <c:pt idx="136">
                  <c:v>13.501301520828628</c:v>
                </c:pt>
                <c:pt idx="137">
                  <c:v>13.088957390119084</c:v>
                </c:pt>
                <c:pt idx="138">
                  <c:v>13.746748137210972</c:v>
                </c:pt>
                <c:pt idx="139">
                  <c:v>21.442935785847556</c:v>
                </c:pt>
                <c:pt idx="140">
                  <c:v>17.747445888668238</c:v>
                </c:pt>
                <c:pt idx="141">
                  <c:v>16.132464509196183</c:v>
                </c:pt>
                <c:pt idx="142">
                  <c:v>15.242260562823462</c:v>
                </c:pt>
                <c:pt idx="143">
                  <c:v>15.722900823886897</c:v>
                </c:pt>
                <c:pt idx="144">
                  <c:v>17.100315757261672</c:v>
                </c:pt>
                <c:pt idx="145">
                  <c:v>17.331295477645234</c:v>
                </c:pt>
                <c:pt idx="146">
                  <c:v>16.963730010072723</c:v>
                </c:pt>
                <c:pt idx="147">
                  <c:v>15.376094891424916</c:v>
                </c:pt>
                <c:pt idx="148">
                  <c:v>15.497535516235459</c:v>
                </c:pt>
                <c:pt idx="149">
                  <c:v>16.216859102397549</c:v>
                </c:pt>
                <c:pt idx="150">
                  <c:v>17.219521633156983</c:v>
                </c:pt>
                <c:pt idx="151">
                  <c:v>14.501851355398706</c:v>
                </c:pt>
                <c:pt idx="152">
                  <c:v>15.245293609019251</c:v>
                </c:pt>
                <c:pt idx="153">
                  <c:v>17.046576576082259</c:v>
                </c:pt>
                <c:pt idx="154">
                  <c:v>16.637352003962782</c:v>
                </c:pt>
                <c:pt idx="155">
                  <c:v>16.725607390321706</c:v>
                </c:pt>
                <c:pt idx="156">
                  <c:v>16.526210368353823</c:v>
                </c:pt>
                <c:pt idx="157">
                  <c:v>16.616006277473275</c:v>
                </c:pt>
                <c:pt idx="158">
                  <c:v>16.151311417893741</c:v>
                </c:pt>
                <c:pt idx="159">
                  <c:v>16.018207846691062</c:v>
                </c:pt>
                <c:pt idx="160">
                  <c:v>16.659136383074053</c:v>
                </c:pt>
                <c:pt idx="161">
                  <c:v>17.276300374051015</c:v>
                </c:pt>
                <c:pt idx="162">
                  <c:v>16.864834539497469</c:v>
                </c:pt>
                <c:pt idx="163">
                  <c:v>16.345269601786995</c:v>
                </c:pt>
                <c:pt idx="164">
                  <c:v>15.994296753440297</c:v>
                </c:pt>
                <c:pt idx="165">
                  <c:v>15.731648813159239</c:v>
                </c:pt>
                <c:pt idx="166">
                  <c:v>15.6137513906979</c:v>
                </c:pt>
                <c:pt idx="167">
                  <c:v>16.128178090454544</c:v>
                </c:pt>
                <c:pt idx="168">
                  <c:v>16.448206962783697</c:v>
                </c:pt>
                <c:pt idx="169">
                  <c:v>16.053872930422134</c:v>
                </c:pt>
                <c:pt idx="170">
                  <c:v>15.793797861333653</c:v>
                </c:pt>
                <c:pt idx="171">
                  <c:v>15.365015163674348</c:v>
                </c:pt>
                <c:pt idx="172">
                  <c:v>15.039809540322352</c:v>
                </c:pt>
                <c:pt idx="173">
                  <c:v>15.565498056005909</c:v>
                </c:pt>
                <c:pt idx="174">
                  <c:v>16.229127780725172</c:v>
                </c:pt>
                <c:pt idx="175">
                  <c:v>17.149219850477003</c:v>
                </c:pt>
                <c:pt idx="176">
                  <c:v>37.729024250467525</c:v>
                </c:pt>
                <c:pt idx="177">
                  <c:v>19.368991480560073</c:v>
                </c:pt>
                <c:pt idx="178">
                  <c:v>16.485401524062549</c:v>
                </c:pt>
                <c:pt idx="179">
                  <c:v>16.615061432347975</c:v>
                </c:pt>
                <c:pt idx="180">
                  <c:v>15.974980183483272</c:v>
                </c:pt>
                <c:pt idx="181">
                  <c:v>16.454195460993219</c:v>
                </c:pt>
                <c:pt idx="182">
                  <c:v>43.515702253551929</c:v>
                </c:pt>
                <c:pt idx="183">
                  <c:v>24.686379109858716</c:v>
                </c:pt>
                <c:pt idx="184">
                  <c:v>19.238288746673891</c:v>
                </c:pt>
                <c:pt idx="185">
                  <c:v>34.821348616974205</c:v>
                </c:pt>
                <c:pt idx="186">
                  <c:v>31.365336801392676</c:v>
                </c:pt>
                <c:pt idx="187">
                  <c:v>18.066194343463714</c:v>
                </c:pt>
                <c:pt idx="188">
                  <c:v>19.617191074486396</c:v>
                </c:pt>
                <c:pt idx="189">
                  <c:v>40.228483165154564</c:v>
                </c:pt>
                <c:pt idx="190">
                  <c:v>80.961273433995999</c:v>
                </c:pt>
                <c:pt idx="191">
                  <c:v>109.51548969347304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7-44DC-9185-358CD0DDE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'080C'!$BN$11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'080C'!$BN$14:$BN$522</c:f>
              <c:numCache>
                <c:formatCode>0.0</c:formatCode>
                <c:ptCount val="509"/>
                <c:pt idx="0">
                  <c:v>4.9792246741110464</c:v>
                </c:pt>
                <c:pt idx="1">
                  <c:v>4.865651232091623</c:v>
                </c:pt>
                <c:pt idx="2">
                  <c:v>4.7386530998059548</c:v>
                </c:pt>
                <c:pt idx="3">
                  <c:v>4.3706348616373258</c:v>
                </c:pt>
                <c:pt idx="4">
                  <c:v>4.3841995639211477</c:v>
                </c:pt>
                <c:pt idx="5">
                  <c:v>4.2124437362043814</c:v>
                </c:pt>
                <c:pt idx="6">
                  <c:v>3.8631112039417936</c:v>
                </c:pt>
                <c:pt idx="7">
                  <c:v>3.8183150917541777</c:v>
                </c:pt>
                <c:pt idx="8">
                  <c:v>3.8573408601067323</c:v>
                </c:pt>
                <c:pt idx="9">
                  <c:v>3.6023784617513255</c:v>
                </c:pt>
                <c:pt idx="10">
                  <c:v>3.5429122118691021</c:v>
                </c:pt>
                <c:pt idx="11">
                  <c:v>3.5232584040875041</c:v>
                </c:pt>
                <c:pt idx="12">
                  <c:v>3.5193927042351931</c:v>
                </c:pt>
                <c:pt idx="13">
                  <c:v>3.6234586013574384</c:v>
                </c:pt>
                <c:pt idx="14">
                  <c:v>3.5526148415681607</c:v>
                </c:pt>
                <c:pt idx="15">
                  <c:v>3.4150526306460822</c:v>
                </c:pt>
                <c:pt idx="16">
                  <c:v>3.4488503364958087</c:v>
                </c:pt>
                <c:pt idx="17">
                  <c:v>3.4049145073033835</c:v>
                </c:pt>
                <c:pt idx="18">
                  <c:v>3.4426378329885252</c:v>
                </c:pt>
                <c:pt idx="19">
                  <c:v>3.413216643774422</c:v>
                </c:pt>
                <c:pt idx="20">
                  <c:v>3.3958289765579028</c:v>
                </c:pt>
                <c:pt idx="21">
                  <c:v>3.4524719444324039</c:v>
                </c:pt>
                <c:pt idx="22">
                  <c:v>3.5017422278645451</c:v>
                </c:pt>
                <c:pt idx="23">
                  <c:v>3.5140681607877116</c:v>
                </c:pt>
                <c:pt idx="24">
                  <c:v>3.5006613213444404</c:v>
                </c:pt>
                <c:pt idx="25">
                  <c:v>3.5179089348062105</c:v>
                </c:pt>
                <c:pt idx="26">
                  <c:v>3.4908433030028805</c:v>
                </c:pt>
                <c:pt idx="27">
                  <c:v>3.4155492188740606</c:v>
                </c:pt>
                <c:pt idx="28">
                  <c:v>3.3342379642459354</c:v>
                </c:pt>
                <c:pt idx="29">
                  <c:v>3.5376308524671209</c:v>
                </c:pt>
                <c:pt idx="30">
                  <c:v>3.6250068955529335</c:v>
                </c:pt>
                <c:pt idx="31">
                  <c:v>3.6206944529972342</c:v>
                </c:pt>
                <c:pt idx="32">
                  <c:v>3.5679015470383666</c:v>
                </c:pt>
                <c:pt idx="33">
                  <c:v>3.5764885131676607</c:v>
                </c:pt>
                <c:pt idx="34">
                  <c:v>3.5943741867370416</c:v>
                </c:pt>
                <c:pt idx="35">
                  <c:v>3.5843628310287481</c:v>
                </c:pt>
                <c:pt idx="36">
                  <c:v>3.6024909301520887</c:v>
                </c:pt>
                <c:pt idx="37">
                  <c:v>3.6250836426772119</c:v>
                </c:pt>
                <c:pt idx="38">
                  <c:v>3.5971638976394451</c:v>
                </c:pt>
                <c:pt idx="39">
                  <c:v>3.6114975506511149</c:v>
                </c:pt>
                <c:pt idx="40">
                  <c:v>3.6831304762974986</c:v>
                </c:pt>
                <c:pt idx="41">
                  <c:v>3.7402416452906291</c:v>
                </c:pt>
                <c:pt idx="42">
                  <c:v>3.759745349567607</c:v>
                </c:pt>
                <c:pt idx="43">
                  <c:v>4.0756533836969879</c:v>
                </c:pt>
                <c:pt idx="44">
                  <c:v>2.6308585033167025</c:v>
                </c:pt>
                <c:pt idx="45">
                  <c:v>2.7922981533498756</c:v>
                </c:pt>
                <c:pt idx="46">
                  <c:v>2.8790395923307575</c:v>
                </c:pt>
                <c:pt idx="47">
                  <c:v>3.9307688868053585</c:v>
                </c:pt>
                <c:pt idx="48">
                  <c:v>3.6068561732991222</c:v>
                </c:pt>
                <c:pt idx="49">
                  <c:v>3.7922970641555684</c:v>
                </c:pt>
                <c:pt idx="50">
                  <c:v>3.8440905768332145</c:v>
                </c:pt>
                <c:pt idx="51">
                  <c:v>3.6803223721906466</c:v>
                </c:pt>
                <c:pt idx="52">
                  <c:v>3.1419694518079688</c:v>
                </c:pt>
                <c:pt idx="53">
                  <c:v>4.1578352062227362</c:v>
                </c:pt>
                <c:pt idx="54">
                  <c:v>3.7485198222188911</c:v>
                </c:pt>
                <c:pt idx="55">
                  <c:v>3.1282244073397512</c:v>
                </c:pt>
                <c:pt idx="56">
                  <c:v>3.689477545559964</c:v>
                </c:pt>
                <c:pt idx="57">
                  <c:v>3.5693971054756184</c:v>
                </c:pt>
                <c:pt idx="58">
                  <c:v>3.5177923150538795</c:v>
                </c:pt>
                <c:pt idx="59">
                  <c:v>3.5187521676364746</c:v>
                </c:pt>
                <c:pt idx="60">
                  <c:v>3.5798228318377858</c:v>
                </c:pt>
                <c:pt idx="61">
                  <c:v>3.7901002564938793</c:v>
                </c:pt>
                <c:pt idx="62">
                  <c:v>3.6962800323977696</c:v>
                </c:pt>
                <c:pt idx="63">
                  <c:v>3.6640538273022529</c:v>
                </c:pt>
                <c:pt idx="64">
                  <c:v>3.6626881902933519</c:v>
                </c:pt>
                <c:pt idx="65">
                  <c:v>3.6447814689364639</c:v>
                </c:pt>
                <c:pt idx="66">
                  <c:v>3.6366028257558125</c:v>
                </c:pt>
                <c:pt idx="67">
                  <c:v>3.5994804965568754</c:v>
                </c:pt>
                <c:pt idx="68">
                  <c:v>3.567693199167683</c:v>
                </c:pt>
                <c:pt idx="69">
                  <c:v>3.5370906693462461</c:v>
                </c:pt>
                <c:pt idx="70">
                  <c:v>3.5392093276499415</c:v>
                </c:pt>
                <c:pt idx="71">
                  <c:v>3.502770001846367</c:v>
                </c:pt>
                <c:pt idx="72">
                  <c:v>3.4831026623943728</c:v>
                </c:pt>
                <c:pt idx="73">
                  <c:v>3.484089757351605</c:v>
                </c:pt>
                <c:pt idx="74">
                  <c:v>3.5162944561298315</c:v>
                </c:pt>
                <c:pt idx="75">
                  <c:v>3.5039127618994037</c:v>
                </c:pt>
                <c:pt idx="76">
                  <c:v>3.4028896384139089</c:v>
                </c:pt>
                <c:pt idx="77">
                  <c:v>3.5188138595704297</c:v>
                </c:pt>
                <c:pt idx="78">
                  <c:v>3.5645537531220461</c:v>
                </c:pt>
                <c:pt idx="79">
                  <c:v>3.4073015610671589</c:v>
                </c:pt>
                <c:pt idx="80">
                  <c:v>3.3149276798177083</c:v>
                </c:pt>
                <c:pt idx="81">
                  <c:v>3.3017437068466187</c:v>
                </c:pt>
                <c:pt idx="82">
                  <c:v>3.3196692801113055</c:v>
                </c:pt>
                <c:pt idx="83">
                  <c:v>3.2013229161942043</c:v>
                </c:pt>
                <c:pt idx="84">
                  <c:v>3.1242971200842011</c:v>
                </c:pt>
                <c:pt idx="85">
                  <c:v>3.1664178538826495</c:v>
                </c:pt>
                <c:pt idx="86">
                  <c:v>3.1998516051135413</c:v>
                </c:pt>
                <c:pt idx="87">
                  <c:v>3.1898548121046728</c:v>
                </c:pt>
                <c:pt idx="88">
                  <c:v>3.2251549615298378</c:v>
                </c:pt>
                <c:pt idx="89">
                  <c:v>3.2299013940108248</c:v>
                </c:pt>
                <c:pt idx="90">
                  <c:v>3.2477615363820278</c:v>
                </c:pt>
                <c:pt idx="91">
                  <c:v>3.2469859957446383</c:v>
                </c:pt>
                <c:pt idx="92">
                  <c:v>3.2343863249072524</c:v>
                </c:pt>
                <c:pt idx="93">
                  <c:v>3.2150905728744035</c:v>
                </c:pt>
                <c:pt idx="94">
                  <c:v>3.204233874856568</c:v>
                </c:pt>
                <c:pt idx="95">
                  <c:v>3.2181260794867175</c:v>
                </c:pt>
                <c:pt idx="96">
                  <c:v>3.1735723085105945</c:v>
                </c:pt>
                <c:pt idx="97">
                  <c:v>3.1338734183147743</c:v>
                </c:pt>
                <c:pt idx="98">
                  <c:v>3.0733786163768095</c:v>
                </c:pt>
                <c:pt idx="99">
                  <c:v>3.0225025293890608</c:v>
                </c:pt>
                <c:pt idx="100">
                  <c:v>2.9954153312311687</c:v>
                </c:pt>
                <c:pt idx="101">
                  <c:v>2.9453516048102335</c:v>
                </c:pt>
                <c:pt idx="102">
                  <c:v>2.9198879953879744</c:v>
                </c:pt>
                <c:pt idx="103">
                  <c:v>2.8864083326881476</c:v>
                </c:pt>
                <c:pt idx="104">
                  <c:v>2.8771732255798548</c:v>
                </c:pt>
                <c:pt idx="105">
                  <c:v>2.8448053526144341</c:v>
                </c:pt>
                <c:pt idx="106">
                  <c:v>2.845908337187756</c:v>
                </c:pt>
                <c:pt idx="107">
                  <c:v>2.872170013332016</c:v>
                </c:pt>
                <c:pt idx="108">
                  <c:v>2.8577044753345415</c:v>
                </c:pt>
                <c:pt idx="109">
                  <c:v>2.8757267055395279</c:v>
                </c:pt>
                <c:pt idx="110">
                  <c:v>2.8931984139964366</c:v>
                </c:pt>
                <c:pt idx="111">
                  <c:v>2.8742109801674909</c:v>
                </c:pt>
                <c:pt idx="112">
                  <c:v>2.8941683345273312</c:v>
                </c:pt>
                <c:pt idx="113">
                  <c:v>2.8873914684599122</c:v>
                </c:pt>
                <c:pt idx="114">
                  <c:v>2.9005005938346207</c:v>
                </c:pt>
                <c:pt idx="115">
                  <c:v>2.913320589193201</c:v>
                </c:pt>
                <c:pt idx="116">
                  <c:v>2.9393363609091749</c:v>
                </c:pt>
                <c:pt idx="117">
                  <c:v>2.9297372312158507</c:v>
                </c:pt>
                <c:pt idx="118">
                  <c:v>2.9466445790313309</c:v>
                </c:pt>
                <c:pt idx="119">
                  <c:v>2.9429468286701725</c:v>
                </c:pt>
                <c:pt idx="120">
                  <c:v>2.9557463387495853</c:v>
                </c:pt>
                <c:pt idx="121">
                  <c:v>2.9401190810818263</c:v>
                </c:pt>
                <c:pt idx="122">
                  <c:v>2.9335529821629085</c:v>
                </c:pt>
                <c:pt idx="123">
                  <c:v>2.9414076615143054</c:v>
                </c:pt>
                <c:pt idx="124">
                  <c:v>2.9355125314896826</c:v>
                </c:pt>
                <c:pt idx="125">
                  <c:v>2.986851507492855</c:v>
                </c:pt>
                <c:pt idx="126">
                  <c:v>2.9267624458923942</c:v>
                </c:pt>
                <c:pt idx="127">
                  <c:v>3.0117408542534103</c:v>
                </c:pt>
                <c:pt idx="128">
                  <c:v>3.0199584328379911</c:v>
                </c:pt>
                <c:pt idx="129">
                  <c:v>2.9764690446899045</c:v>
                </c:pt>
                <c:pt idx="130">
                  <c:v>3.0239236364540689</c:v>
                </c:pt>
                <c:pt idx="131">
                  <c:v>2.9333430289296847</c:v>
                </c:pt>
                <c:pt idx="132">
                  <c:v>2.9127550306874834</c:v>
                </c:pt>
                <c:pt idx="133">
                  <c:v>2.8554534073917588</c:v>
                </c:pt>
                <c:pt idx="134">
                  <c:v>3.0774492025700901</c:v>
                </c:pt>
                <c:pt idx="135">
                  <c:v>3.0547385561515203</c:v>
                </c:pt>
                <c:pt idx="136">
                  <c:v>3.0617603349026599</c:v>
                </c:pt>
                <c:pt idx="137">
                  <c:v>3.0706127756740891</c:v>
                </c:pt>
                <c:pt idx="138">
                  <c:v>3.0652507721915589</c:v>
                </c:pt>
                <c:pt idx="139">
                  <c:v>2.8243724630042908</c:v>
                </c:pt>
                <c:pt idx="140">
                  <c:v>2.9009762665781889</c:v>
                </c:pt>
                <c:pt idx="141">
                  <c:v>2.8733553130038372</c:v>
                </c:pt>
                <c:pt idx="142">
                  <c:v>2.8450069642135323</c:v>
                </c:pt>
                <c:pt idx="143">
                  <c:v>2.8610611552359124</c:v>
                </c:pt>
                <c:pt idx="144">
                  <c:v>2.8456479653930886</c:v>
                </c:pt>
                <c:pt idx="145">
                  <c:v>2.888687034178715</c:v>
                </c:pt>
                <c:pt idx="146">
                  <c:v>2.8960581429151082</c:v>
                </c:pt>
                <c:pt idx="147">
                  <c:v>2.9837572662421836</c:v>
                </c:pt>
                <c:pt idx="148">
                  <c:v>2.9357997483460094</c:v>
                </c:pt>
                <c:pt idx="149">
                  <c:v>2.9395022405858482</c:v>
                </c:pt>
                <c:pt idx="150">
                  <c:v>2.9025809611605968</c:v>
                </c:pt>
                <c:pt idx="151">
                  <c:v>2.9591267064621372</c:v>
                </c:pt>
                <c:pt idx="152">
                  <c:v>2.9281955658257224</c:v>
                </c:pt>
                <c:pt idx="153">
                  <c:v>2.8962619341683555</c:v>
                </c:pt>
                <c:pt idx="154">
                  <c:v>2.9603609942210949</c:v>
                </c:pt>
                <c:pt idx="155">
                  <c:v>2.9602722048913046</c:v>
                </c:pt>
                <c:pt idx="156">
                  <c:v>2.9622689491540286</c:v>
                </c:pt>
                <c:pt idx="157">
                  <c:v>2.9303678876872175</c:v>
                </c:pt>
                <c:pt idx="158">
                  <c:v>2.945253735898639</c:v>
                </c:pt>
                <c:pt idx="159">
                  <c:v>2.946127937586565</c:v>
                </c:pt>
                <c:pt idx="160">
                  <c:v>2.9196452874015693</c:v>
                </c:pt>
                <c:pt idx="161">
                  <c:v>2.9071140259516741</c:v>
                </c:pt>
                <c:pt idx="162">
                  <c:v>2.9239285479042616</c:v>
                </c:pt>
                <c:pt idx="163">
                  <c:v>2.9380451315228862</c:v>
                </c:pt>
                <c:pt idx="164">
                  <c:v>2.9376086693466132</c:v>
                </c:pt>
                <c:pt idx="165">
                  <c:v>2.9260629476208209</c:v>
                </c:pt>
                <c:pt idx="166">
                  <c:v>2.9292760355440031</c:v>
                </c:pt>
                <c:pt idx="167">
                  <c:v>2.9136102522163276</c:v>
                </c:pt>
                <c:pt idx="168">
                  <c:v>2.9065258212091516</c:v>
                </c:pt>
                <c:pt idx="169">
                  <c:v>2.9351933025460748</c:v>
                </c:pt>
                <c:pt idx="170">
                  <c:v>2.9480060198188771</c:v>
                </c:pt>
                <c:pt idx="171">
                  <c:v>2.946226235679942</c:v>
                </c:pt>
                <c:pt idx="172">
                  <c:v>2.9459117310744163</c:v>
                </c:pt>
                <c:pt idx="173">
                  <c:v>2.9258893534497226</c:v>
                </c:pt>
                <c:pt idx="174">
                  <c:v>2.914918914345928</c:v>
                </c:pt>
                <c:pt idx="175">
                  <c:v>3.0211126559739587</c:v>
                </c:pt>
                <c:pt idx="176">
                  <c:v>2.5953324820444865</c:v>
                </c:pt>
                <c:pt idx="177">
                  <c:v>2.9921331910532984</c:v>
                </c:pt>
                <c:pt idx="178">
                  <c:v>2.939008189826497</c:v>
                </c:pt>
                <c:pt idx="179">
                  <c:v>2.9006114115428074</c:v>
                </c:pt>
                <c:pt idx="180">
                  <c:v>2.9141676407619306</c:v>
                </c:pt>
                <c:pt idx="181">
                  <c:v>3.0725682512215822</c:v>
                </c:pt>
                <c:pt idx="182">
                  <c:v>2.4868886806756905</c:v>
                </c:pt>
                <c:pt idx="183">
                  <c:v>2.8565018659117687</c:v>
                </c:pt>
                <c:pt idx="184">
                  <c:v>2.9003507055889717</c:v>
                </c:pt>
                <c:pt idx="185">
                  <c:v>2.5500949915598996</c:v>
                </c:pt>
                <c:pt idx="186">
                  <c:v>2.5894289924620812</c:v>
                </c:pt>
                <c:pt idx="187">
                  <c:v>2.9030029972402782</c:v>
                </c:pt>
                <c:pt idx="188">
                  <c:v>2.8583980113885086</c:v>
                </c:pt>
                <c:pt idx="189">
                  <c:v>2.455633133271744</c:v>
                </c:pt>
                <c:pt idx="190">
                  <c:v>2.1623900394089794</c:v>
                </c:pt>
                <c:pt idx="191">
                  <c:v>1.9469198164738628</c:v>
                </c:pt>
              </c:numCache>
            </c:numRef>
          </c:xVal>
          <c:yVal>
            <c:numRef>
              <c:f>'080C'!$J$13:$J$522</c:f>
              <c:numCache>
                <c:formatCode>0.0</c:formatCode>
                <c:ptCount val="510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0-49F8-BDE2-A7A22357A3DE}"/>
            </c:ext>
          </c:extLst>
        </c:ser>
        <c:ser>
          <c:idx val="7"/>
          <c:order val="1"/>
          <c:tx>
            <c:strRef>
              <c:f>'080C'!$BM$11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'080C'!$BM$14:$BM$522</c:f>
              <c:numCache>
                <c:formatCode>0.0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3.2262271070995556</c:v>
                </c:pt>
                <c:pt idx="3">
                  <c:v>2.9662309791573311</c:v>
                </c:pt>
                <c:pt idx="4">
                  <c:v>3.097346942561308</c:v>
                </c:pt>
                <c:pt idx="5">
                  <c:v>2.9884727366255524</c:v>
                </c:pt>
                <c:pt idx="6">
                  <c:v>2.756464682417378</c:v>
                </c:pt>
                <c:pt idx="7">
                  <c:v>2.7459468142139083</c:v>
                </c:pt>
                <c:pt idx="8">
                  <c:v>2.8013423940874853</c:v>
                </c:pt>
                <c:pt idx="9">
                  <c:v>2.6363811602438396</c:v>
                </c:pt>
                <c:pt idx="10">
                  <c:v>2.6130958471175445</c:v>
                </c:pt>
                <c:pt idx="11">
                  <c:v>2.6132901573792062</c:v>
                </c:pt>
                <c:pt idx="12">
                  <c:v>2.6213212512141104</c:v>
                </c:pt>
                <c:pt idx="13">
                  <c:v>2.7225260964401761</c:v>
                </c:pt>
                <c:pt idx="14">
                  <c:v>2.6913274589433724</c:v>
                </c:pt>
                <c:pt idx="15">
                  <c:v>2.5986454988149839</c:v>
                </c:pt>
                <c:pt idx="16">
                  <c:v>2.6363571091368483</c:v>
                </c:pt>
                <c:pt idx="17">
                  <c:v>2.6088880333859801</c:v>
                </c:pt>
                <c:pt idx="18">
                  <c:v>2.6530098168742584</c:v>
                </c:pt>
                <c:pt idx="19">
                  <c:v>2.6444843051641045</c:v>
                </c:pt>
                <c:pt idx="20">
                  <c:v>2.6435769896544095</c:v>
                </c:pt>
                <c:pt idx="21">
                  <c:v>2.6970759977731502</c:v>
                </c:pt>
                <c:pt idx="22">
                  <c:v>2.743898392586674</c:v>
                </c:pt>
                <c:pt idx="23">
                  <c:v>2.7655809797024831</c:v>
                </c:pt>
                <c:pt idx="24">
                  <c:v>2.7655415075261809</c:v>
                </c:pt>
                <c:pt idx="25">
                  <c:v>2.7877436551223354</c:v>
                </c:pt>
                <c:pt idx="26">
                  <c:v>2.7704382164184254</c:v>
                </c:pt>
                <c:pt idx="27">
                  <c:v>2.7184845203296679</c:v>
                </c:pt>
                <c:pt idx="28">
                  <c:v>2.6540478859053587</c:v>
                </c:pt>
                <c:pt idx="29">
                  <c:v>2.8320865278398859</c:v>
                </c:pt>
                <c:pt idx="30">
                  <c:v>2.9128114157786968</c:v>
                </c:pt>
                <c:pt idx="31">
                  <c:v>2.9179956145373627</c:v>
                </c:pt>
                <c:pt idx="32">
                  <c:v>2.8791525641318443</c:v>
                </c:pt>
                <c:pt idx="33">
                  <c:v>2.894238109976742</c:v>
                </c:pt>
                <c:pt idx="34">
                  <c:v>2.9182382705861261</c:v>
                </c:pt>
                <c:pt idx="35">
                  <c:v>2.9154082801059751</c:v>
                </c:pt>
                <c:pt idx="36">
                  <c:v>2.9376610334456785</c:v>
                </c:pt>
                <c:pt idx="37">
                  <c:v>2.9659924711477164</c:v>
                </c:pt>
                <c:pt idx="38">
                  <c:v>2.9494297875112347</c:v>
                </c:pt>
                <c:pt idx="39">
                  <c:v>2.9696671762879343</c:v>
                </c:pt>
                <c:pt idx="40">
                  <c:v>3.0527697055473757</c:v>
                </c:pt>
                <c:pt idx="41">
                  <c:v>3.1290922552293252</c:v>
                </c:pt>
                <c:pt idx="42">
                  <c:v>3.1617707661508394</c:v>
                </c:pt>
                <c:pt idx="43">
                  <c:v>3.5536475150556903</c:v>
                </c:pt>
                <c:pt idx="44">
                  <c:v>2.1925543581283971</c:v>
                </c:pt>
                <c:pt idx="45">
                  <c:v>2.3437119213301112</c:v>
                </c:pt>
                <c:pt idx="46">
                  <c:v>2.3967682722780621</c:v>
                </c:pt>
                <c:pt idx="47">
                  <c:v>3.4211789517115281</c:v>
                </c:pt>
                <c:pt idx="48">
                  <c:v>3.0330263110449196</c:v>
                </c:pt>
                <c:pt idx="49">
                  <c:v>3.3163821494830432</c:v>
                </c:pt>
                <c:pt idx="50">
                  <c:v>3.434765681681319</c:v>
                </c:pt>
                <c:pt idx="51">
                  <c:v>0</c:v>
                </c:pt>
                <c:pt idx="52">
                  <c:v>2.6116143340611386</c:v>
                </c:pt>
                <c:pt idx="53">
                  <c:v>3.9348646365698965</c:v>
                </c:pt>
                <c:pt idx="54">
                  <c:v>3.2635936060467841</c:v>
                </c:pt>
                <c:pt idx="55">
                  <c:v>2.6243652331524507</c:v>
                </c:pt>
                <c:pt idx="56">
                  <c:v>3.2023413017514453</c:v>
                </c:pt>
                <c:pt idx="57">
                  <c:v>3.0722910826579977</c:v>
                </c:pt>
                <c:pt idx="58">
                  <c:v>3.0171505691037739</c:v>
                </c:pt>
                <c:pt idx="59">
                  <c:v>3.034100833090883</c:v>
                </c:pt>
                <c:pt idx="60">
                  <c:v>3.1161326437416133</c:v>
                </c:pt>
                <c:pt idx="61">
                  <c:v>3.3749200265355563</c:v>
                </c:pt>
                <c:pt idx="62">
                  <c:v>3.2477836556868156</c:v>
                </c:pt>
                <c:pt idx="63">
                  <c:v>3.2142016445148722</c:v>
                </c:pt>
                <c:pt idx="64">
                  <c:v>3.2189827753779543</c:v>
                </c:pt>
                <c:pt idx="65">
                  <c:v>3.2044329488838614</c:v>
                </c:pt>
                <c:pt idx="66">
                  <c:v>3.2033058246653789</c:v>
                </c:pt>
                <c:pt idx="67">
                  <c:v>3.1704998048612909</c:v>
                </c:pt>
                <c:pt idx="68">
                  <c:v>3.1466794251825401</c:v>
                </c:pt>
                <c:pt idx="69">
                  <c:v>3.1217816911037932</c:v>
                </c:pt>
                <c:pt idx="70">
                  <c:v>3.1285147899813879</c:v>
                </c:pt>
                <c:pt idx="71">
                  <c:v>3.0832415441891108</c:v>
                </c:pt>
                <c:pt idx="72">
                  <c:v>3.0667631519014629</c:v>
                </c:pt>
                <c:pt idx="73">
                  <c:v>3.0810906804088747</c:v>
                </c:pt>
                <c:pt idx="74">
                  <c:v>3.1354149591395424</c:v>
                </c:pt>
                <c:pt idx="75">
                  <c:v>3.1308028129547028</c:v>
                </c:pt>
                <c:pt idx="76">
                  <c:v>2.9954440129734934</c:v>
                </c:pt>
                <c:pt idx="77">
                  <c:v>3.1524029846651622</c:v>
                </c:pt>
                <c:pt idx="78">
                  <c:v>3.2139731097317159</c:v>
                </c:pt>
                <c:pt idx="79">
                  <c:v>3.0162714205359715</c:v>
                </c:pt>
                <c:pt idx="80">
                  <c:v>2.9221174956195521</c:v>
                </c:pt>
                <c:pt idx="81">
                  <c:v>2.9166148513348351</c:v>
                </c:pt>
                <c:pt idx="82">
                  <c:v>2.9412848257337605</c:v>
                </c:pt>
                <c:pt idx="83">
                  <c:v>2.8258752394066291</c:v>
                </c:pt>
                <c:pt idx="84">
                  <c:v>2.756147907114157</c:v>
                </c:pt>
                <c:pt idx="85">
                  <c:v>2.8040171070921724</c:v>
                </c:pt>
                <c:pt idx="86">
                  <c:v>2.8428360270239486</c:v>
                </c:pt>
                <c:pt idx="87">
                  <c:v>2.8390295435974573</c:v>
                </c:pt>
                <c:pt idx="88">
                  <c:v>2.8791427949325739</c:v>
                </c:pt>
                <c:pt idx="89">
                  <c:v>2.8891560272402406</c:v>
                </c:pt>
                <c:pt idx="90">
                  <c:v>2.9121745121052638</c:v>
                </c:pt>
                <c:pt idx="91">
                  <c:v>2.9166705182548913</c:v>
                </c:pt>
                <c:pt idx="92">
                  <c:v>2.9093579024369602</c:v>
                </c:pt>
                <c:pt idx="93">
                  <c:v>2.8953100624637775</c:v>
                </c:pt>
                <c:pt idx="94">
                  <c:v>2.8895904729825181</c:v>
                </c:pt>
                <c:pt idx="95">
                  <c:v>2.9083099623259745</c:v>
                </c:pt>
                <c:pt idx="96">
                  <c:v>2.8690070373356789</c:v>
                </c:pt>
                <c:pt idx="97">
                  <c:v>2.8353309498838759</c:v>
                </c:pt>
                <c:pt idx="98">
                  <c:v>2.7820935465837113</c:v>
                </c:pt>
                <c:pt idx="99">
                  <c:v>2.738137706519248</c:v>
                </c:pt>
                <c:pt idx="100">
                  <c:v>2.7168039094157646</c:v>
                </c:pt>
                <c:pt idx="101">
                  <c:v>2.6734270186020805</c:v>
                </c:pt>
                <c:pt idx="102">
                  <c:v>2.6540877387135788</c:v>
                </c:pt>
                <c:pt idx="103">
                  <c:v>2.6266455990913715</c:v>
                </c:pt>
                <c:pt idx="104">
                  <c:v>2.6224974400168226</c:v>
                </c:pt>
                <c:pt idx="105">
                  <c:v>2.5961141749613068</c:v>
                </c:pt>
                <c:pt idx="106">
                  <c:v>2.6005845514712229</c:v>
                </c:pt>
                <c:pt idx="107">
                  <c:v>2.6291448732211125</c:v>
                </c:pt>
                <c:pt idx="108">
                  <c:v>2.6183899774789205</c:v>
                </c:pt>
                <c:pt idx="109">
                  <c:v>2.6385774280010663</c:v>
                </c:pt>
                <c:pt idx="110">
                  <c:v>2.6587080430532306</c:v>
                </c:pt>
                <c:pt idx="111">
                  <c:v>2.643346708860796</c:v>
                </c:pt>
                <c:pt idx="112">
                  <c:v>2.6657337894028998</c:v>
                </c:pt>
                <c:pt idx="113">
                  <c:v>2.662275808689611</c:v>
                </c:pt>
                <c:pt idx="114">
                  <c:v>2.6785369325560975</c:v>
                </c:pt>
                <c:pt idx="115">
                  <c:v>2.6937478234147383</c:v>
                </c:pt>
                <c:pt idx="116">
                  <c:v>2.7208839154064597</c:v>
                </c:pt>
                <c:pt idx="117">
                  <c:v>2.7140397613361009</c:v>
                </c:pt>
                <c:pt idx="118">
                  <c:v>2.7334320384958479</c:v>
                </c:pt>
                <c:pt idx="119">
                  <c:v>2.7321176569156602</c:v>
                </c:pt>
                <c:pt idx="120">
                  <c:v>2.7466882189146071</c:v>
                </c:pt>
                <c:pt idx="121">
                  <c:v>2.7338895911433663</c:v>
                </c:pt>
                <c:pt idx="122">
                  <c:v>2.7303953714950358</c:v>
                </c:pt>
                <c:pt idx="123">
                  <c:v>2.7409863818412292</c:v>
                </c:pt>
                <c:pt idx="124">
                  <c:v>2.7378883050816958</c:v>
                </c:pt>
                <c:pt idx="125">
                  <c:v>2.7915554177101161</c:v>
                </c:pt>
                <c:pt idx="126">
                  <c:v>2.7351575040545968</c:v>
                </c:pt>
                <c:pt idx="127">
                  <c:v>2.8217377617163311</c:v>
                </c:pt>
                <c:pt idx="128">
                  <c:v>2.8325910903553675</c:v>
                </c:pt>
                <c:pt idx="129">
                  <c:v>2.7920581261500788</c:v>
                </c:pt>
                <c:pt idx="130">
                  <c:v>2.8422334360775023</c:v>
                </c:pt>
                <c:pt idx="131">
                  <c:v>2.754737006893162</c:v>
                </c:pt>
                <c:pt idx="132">
                  <c:v>2.7377025390303138</c:v>
                </c:pt>
                <c:pt idx="133">
                  <c:v>2.6833214709261917</c:v>
                </c:pt>
                <c:pt idx="134">
                  <c:v>2.9062998442058405</c:v>
                </c:pt>
                <c:pt idx="135">
                  <c:v>2.8869966332122963</c:v>
                </c:pt>
                <c:pt idx="136">
                  <c:v>2.8967948277641682</c:v>
                </c:pt>
                <c:pt idx="137">
                  <c:v>2.9088281889324925</c:v>
                </c:pt>
                <c:pt idx="138">
                  <c:v>2.9054300305335814</c:v>
                </c:pt>
                <c:pt idx="139">
                  <c:v>2.6664459322219933</c:v>
                </c:pt>
                <c:pt idx="140">
                  <c:v>2.7448108905743958</c:v>
                </c:pt>
                <c:pt idx="141">
                  <c:v>2.7203359137561596</c:v>
                </c:pt>
                <c:pt idx="142">
                  <c:v>2.6951762669680686</c:v>
                </c:pt>
                <c:pt idx="143">
                  <c:v>2.7133400558302743</c:v>
                </c:pt>
                <c:pt idx="144">
                  <c:v>2.6996667482614378</c:v>
                </c:pt>
                <c:pt idx="145">
                  <c:v>2.7448177341594628</c:v>
                </c:pt>
                <c:pt idx="146">
                  <c:v>2.7547605713339864</c:v>
                </c:pt>
                <c:pt idx="147">
                  <c:v>2.845835012067834</c:v>
                </c:pt>
                <c:pt idx="148">
                  <c:v>2.8004182198663234</c:v>
                </c:pt>
                <c:pt idx="149">
                  <c:v>2.8058412169293088</c:v>
                </c:pt>
                <c:pt idx="150">
                  <c:v>2.77063784390818</c:v>
                </c:pt>
                <c:pt idx="151">
                  <c:v>2.8324315691265545</c:v>
                </c:pt>
                <c:pt idx="152">
                  <c:v>2.8029849028876335</c:v>
                </c:pt>
                <c:pt idx="153">
                  <c:v>2.7715485564354947</c:v>
                </c:pt>
                <c:pt idx="154">
                  <c:v>2.8381612585340856</c:v>
                </c:pt>
                <c:pt idx="155">
                  <c:v>2.8403317839063242</c:v>
                </c:pt>
                <c:pt idx="156">
                  <c:v>2.8448996049712898</c:v>
                </c:pt>
                <c:pt idx="157">
                  <c:v>2.8153457478277275</c:v>
                </c:pt>
                <c:pt idx="158">
                  <c:v>2.8331311445116794</c:v>
                </c:pt>
                <c:pt idx="159">
                  <c:v>2.8365452919528242</c:v>
                </c:pt>
                <c:pt idx="160">
                  <c:v>2.8115667747228232</c:v>
                </c:pt>
                <c:pt idx="161">
                  <c:v>2.8005736904214187</c:v>
                </c:pt>
                <c:pt idx="162">
                  <c:v>2.8201468389087316</c:v>
                </c:pt>
                <c:pt idx="163">
                  <c:v>2.8372838604345856</c:v>
                </c:pt>
                <c:pt idx="164">
                  <c:v>2.8397406378055883</c:v>
                </c:pt>
                <c:pt idx="165">
                  <c:v>2.8310152575662633</c:v>
                </c:pt>
                <c:pt idx="166">
                  <c:v>2.8367656894837889</c:v>
                </c:pt>
                <c:pt idx="167">
                  <c:v>2.822447099240232</c:v>
                </c:pt>
                <c:pt idx="168">
                  <c:v>2.8170665339002081</c:v>
                </c:pt>
                <c:pt idx="169">
                  <c:v>2.8486766675736397</c:v>
                </c:pt>
                <c:pt idx="170">
                  <c:v>2.8642730745399847</c:v>
                </c:pt>
                <c:pt idx="171">
                  <c:v>2.8657486856861389</c:v>
                </c:pt>
                <c:pt idx="172">
                  <c:v>2.8685366318341519</c:v>
                </c:pt>
                <c:pt idx="173">
                  <c:v>2.849533022470994</c:v>
                </c:pt>
                <c:pt idx="174">
                  <c:v>2.8393256309677173</c:v>
                </c:pt>
                <c:pt idx="175">
                  <c:v>2.946272295541366</c:v>
                </c:pt>
                <c:pt idx="176">
                  <c:v>2.5118879502866238</c:v>
                </c:pt>
                <c:pt idx="177">
                  <c:v>2.9172853646835293</c:v>
                </c:pt>
                <c:pt idx="178">
                  <c:v>2.8716420349481329</c:v>
                </c:pt>
                <c:pt idx="179">
                  <c:v>2.8351950947370343</c:v>
                </c:pt>
                <c:pt idx="180">
                  <c:v>2.8524595221112858</c:v>
                </c:pt>
                <c:pt idx="181">
                  <c:v>3.0153150113781795</c:v>
                </c:pt>
                <c:pt idx="182">
                  <c:v>2.4134419896623025</c:v>
                </c:pt>
                <c:pt idx="183">
                  <c:v>2.7883033048000518</c:v>
                </c:pt>
                <c:pt idx="184">
                  <c:v>2.8403520482490876</c:v>
                </c:pt>
                <c:pt idx="185">
                  <c:v>2.4819805153456214</c:v>
                </c:pt>
                <c:pt idx="186">
                  <c:v>2.5238179832303156</c:v>
                </c:pt>
                <c:pt idx="187">
                  <c:v>2.8513699648042068</c:v>
                </c:pt>
                <c:pt idx="188">
                  <c:v>2.8058985400251633</c:v>
                </c:pt>
                <c:pt idx="189">
                  <c:v>2.3933143473989049</c:v>
                </c:pt>
                <c:pt idx="190">
                  <c:v>2.1037939521959648</c:v>
                </c:pt>
                <c:pt idx="191">
                  <c:v>1.8930662662451703</c:v>
                </c:pt>
              </c:numCache>
            </c:numRef>
          </c:xVal>
          <c:yVal>
            <c:numRef>
              <c:f>'080C'!$J$13:$J$522</c:f>
              <c:numCache>
                <c:formatCode>0.0</c:formatCode>
                <c:ptCount val="510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0-49F8-BDE2-A7A22357A3DE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'080C'!$DW$75:$DW$76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0-49F8-BDE2-A7A22357A3DE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'080C'!$DX$75:$DX$76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C0-49F8-BDE2-A7A22357A3DE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'080C'!$DY$75:$DY$76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0-49F8-BDE2-A7A22357A3DE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'080C'!$DZ$75:$DZ$76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0-49F8-BDE2-A7A22357A3DE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'080C'!$EA$75:$EA$76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'080C'!$DV$75:$DV$76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C0-49F8-BDE2-A7A22357A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'081C'!$AD$12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'081C'!$AD$14:$AD$243</c:f>
              <c:numCache>
                <c:formatCode>0</c:formatCode>
                <c:ptCount val="230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1.3866379185516089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1.6361140005991217</c:v>
                </c:pt>
                <c:pt idx="17">
                  <c:v>1.4048655258267249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10.942674125995174</c:v>
                </c:pt>
                <c:pt idx="39">
                  <c:v>2.9964304624631026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3.8418594316190098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0.91809675309362948</c:v>
                </c:pt>
                <c:pt idx="56">
                  <c:v>1.3284941607288736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1.5322076729406531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1.3554040163486381</c:v>
                </c:pt>
                <c:pt idx="71">
                  <c:v>1.0146475022937405</c:v>
                </c:pt>
                <c:pt idx="72">
                  <c:v>1.5078808540582309</c:v>
                </c:pt>
                <c:pt idx="73">
                  <c:v>0.78725194667445297</c:v>
                </c:pt>
                <c:pt idx="74">
                  <c:v>0.35</c:v>
                </c:pt>
                <c:pt idx="75">
                  <c:v>0.84063052024596963</c:v>
                </c:pt>
                <c:pt idx="76">
                  <c:v>0.35</c:v>
                </c:pt>
                <c:pt idx="77">
                  <c:v>1.0266812447948086</c:v>
                </c:pt>
                <c:pt idx="78">
                  <c:v>1.7301571961386133</c:v>
                </c:pt>
                <c:pt idx="79">
                  <c:v>2.2821036980246086</c:v>
                </c:pt>
                <c:pt idx="80">
                  <c:v>2.2405882697764565</c:v>
                </c:pt>
                <c:pt idx="81">
                  <c:v>2.0324176371725406</c:v>
                </c:pt>
                <c:pt idx="82">
                  <c:v>2.2490781804924813</c:v>
                </c:pt>
                <c:pt idx="83">
                  <c:v>2.527608417806988</c:v>
                </c:pt>
                <c:pt idx="84">
                  <c:v>2.989838844335619</c:v>
                </c:pt>
                <c:pt idx="85">
                  <c:v>2.9348085905139283</c:v>
                </c:pt>
                <c:pt idx="86">
                  <c:v>1.8543795426510981</c:v>
                </c:pt>
                <c:pt idx="87">
                  <c:v>0.35</c:v>
                </c:pt>
                <c:pt idx="88">
                  <c:v>0.77915524143753045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0.86325469102757069</c:v>
                </c:pt>
                <c:pt idx="101">
                  <c:v>1.5974580665868672</c:v>
                </c:pt>
                <c:pt idx="102">
                  <c:v>2.1615012003961795</c:v>
                </c:pt>
                <c:pt idx="103">
                  <c:v>2.5640435870288081</c:v>
                </c:pt>
                <c:pt idx="104">
                  <c:v>2.0056568075973855</c:v>
                </c:pt>
                <c:pt idx="105">
                  <c:v>2.6890293324581624</c:v>
                </c:pt>
                <c:pt idx="106">
                  <c:v>3.1241833852146699</c:v>
                </c:pt>
                <c:pt idx="107">
                  <c:v>1.0303310891610737</c:v>
                </c:pt>
                <c:pt idx="108">
                  <c:v>2.7745804767191427</c:v>
                </c:pt>
                <c:pt idx="109">
                  <c:v>5.2474464059851353</c:v>
                </c:pt>
                <c:pt idx="110">
                  <c:v>5.5646551404501992</c:v>
                </c:pt>
                <c:pt idx="111">
                  <c:v>3.9917621252119573</c:v>
                </c:pt>
                <c:pt idx="112">
                  <c:v>5.3943526112726996</c:v>
                </c:pt>
                <c:pt idx="113">
                  <c:v>4.1949892777187667</c:v>
                </c:pt>
                <c:pt idx="114">
                  <c:v>3.1851682682592815</c:v>
                </c:pt>
                <c:pt idx="115">
                  <c:v>2.5370102551457685</c:v>
                </c:pt>
                <c:pt idx="116">
                  <c:v>2.1047632090525545</c:v>
                </c:pt>
                <c:pt idx="117">
                  <c:v>1.9282373747125308</c:v>
                </c:pt>
                <c:pt idx="118">
                  <c:v>0.75172483886597208</c:v>
                </c:pt>
                <c:pt idx="119">
                  <c:v>2.1061666921284612</c:v>
                </c:pt>
                <c:pt idx="120">
                  <c:v>0.35</c:v>
                </c:pt>
                <c:pt idx="121">
                  <c:v>1.6846576509774343</c:v>
                </c:pt>
                <c:pt idx="122">
                  <c:v>2.2272004515184474</c:v>
                </c:pt>
                <c:pt idx="123">
                  <c:v>2.516729453005035</c:v>
                </c:pt>
                <c:pt idx="124">
                  <c:v>1.9125712175061449</c:v>
                </c:pt>
                <c:pt idx="125">
                  <c:v>2.184142559464239</c:v>
                </c:pt>
                <c:pt idx="126">
                  <c:v>2.3572319960450949</c:v>
                </c:pt>
                <c:pt idx="127">
                  <c:v>3.3747681959736351</c:v>
                </c:pt>
                <c:pt idx="128">
                  <c:v>4.7083053635808847</c:v>
                </c:pt>
                <c:pt idx="129">
                  <c:v>4.8162945472441212</c:v>
                </c:pt>
                <c:pt idx="130">
                  <c:v>4.1677189750807901</c:v>
                </c:pt>
                <c:pt idx="131">
                  <c:v>3.0013356825722193</c:v>
                </c:pt>
                <c:pt idx="132">
                  <c:v>3.3080635956381927</c:v>
                </c:pt>
                <c:pt idx="133">
                  <c:v>2.9261772467083453</c:v>
                </c:pt>
                <c:pt idx="134">
                  <c:v>2.5366356295280541</c:v>
                </c:pt>
                <c:pt idx="135">
                  <c:v>2.474011640574866</c:v>
                </c:pt>
                <c:pt idx="136">
                  <c:v>2.0884482954036372</c:v>
                </c:pt>
                <c:pt idx="137">
                  <c:v>0.35</c:v>
                </c:pt>
                <c:pt idx="138">
                  <c:v>2.5034892254612409</c:v>
                </c:pt>
                <c:pt idx="139">
                  <c:v>3.8464000834610026</c:v>
                </c:pt>
                <c:pt idx="140">
                  <c:v>2.2663858465324749</c:v>
                </c:pt>
                <c:pt idx="141">
                  <c:v>3.4812554348727627</c:v>
                </c:pt>
                <c:pt idx="142">
                  <c:v>3.8012836109612729</c:v>
                </c:pt>
                <c:pt idx="143">
                  <c:v>3.7013490265205511</c:v>
                </c:pt>
                <c:pt idx="144">
                  <c:v>3.1481506537013484</c:v>
                </c:pt>
                <c:pt idx="145">
                  <c:v>4.413253117530374</c:v>
                </c:pt>
                <c:pt idx="146">
                  <c:v>12.903418685706887</c:v>
                </c:pt>
                <c:pt idx="147">
                  <c:v>2.9574131743387517</c:v>
                </c:pt>
                <c:pt idx="148">
                  <c:v>2.1649946005926681</c:v>
                </c:pt>
                <c:pt idx="149">
                  <c:v>2.0481727991966596</c:v>
                </c:pt>
                <c:pt idx="150">
                  <c:v>0.35</c:v>
                </c:pt>
                <c:pt idx="151">
                  <c:v>0.97615596545769967</c:v>
                </c:pt>
                <c:pt idx="152">
                  <c:v>11.972645229091613</c:v>
                </c:pt>
                <c:pt idx="153">
                  <c:v>18.123285884120182</c:v>
                </c:pt>
                <c:pt idx="154">
                  <c:v>7.0864217332637178</c:v>
                </c:pt>
                <c:pt idx="155">
                  <c:v>7.8245120308160576</c:v>
                </c:pt>
                <c:pt idx="156">
                  <c:v>6.0936517591524026</c:v>
                </c:pt>
                <c:pt idx="157">
                  <c:v>4.0694367946111871</c:v>
                </c:pt>
                <c:pt idx="158">
                  <c:v>18.445830088931686</c:v>
                </c:pt>
                <c:pt idx="159">
                  <c:v>5.5847579350795531</c:v>
                </c:pt>
                <c:pt idx="160">
                  <c:v>4.0662049091112022</c:v>
                </c:pt>
                <c:pt idx="161">
                  <c:v>7.4440950818797074</c:v>
                </c:pt>
                <c:pt idx="162">
                  <c:v>10.409907530894142</c:v>
                </c:pt>
                <c:pt idx="163">
                  <c:v>7.692732601822966</c:v>
                </c:pt>
                <c:pt idx="164">
                  <c:v>4.4554875664554565</c:v>
                </c:pt>
                <c:pt idx="165">
                  <c:v>4.0719507601359695</c:v>
                </c:pt>
                <c:pt idx="166">
                  <c:v>2.5682807496580344</c:v>
                </c:pt>
                <c:pt idx="167">
                  <c:v>2.3729165294957801</c:v>
                </c:pt>
                <c:pt idx="168">
                  <c:v>2.2423184089854797</c:v>
                </c:pt>
                <c:pt idx="169">
                  <c:v>2.3764011810338741</c:v>
                </c:pt>
                <c:pt idx="170">
                  <c:v>2.625644209675384</c:v>
                </c:pt>
                <c:pt idx="171">
                  <c:v>2.6209247587236946</c:v>
                </c:pt>
                <c:pt idx="172">
                  <c:v>3.1869907087974365</c:v>
                </c:pt>
                <c:pt idx="173">
                  <c:v>4.948778715842451</c:v>
                </c:pt>
                <c:pt idx="174">
                  <c:v>8.1217875429106563</c:v>
                </c:pt>
                <c:pt idx="175">
                  <c:v>25.727972722622489</c:v>
                </c:pt>
                <c:pt idx="176">
                  <c:v>14.649162419433845</c:v>
                </c:pt>
                <c:pt idx="177">
                  <c:v>6.9033129564902218</c:v>
                </c:pt>
                <c:pt idx="178">
                  <c:v>7.1056637434446372</c:v>
                </c:pt>
                <c:pt idx="179">
                  <c:v>5.1404887109035187</c:v>
                </c:pt>
                <c:pt idx="180">
                  <c:v>10.024390618944826</c:v>
                </c:pt>
                <c:pt idx="181">
                  <c:v>5.491218842082171</c:v>
                </c:pt>
                <c:pt idx="182">
                  <c:v>5.5938324290145065</c:v>
                </c:pt>
                <c:pt idx="183">
                  <c:v>4.3614026669067592</c:v>
                </c:pt>
                <c:pt idx="184">
                  <c:v>4.8749568952907278</c:v>
                </c:pt>
                <c:pt idx="185">
                  <c:v>3.0608923561721917</c:v>
                </c:pt>
                <c:pt idx="186">
                  <c:v>2.1501346220638133</c:v>
                </c:pt>
                <c:pt idx="187">
                  <c:v>2.2625027176391166</c:v>
                </c:pt>
                <c:pt idx="188">
                  <c:v>2.437488500516249</c:v>
                </c:pt>
                <c:pt idx="189">
                  <c:v>2.5864227007177387</c:v>
                </c:pt>
                <c:pt idx="190">
                  <c:v>2.9645464943311608</c:v>
                </c:pt>
                <c:pt idx="191">
                  <c:v>2.4389939183353269</c:v>
                </c:pt>
                <c:pt idx="192">
                  <c:v>3.6845956202164976</c:v>
                </c:pt>
                <c:pt idx="193">
                  <c:v>2.2955614251685024</c:v>
                </c:pt>
                <c:pt idx="194">
                  <c:v>2.9104679350889513</c:v>
                </c:pt>
                <c:pt idx="195">
                  <c:v>2.8167202535583384</c:v>
                </c:pt>
                <c:pt idx="196">
                  <c:v>3.0348109963999956</c:v>
                </c:pt>
                <c:pt idx="197">
                  <c:v>3.215013056428548</c:v>
                </c:pt>
                <c:pt idx="198">
                  <c:v>3.8262535468252006</c:v>
                </c:pt>
                <c:pt idx="199">
                  <c:v>3.5991061714827755</c:v>
                </c:pt>
                <c:pt idx="200">
                  <c:v>3.3593539241133588</c:v>
                </c:pt>
                <c:pt idx="201">
                  <c:v>3.7698053069638728</c:v>
                </c:pt>
                <c:pt idx="202">
                  <c:v>2.4693431916859145</c:v>
                </c:pt>
                <c:pt idx="203">
                  <c:v>3.0731225609541508</c:v>
                </c:pt>
                <c:pt idx="204">
                  <c:v>4.238485827637442</c:v>
                </c:pt>
                <c:pt idx="205">
                  <c:v>44.241542407804587</c:v>
                </c:pt>
                <c:pt idx="206">
                  <c:v>20.063847867423302</c:v>
                </c:pt>
                <c:pt idx="207">
                  <c:v>2.9669096513082627</c:v>
                </c:pt>
                <c:pt idx="208">
                  <c:v>20.598274308530829</c:v>
                </c:pt>
                <c:pt idx="209">
                  <c:v>52.003540254986525</c:v>
                </c:pt>
                <c:pt idx="210">
                  <c:v>55.906953188508886</c:v>
                </c:pt>
                <c:pt idx="211">
                  <c:v>67.914086957061357</c:v>
                </c:pt>
                <c:pt idx="212">
                  <c:v>63.461139321155152</c:v>
                </c:pt>
                <c:pt idx="213">
                  <c:v>67.581483968228909</c:v>
                </c:pt>
                <c:pt idx="214">
                  <c:v>63.644389440610261</c:v>
                </c:pt>
                <c:pt idx="215">
                  <c:v>46.655014780556172</c:v>
                </c:pt>
                <c:pt idx="216">
                  <c:v>42.972324749397266</c:v>
                </c:pt>
                <c:pt idx="217">
                  <c:v>62.066747956176236</c:v>
                </c:pt>
                <c:pt idx="218">
                  <c:v>73.126877841444596</c:v>
                </c:pt>
                <c:pt idx="219">
                  <c:v>68.065651169042496</c:v>
                </c:pt>
                <c:pt idx="220">
                  <c:v>59.031959013999206</c:v>
                </c:pt>
                <c:pt idx="221">
                  <c:v>19.554295799345887</c:v>
                </c:pt>
                <c:pt idx="222">
                  <c:v>22.868398766809374</c:v>
                </c:pt>
                <c:pt idx="223">
                  <c:v>17.168734577424626</c:v>
                </c:pt>
                <c:pt idx="224">
                  <c:v>11.224789333656572</c:v>
                </c:pt>
                <c:pt idx="225">
                  <c:v>15.172255607791481</c:v>
                </c:pt>
                <c:pt idx="226">
                  <c:v>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7-480B-A157-95AA357D76D5}"/>
            </c:ext>
          </c:extLst>
        </c:ser>
        <c:ser>
          <c:idx val="1"/>
          <c:order val="1"/>
          <c:tx>
            <c:strRef>
              <c:f>'081C'!$AC$12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'081C'!$AC$14:$AC$243</c:f>
              <c:numCache>
                <c:formatCode>0</c:formatCode>
                <c:ptCount val="230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12.501375375246766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15.088986544803944</c:v>
                </c:pt>
                <c:pt idx="17">
                  <c:v>12.67678284938826</c:v>
                </c:pt>
                <c:pt idx="18">
                  <c:v>6.4044833030954607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59.588590788348867</c:v>
                </c:pt>
                <c:pt idx="39">
                  <c:v>34.553986974190991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42.006682070449521</c:v>
                </c:pt>
                <c:pt idx="51">
                  <c:v>1.8400000000000034</c:v>
                </c:pt>
                <c:pt idx="52">
                  <c:v>2.5581325718550829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8.549745941871933</c:v>
                </c:pt>
                <c:pt idx="56">
                  <c:v>11.954553657541808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5.8545275298063189</c:v>
                </c:pt>
                <c:pt idx="61">
                  <c:v>13.959804117919361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12.205274403399017</c:v>
                </c:pt>
                <c:pt idx="71">
                  <c:v>9.2892605481891337</c:v>
                </c:pt>
                <c:pt idx="72">
                  <c:v>13.706537115705203</c:v>
                </c:pt>
                <c:pt idx="73">
                  <c:v>7.5960166030356646</c:v>
                </c:pt>
                <c:pt idx="74">
                  <c:v>6.1589845039635946</c:v>
                </c:pt>
                <c:pt idx="75">
                  <c:v>7.9788104296345495</c:v>
                </c:pt>
                <c:pt idx="76">
                  <c:v>7.1412436731289688</c:v>
                </c:pt>
                <c:pt idx="77">
                  <c:v>9.3837675914637941</c:v>
                </c:pt>
                <c:pt idx="78">
                  <c:v>16.182656344506015</c:v>
                </c:pt>
                <c:pt idx="79">
                  <c:v>24.119342606965333</c:v>
                </c:pt>
                <c:pt idx="80">
                  <c:v>23.44716184599578</c:v>
                </c:pt>
                <c:pt idx="81">
                  <c:v>20.220704794459678</c:v>
                </c:pt>
                <c:pt idx="82">
                  <c:v>23.584142941760419</c:v>
                </c:pt>
                <c:pt idx="83">
                  <c:v>28.093479736772395</c:v>
                </c:pt>
                <c:pt idx="84">
                  <c:v>34.477029896032548</c:v>
                </c:pt>
                <c:pt idx="85">
                  <c:v>33.819593944819673</c:v>
                </c:pt>
                <c:pt idx="86">
                  <c:v>17.742267962822694</c:v>
                </c:pt>
                <c:pt idx="87">
                  <c:v>5.8372657345751264</c:v>
                </c:pt>
                <c:pt idx="88">
                  <c:v>7.5386689520451284</c:v>
                </c:pt>
                <c:pt idx="89">
                  <c:v>1.8400000000000034</c:v>
                </c:pt>
                <c:pt idx="90">
                  <c:v>1.8400000000000034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1.8400000000000034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1.8400000000000034</c:v>
                </c:pt>
                <c:pt idx="100">
                  <c:v>8.1436118114263252</c:v>
                </c:pt>
                <c:pt idx="101">
                  <c:v>14.659626908443187</c:v>
                </c:pt>
                <c:pt idx="102">
                  <c:v>22.187540193861778</c:v>
                </c:pt>
                <c:pt idx="103">
                  <c:v>28.663280731611593</c:v>
                </c:pt>
                <c:pt idx="104">
                  <c:v>19.829905224648613</c:v>
                </c:pt>
                <c:pt idx="105">
                  <c:v>30.540875412498778</c:v>
                </c:pt>
                <c:pt idx="106">
                  <c:v>35.973550716479195</c:v>
                </c:pt>
                <c:pt idx="107">
                  <c:v>9.4125386573542471</c:v>
                </c:pt>
                <c:pt idx="108">
                  <c:v>31.746661623658369</c:v>
                </c:pt>
                <c:pt idx="109">
                  <c:v>48.927649648358368</c:v>
                </c:pt>
                <c:pt idx="110">
                  <c:v>50.033580555167376</c:v>
                </c:pt>
                <c:pt idx="111">
                  <c:v>42.972466258836548</c:v>
                </c:pt>
                <c:pt idx="112">
                  <c:v>49.454335346927039</c:v>
                </c:pt>
                <c:pt idx="113">
                  <c:v>44.169421908903189</c:v>
                </c:pt>
                <c:pt idx="114">
                  <c:v>36.605732488183662</c:v>
                </c:pt>
                <c:pt idx="115">
                  <c:v>28.241347826781151</c:v>
                </c:pt>
                <c:pt idx="116">
                  <c:v>21.30737226971921</c:v>
                </c:pt>
                <c:pt idx="117">
                  <c:v>18.735379557563348</c:v>
                </c:pt>
                <c:pt idx="118">
                  <c:v>7.3457386613235656</c:v>
                </c:pt>
                <c:pt idx="119">
                  <c:v>21.328865343648715</c:v>
                </c:pt>
                <c:pt idx="120">
                  <c:v>1.8400000000000034</c:v>
                </c:pt>
                <c:pt idx="121">
                  <c:v>15.644583570755501</c:v>
                </c:pt>
                <c:pt idx="122">
                  <c:v>23.23174822753289</c:v>
                </c:pt>
                <c:pt idx="123">
                  <c:v>27.921700483966632</c:v>
                </c:pt>
                <c:pt idx="124">
                  <c:v>18.520547343355716</c:v>
                </c:pt>
                <c:pt idx="125">
                  <c:v>22.544700263730135</c:v>
                </c:pt>
                <c:pt idx="126">
                  <c:v>25.345006609324244</c:v>
                </c:pt>
                <c:pt idx="127">
                  <c:v>38.405843737396395</c:v>
                </c:pt>
                <c:pt idx="128">
                  <c:v>46.740098597173798</c:v>
                </c:pt>
                <c:pt idx="129">
                  <c:v>47.214369985803664</c:v>
                </c:pt>
                <c:pt idx="130">
                  <c:v>44.015614567788262</c:v>
                </c:pt>
                <c:pt idx="131">
                  <c:v>34.611010710067006</c:v>
                </c:pt>
                <c:pt idx="132">
                  <c:v>37.799243731077539</c:v>
                </c:pt>
                <c:pt idx="133">
                  <c:v>33.714013155574406</c:v>
                </c:pt>
                <c:pt idx="134">
                  <c:v>28.235466591325277</c:v>
                </c:pt>
                <c:pt idx="135">
                  <c:v>27.240818984526527</c:v>
                </c:pt>
                <c:pt idx="136">
                  <c:v>21.058631881178073</c:v>
                </c:pt>
                <c:pt idx="137">
                  <c:v>1.8400000000000034</c:v>
                </c:pt>
                <c:pt idx="138">
                  <c:v>27.711702747898144</c:v>
                </c:pt>
                <c:pt idx="139">
                  <c:v>42.037085238347274</c:v>
                </c:pt>
                <c:pt idx="140">
                  <c:v>23.864200026213339</c:v>
                </c:pt>
                <c:pt idx="141">
                  <c:v>39.320212824515977</c:v>
                </c:pt>
                <c:pt idx="142">
                  <c:v>41.731610793784895</c:v>
                </c:pt>
                <c:pt idx="143">
                  <c:v>41.026896808834344</c:v>
                </c:pt>
                <c:pt idx="144">
                  <c:v>36.225335482985912</c:v>
                </c:pt>
                <c:pt idx="145">
                  <c:v>45.332952291970592</c:v>
                </c:pt>
                <c:pt idx="146">
                  <c:v>61.031922162522093</c:v>
                </c:pt>
                <c:pt idx="147">
                  <c:v>34.092910120661401</c:v>
                </c:pt>
                <c:pt idx="148">
                  <c:v>22.242443142782108</c:v>
                </c:pt>
                <c:pt idx="149">
                  <c:v>20.453678761042781</c:v>
                </c:pt>
                <c:pt idx="150">
                  <c:v>6.0314713941519784</c:v>
                </c:pt>
                <c:pt idx="151">
                  <c:v>8.9905248153931865</c:v>
                </c:pt>
                <c:pt idx="152">
                  <c:v>60.424936164540377</c:v>
                </c:pt>
                <c:pt idx="153">
                  <c:v>62.595396667784357</c:v>
                </c:pt>
                <c:pt idx="154">
                  <c:v>54.093047082240254</c:v>
                </c:pt>
                <c:pt idx="155">
                  <c:v>55.547205216334312</c:v>
                </c:pt>
                <c:pt idx="156">
                  <c:v>51.647761977665276</c:v>
                </c:pt>
                <c:pt idx="157">
                  <c:v>43.444187902577617</c:v>
                </c:pt>
                <c:pt idx="158">
                  <c:v>62.61494792605211</c:v>
                </c:pt>
                <c:pt idx="159">
                  <c:v>50.099870293519622</c:v>
                </c:pt>
                <c:pt idx="160">
                  <c:v>43.424925182236272</c:v>
                </c:pt>
                <c:pt idx="161">
                  <c:v>54.830368321554566</c:v>
                </c:pt>
                <c:pt idx="162">
                  <c:v>59.07686159884409</c:v>
                </c:pt>
                <c:pt idx="163">
                  <c:v>55.306227834881199</c:v>
                </c:pt>
                <c:pt idx="164">
                  <c:v>45.54527787868409</c:v>
                </c:pt>
                <c:pt idx="165">
                  <c:v>43.459150295169195</c:v>
                </c:pt>
                <c:pt idx="166">
                  <c:v>28.728956505119555</c:v>
                </c:pt>
                <c:pt idx="167">
                  <c:v>25.601207037390679</c:v>
                </c:pt>
                <c:pt idx="168">
                  <c:v>23.475054206689322</c:v>
                </c:pt>
                <c:pt idx="169">
                  <c:v>25.658101911715264</c:v>
                </c:pt>
                <c:pt idx="170">
                  <c:v>29.604758179136681</c:v>
                </c:pt>
                <c:pt idx="171">
                  <c:v>29.533685947005083</c:v>
                </c:pt>
                <c:pt idx="172">
                  <c:v>36.624199609214358</c:v>
                </c:pt>
                <c:pt idx="173">
                  <c:v>47.769922447819532</c:v>
                </c:pt>
                <c:pt idx="174">
                  <c:v>56.064221170253987</c:v>
                </c:pt>
                <c:pt idx="175">
                  <c:v>61.516893423149362</c:v>
                </c:pt>
                <c:pt idx="176">
                  <c:v>61.859398893556133</c:v>
                </c:pt>
                <c:pt idx="177">
                  <c:v>53.689155097167955</c:v>
                </c:pt>
                <c:pt idx="178">
                  <c:v>54.134408635768686</c:v>
                </c:pt>
                <c:pt idx="179">
                  <c:v>48.527128727500134</c:v>
                </c:pt>
                <c:pt idx="180">
                  <c:v>58.668279971076437</c:v>
                </c:pt>
                <c:pt idx="181">
                  <c:v>49.787744654182482</c:v>
                </c:pt>
                <c:pt idx="182">
                  <c:v>50.129654625883639</c:v>
                </c:pt>
                <c:pt idx="183">
                  <c:v>45.066850799845341</c:v>
                </c:pt>
                <c:pt idx="184">
                  <c:v>47.463804448279227</c:v>
                </c:pt>
                <c:pt idx="185">
                  <c:v>35.28702625838757</c:v>
                </c:pt>
                <c:pt idx="186">
                  <c:v>22.009441309139604</c:v>
                </c:pt>
                <c:pt idx="187">
                  <c:v>23.80127930759231</c:v>
                </c:pt>
                <c:pt idx="188">
                  <c:v>26.651979074406469</c:v>
                </c:pt>
                <c:pt idx="189">
                  <c:v>29.008677962695856</c:v>
                </c:pt>
                <c:pt idx="190">
                  <c:v>34.178210341351871</c:v>
                </c:pt>
                <c:pt idx="191">
                  <c:v>26.676349305781557</c:v>
                </c:pt>
                <c:pt idx="192">
                  <c:v>40.904760648109956</c:v>
                </c:pt>
                <c:pt idx="193">
                  <c:v>24.338300959121909</c:v>
                </c:pt>
                <c:pt idx="194">
                  <c:v>33.520109342985151</c:v>
                </c:pt>
                <c:pt idx="195">
                  <c:v>32.31526805037268</c:v>
                </c:pt>
                <c:pt idx="196">
                  <c:v>34.994657731876444</c:v>
                </c:pt>
                <c:pt idx="197">
                  <c:v>36.905147657736691</c:v>
                </c:pt>
                <c:pt idx="198">
                  <c:v>41.901612007050993</c:v>
                </c:pt>
                <c:pt idx="199">
                  <c:v>40.262393317044157</c:v>
                </c:pt>
                <c:pt idx="200">
                  <c:v>38.268086944230781</c:v>
                </c:pt>
                <c:pt idx="201">
                  <c:v>41.513913295029454</c:v>
                </c:pt>
                <c:pt idx="202">
                  <c:v>27.165858371609005</c:v>
                </c:pt>
                <c:pt idx="203">
                  <c:v>35.422193504544538</c:v>
                </c:pt>
                <c:pt idx="204">
                  <c:v>44.410681978553676</c:v>
                </c:pt>
                <c:pt idx="205">
                  <c:v>51.207342924470012</c:v>
                </c:pt>
                <c:pt idx="206">
                  <c:v>62.610485582824836</c:v>
                </c:pt>
                <c:pt idx="207">
                  <c:v>34.206369189871168</c:v>
                </c:pt>
                <c:pt idx="208">
                  <c:v>62.574350621467772</c:v>
                </c:pt>
                <c:pt idx="209">
                  <c:v>45.13578306030616</c:v>
                </c:pt>
                <c:pt idx="210">
                  <c:v>41.834875645090428</c:v>
                </c:pt>
                <c:pt idx="211">
                  <c:v>30.926835910823868</c:v>
                </c:pt>
                <c:pt idx="212">
                  <c:v>35.083238416263441</c:v>
                </c:pt>
                <c:pt idx="213">
                  <c:v>31.240926878012544</c:v>
                </c:pt>
                <c:pt idx="214">
                  <c:v>34.914441411640098</c:v>
                </c:pt>
                <c:pt idx="215">
                  <c:v>49.398581633139429</c:v>
                </c:pt>
                <c:pt idx="216">
                  <c:v>52.126260105496776</c:v>
                </c:pt>
                <c:pt idx="217">
                  <c:v>36.360618251559849</c:v>
                </c:pt>
                <c:pt idx="218">
                  <c:v>25.943963352401639</c:v>
                </c:pt>
                <c:pt idx="219">
                  <c:v>30.783531968572262</c:v>
                </c:pt>
                <c:pt idx="220">
                  <c:v>39.094361189136556</c:v>
                </c:pt>
                <c:pt idx="221">
                  <c:v>62.629477724182749</c:v>
                </c:pt>
                <c:pt idx="222">
                  <c:v>62.25306184253769</c:v>
                </c:pt>
                <c:pt idx="223">
                  <c:v>62.493580475994392</c:v>
                </c:pt>
                <c:pt idx="224">
                  <c:v>59.836670426007643</c:v>
                </c:pt>
                <c:pt idx="225">
                  <c:v>62.040053004301313</c:v>
                </c:pt>
                <c:pt idx="226">
                  <c:v>1.8400000000000034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7-480B-A157-95AA357D76D5}"/>
            </c:ext>
          </c:extLst>
        </c:ser>
        <c:ser>
          <c:idx val="0"/>
          <c:order val="2"/>
          <c:tx>
            <c:strRef>
              <c:f>'081C'!$AB$12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'081C'!$AB$14:$AB$243</c:f>
              <c:numCache>
                <c:formatCode>0</c:formatCode>
                <c:ptCount val="230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86.11198670620162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83.274899454596934</c:v>
                </c:pt>
                <c:pt idx="17">
                  <c:v>85.918351624785018</c:v>
                </c:pt>
                <c:pt idx="18">
                  <c:v>93.245516696904545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29.468735085655958</c:v>
                </c:pt>
                <c:pt idx="39">
                  <c:v>62.449582563345906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54.151458497931472</c:v>
                </c:pt>
                <c:pt idx="51">
                  <c:v>97.81</c:v>
                </c:pt>
                <c:pt idx="52">
                  <c:v>97.091867428144923</c:v>
                </c:pt>
                <c:pt idx="53">
                  <c:v>97.81</c:v>
                </c:pt>
                <c:pt idx="54">
                  <c:v>97.81</c:v>
                </c:pt>
                <c:pt idx="55">
                  <c:v>90.532157305034431</c:v>
                </c:pt>
                <c:pt idx="56">
                  <c:v>86.716952181729312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93.795472470193687</c:v>
                </c:pt>
                <c:pt idx="61">
                  <c:v>84.507988209139981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86.43932158025234</c:v>
                </c:pt>
                <c:pt idx="71">
                  <c:v>89.696091949517125</c:v>
                </c:pt>
                <c:pt idx="72">
                  <c:v>84.785582030236569</c:v>
                </c:pt>
                <c:pt idx="73">
                  <c:v>91.616731450289876</c:v>
                </c:pt>
                <c:pt idx="74">
                  <c:v>93.491015496036411</c:v>
                </c:pt>
                <c:pt idx="75">
                  <c:v>91.180559050119484</c:v>
                </c:pt>
                <c:pt idx="76">
                  <c:v>92.508756326871037</c:v>
                </c:pt>
                <c:pt idx="77">
                  <c:v>89.58955116374139</c:v>
                </c:pt>
                <c:pt idx="78">
                  <c:v>82.087186459355365</c:v>
                </c:pt>
                <c:pt idx="79">
                  <c:v>73.598553695010054</c:v>
                </c:pt>
                <c:pt idx="80">
                  <c:v>74.312249884227768</c:v>
                </c:pt>
                <c:pt idx="81">
                  <c:v>77.746877568367779</c:v>
                </c:pt>
                <c:pt idx="82">
                  <c:v>74.166778877747106</c:v>
                </c:pt>
                <c:pt idx="83">
                  <c:v>69.378911845420618</c:v>
                </c:pt>
                <c:pt idx="84">
                  <c:v>62.53313125963183</c:v>
                </c:pt>
                <c:pt idx="85">
                  <c:v>63.245597464666403</c:v>
                </c:pt>
                <c:pt idx="86">
                  <c:v>80.403352494526203</c:v>
                </c:pt>
                <c:pt idx="87">
                  <c:v>93.812734265424879</c:v>
                </c:pt>
                <c:pt idx="88">
                  <c:v>91.682175806517336</c:v>
                </c:pt>
                <c:pt idx="89">
                  <c:v>97.81</c:v>
                </c:pt>
                <c:pt idx="90">
                  <c:v>97.81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97.81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97.81</c:v>
                </c:pt>
                <c:pt idx="100">
                  <c:v>90.993133497546097</c:v>
                </c:pt>
                <c:pt idx="101">
                  <c:v>83.742915024969946</c:v>
                </c:pt>
                <c:pt idx="102">
                  <c:v>75.650958605742048</c:v>
                </c:pt>
                <c:pt idx="103">
                  <c:v>68.772675681359601</c:v>
                </c:pt>
                <c:pt idx="104">
                  <c:v>78.164437967753997</c:v>
                </c:pt>
                <c:pt idx="105">
                  <c:v>66.77009525504306</c:v>
                </c:pt>
                <c:pt idx="106">
                  <c:v>60.90226589830614</c:v>
                </c:pt>
                <c:pt idx="107">
                  <c:v>89.557130253484672</c:v>
                </c:pt>
                <c:pt idx="108">
                  <c:v>65.478757899622494</c:v>
                </c:pt>
                <c:pt idx="109">
                  <c:v>45.824903945656494</c:v>
                </c:pt>
                <c:pt idx="110">
                  <c:v>44.401764304382425</c:v>
                </c:pt>
                <c:pt idx="111">
                  <c:v>53.035771615951496</c:v>
                </c:pt>
                <c:pt idx="112">
                  <c:v>45.15131204180026</c:v>
                </c:pt>
                <c:pt idx="113">
                  <c:v>51.635588813378043</c:v>
                </c:pt>
                <c:pt idx="114">
                  <c:v>60.209099243557056</c:v>
                </c:pt>
                <c:pt idx="115">
                  <c:v>69.221641918073075</c:v>
                </c:pt>
                <c:pt idx="116">
                  <c:v>76.587864521228241</c:v>
                </c:pt>
                <c:pt idx="117">
                  <c:v>79.336383067724114</c:v>
                </c:pt>
                <c:pt idx="118">
                  <c:v>91.902536499810466</c:v>
                </c:pt>
                <c:pt idx="119">
                  <c:v>76.564967964222816</c:v>
                </c:pt>
                <c:pt idx="120">
                  <c:v>97.81</c:v>
                </c:pt>
                <c:pt idx="121">
                  <c:v>82.670758778267071</c:v>
                </c:pt>
                <c:pt idx="122">
                  <c:v>74.541051320948668</c:v>
                </c:pt>
                <c:pt idx="123">
                  <c:v>69.561570063028327</c:v>
                </c:pt>
                <c:pt idx="124">
                  <c:v>79.566881439138143</c:v>
                </c:pt>
                <c:pt idx="125">
                  <c:v>75.27115717680563</c:v>
                </c:pt>
                <c:pt idx="126">
                  <c:v>72.297761394630655</c:v>
                </c:pt>
                <c:pt idx="127">
                  <c:v>58.219388066629968</c:v>
                </c:pt>
                <c:pt idx="128">
                  <c:v>48.551596039245318</c:v>
                </c:pt>
                <c:pt idx="129">
                  <c:v>47.969335466952217</c:v>
                </c:pt>
                <c:pt idx="130">
                  <c:v>51.81666645713095</c:v>
                </c:pt>
                <c:pt idx="131">
                  <c:v>62.387653607360768</c:v>
                </c:pt>
                <c:pt idx="132">
                  <c:v>58.892692673284266</c:v>
                </c:pt>
                <c:pt idx="133">
                  <c:v>63.359809597717245</c:v>
                </c:pt>
                <c:pt idx="134">
                  <c:v>69.227897779146673</c:v>
                </c:pt>
                <c:pt idx="135">
                  <c:v>70.285169374898601</c:v>
                </c:pt>
                <c:pt idx="136">
                  <c:v>76.85291982341829</c:v>
                </c:pt>
                <c:pt idx="137">
                  <c:v>97.81</c:v>
                </c:pt>
                <c:pt idx="138">
                  <c:v>69.784808026640619</c:v>
                </c:pt>
                <c:pt idx="139">
                  <c:v>54.116514678191727</c:v>
                </c:pt>
                <c:pt idx="140">
                  <c:v>73.869414127254188</c:v>
                </c:pt>
                <c:pt idx="141">
                  <c:v>57.198531740611259</c:v>
                </c:pt>
                <c:pt idx="142">
                  <c:v>54.467105595253834</c:v>
                </c:pt>
                <c:pt idx="143">
                  <c:v>55.271754164645102</c:v>
                </c:pt>
                <c:pt idx="144">
                  <c:v>60.626513863312738</c:v>
                </c:pt>
                <c:pt idx="145">
                  <c:v>50.253794590499034</c:v>
                </c:pt>
                <c:pt idx="146">
                  <c:v>26.064659151771018</c:v>
                </c:pt>
                <c:pt idx="147">
                  <c:v>62.949676704999845</c:v>
                </c:pt>
                <c:pt idx="148">
                  <c:v>75.592562256625229</c:v>
                </c:pt>
                <c:pt idx="149">
                  <c:v>77.498148439760556</c:v>
                </c:pt>
                <c:pt idx="150">
                  <c:v>93.618528605848027</c:v>
                </c:pt>
                <c:pt idx="151">
                  <c:v>90.033319219149121</c:v>
                </c:pt>
                <c:pt idx="152">
                  <c:v>27.602418606368012</c:v>
                </c:pt>
                <c:pt idx="153">
                  <c:v>19.281317448095457</c:v>
                </c:pt>
                <c:pt idx="154">
                  <c:v>38.820531184496026</c:v>
                </c:pt>
                <c:pt idx="155">
                  <c:v>36.628282752849628</c:v>
                </c:pt>
                <c:pt idx="156">
                  <c:v>42.258586263182323</c:v>
                </c:pt>
                <c:pt idx="157">
                  <c:v>52.486375302811197</c:v>
                </c:pt>
                <c:pt idx="158">
                  <c:v>18.939221985016204</c:v>
                </c:pt>
                <c:pt idx="159">
                  <c:v>44.315371771400827</c:v>
                </c:pt>
                <c:pt idx="160">
                  <c:v>52.508869908652528</c:v>
                </c:pt>
                <c:pt idx="161">
                  <c:v>37.725536596565725</c:v>
                </c:pt>
                <c:pt idx="162">
                  <c:v>30.513230870261772</c:v>
                </c:pt>
                <c:pt idx="163">
                  <c:v>37.001039563295834</c:v>
                </c:pt>
                <c:pt idx="164">
                  <c:v>49.99923455486045</c:v>
                </c:pt>
                <c:pt idx="165">
                  <c:v>52.468898944694836</c:v>
                </c:pt>
                <c:pt idx="166">
                  <c:v>68.702762745222415</c:v>
                </c:pt>
                <c:pt idx="167">
                  <c:v>72.025876433113538</c:v>
                </c:pt>
                <c:pt idx="168">
                  <c:v>74.282627384325195</c:v>
                </c:pt>
                <c:pt idx="169">
                  <c:v>71.965496907250866</c:v>
                </c:pt>
                <c:pt idx="170">
                  <c:v>67.769597611187933</c:v>
                </c:pt>
                <c:pt idx="171">
                  <c:v>67.845389294271229</c:v>
                </c:pt>
                <c:pt idx="172">
                  <c:v>60.188809681988204</c:v>
                </c:pt>
                <c:pt idx="173">
                  <c:v>47.281298836338017</c:v>
                </c:pt>
                <c:pt idx="174">
                  <c:v>35.81399128683536</c:v>
                </c:pt>
                <c:pt idx="175">
                  <c:v>12.755133854228148</c:v>
                </c:pt>
                <c:pt idx="176">
                  <c:v>23.491438687010024</c:v>
                </c:pt>
                <c:pt idx="177">
                  <c:v>39.40753194634182</c:v>
                </c:pt>
                <c:pt idx="178">
                  <c:v>38.759927620786677</c:v>
                </c:pt>
                <c:pt idx="179">
                  <c:v>46.332382561596347</c:v>
                </c:pt>
                <c:pt idx="180">
                  <c:v>31.307329409978735</c:v>
                </c:pt>
                <c:pt idx="181">
                  <c:v>44.721036503735348</c:v>
                </c:pt>
                <c:pt idx="182">
                  <c:v>44.276512945101857</c:v>
                </c:pt>
                <c:pt idx="183">
                  <c:v>50.571746533247897</c:v>
                </c:pt>
                <c:pt idx="184">
                  <c:v>47.661238656430044</c:v>
                </c:pt>
                <c:pt idx="185">
                  <c:v>61.652081385440233</c:v>
                </c:pt>
                <c:pt idx="186">
                  <c:v>75.84042406879658</c:v>
                </c:pt>
                <c:pt idx="187">
                  <c:v>73.936217974768567</c:v>
                </c:pt>
                <c:pt idx="188">
                  <c:v>70.910532425077278</c:v>
                </c:pt>
                <c:pt idx="189">
                  <c:v>68.404899336586411</c:v>
                </c:pt>
                <c:pt idx="190">
                  <c:v>62.857243164316969</c:v>
                </c:pt>
                <c:pt idx="191">
                  <c:v>70.884656775883116</c:v>
                </c:pt>
                <c:pt idx="192">
                  <c:v>55.410643731673545</c:v>
                </c:pt>
                <c:pt idx="193">
                  <c:v>73.36613761570959</c:v>
                </c:pt>
                <c:pt idx="194">
                  <c:v>63.569422721925896</c:v>
                </c:pt>
                <c:pt idx="195">
                  <c:v>64.868011696068976</c:v>
                </c:pt>
                <c:pt idx="196">
                  <c:v>61.970531271723559</c:v>
                </c:pt>
                <c:pt idx="197">
                  <c:v>59.879839285834763</c:v>
                </c:pt>
                <c:pt idx="198">
                  <c:v>54.272134446123808</c:v>
                </c:pt>
                <c:pt idx="199">
                  <c:v>56.138500511473069</c:v>
                </c:pt>
                <c:pt idx="200">
                  <c:v>58.372559131655862</c:v>
                </c:pt>
                <c:pt idx="201">
                  <c:v>54.716281398006672</c:v>
                </c:pt>
                <c:pt idx="202">
                  <c:v>70.364798436705087</c:v>
                </c:pt>
                <c:pt idx="203">
                  <c:v>61.504683934501308</c:v>
                </c:pt>
                <c:pt idx="204">
                  <c:v>51.350832193808884</c:v>
                </c:pt>
                <c:pt idx="205">
                  <c:v>4.5511146677254004</c:v>
                </c:pt>
                <c:pt idx="206">
                  <c:v>17.325666549751865</c:v>
                </c:pt>
                <c:pt idx="207">
                  <c:v>62.826721158820575</c:v>
                </c:pt>
                <c:pt idx="208">
                  <c:v>16.827375070001395</c:v>
                </c:pt>
                <c:pt idx="209">
                  <c:v>2.8606766847073146</c:v>
                </c:pt>
                <c:pt idx="210">
                  <c:v>2.258171166400686</c:v>
                </c:pt>
                <c:pt idx="211">
                  <c:v>1.1590771321147741</c:v>
                </c:pt>
                <c:pt idx="212">
                  <c:v>1.4556222625814002</c:v>
                </c:pt>
                <c:pt idx="213">
                  <c:v>1.1775891537585466</c:v>
                </c:pt>
                <c:pt idx="214">
                  <c:v>1.4411691477496475</c:v>
                </c:pt>
                <c:pt idx="215">
                  <c:v>3.9464035863043989</c:v>
                </c:pt>
                <c:pt idx="216">
                  <c:v>4.9014151451059575</c:v>
                </c:pt>
                <c:pt idx="217">
                  <c:v>1.5726337922639146</c:v>
                </c:pt>
                <c:pt idx="218">
                  <c:v>0.92915880615376523</c:v>
                </c:pt>
                <c:pt idx="219">
                  <c:v>1.1508168623852413</c:v>
                </c:pt>
                <c:pt idx="220">
                  <c:v>1.8736797968642378</c:v>
                </c:pt>
                <c:pt idx="221">
                  <c:v>17.816226476471364</c:v>
                </c:pt>
                <c:pt idx="222">
                  <c:v>14.878539390652932</c:v>
                </c:pt>
                <c:pt idx="223">
                  <c:v>20.337684946580978</c:v>
                </c:pt>
                <c:pt idx="224">
                  <c:v>28.938540240335783</c:v>
                </c:pt>
                <c:pt idx="225">
                  <c:v>22.787691387907202</c:v>
                </c:pt>
                <c:pt idx="226">
                  <c:v>97.81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7-480B-A157-95AA357D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'081C'!$BB$12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'081C'!$BB$14:$BB$243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100</c:v>
                </c:pt>
                <c:pt idx="207">
                  <c:v>0</c:v>
                </c:pt>
                <c:pt idx="208">
                  <c:v>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E-4149-B825-1F24C5285864}"/>
            </c:ext>
          </c:extLst>
        </c:ser>
        <c:ser>
          <c:idx val="1"/>
          <c:order val="1"/>
          <c:tx>
            <c:strRef>
              <c:f>'081C'!$BA$12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'081C'!$BA$14:$BA$243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100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100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100</c:v>
                </c:pt>
                <c:pt idx="181">
                  <c:v>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E-4149-B825-1F24C5285864}"/>
            </c:ext>
          </c:extLst>
        </c:ser>
        <c:ser>
          <c:idx val="0"/>
          <c:order val="2"/>
          <c:tx>
            <c:strRef>
              <c:f>'081C'!$AZ$12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'081C'!$AZ$14:$AZ$243</c:f>
              <c:numCache>
                <c:formatCode>General</c:formatCode>
                <c:ptCount val="23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0</c:v>
                </c:pt>
                <c:pt idx="110">
                  <c:v>0</c:v>
                </c:pt>
                <c:pt idx="111">
                  <c:v>100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100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100</c:v>
                </c:pt>
                <c:pt idx="208">
                  <c:v>100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E-4149-B825-1F24C5285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'081C'!$BE$12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'081C'!$BE$14:$BE$243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F-4B94-9818-30889D8591DA}"/>
            </c:ext>
          </c:extLst>
        </c:ser>
        <c:ser>
          <c:idx val="1"/>
          <c:order val="1"/>
          <c:tx>
            <c:strRef>
              <c:f>'081C'!$BD$12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'081C'!$BD$14:$BD$243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100</c:v>
                </c:pt>
                <c:pt idx="51">
                  <c:v>0</c:v>
                </c:pt>
                <c:pt idx="52">
                  <c:v>100</c:v>
                </c:pt>
                <c:pt idx="53">
                  <c:v>100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100</c:v>
                </c:pt>
                <c:pt idx="120">
                  <c:v>0</c:v>
                </c:pt>
                <c:pt idx="121">
                  <c:v>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100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100</c:v>
                </c:pt>
                <c:pt idx="202">
                  <c:v>0</c:v>
                </c:pt>
                <c:pt idx="203">
                  <c:v>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F-4B94-9818-30889D8591DA}"/>
            </c:ext>
          </c:extLst>
        </c:ser>
        <c:ser>
          <c:idx val="0"/>
          <c:order val="2"/>
          <c:tx>
            <c:strRef>
              <c:f>'081C'!$BC$12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'081C'!$J$14:$J$243</c:f>
              <c:numCache>
                <c:formatCode>0.0</c:formatCode>
                <c:ptCount val="230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cat>
          <c:val>
            <c:numRef>
              <c:f>'081C'!$BC$14:$BC$243</c:f>
              <c:numCache>
                <c:formatCode>General</c:formatCode>
                <c:ptCount val="230"/>
                <c:pt idx="0">
                  <c:v>100</c:v>
                </c:pt>
                <c:pt idx="1">
                  <c:v>100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100</c:v>
                </c:pt>
                <c:pt idx="119">
                  <c:v>0</c:v>
                </c:pt>
                <c:pt idx="120">
                  <c:v>100</c:v>
                </c:pt>
                <c:pt idx="121">
                  <c:v>100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100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0</c:v>
                </c:pt>
                <c:pt idx="202">
                  <c:v>100</c:v>
                </c:pt>
                <c:pt idx="203">
                  <c:v>100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6F-4B94-9818-30889D859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'081C'!$O$14:$O$557</c:f>
              <c:numCache>
                <c:formatCode>0.0</c:formatCode>
                <c:ptCount val="544"/>
                <c:pt idx="0">
                  <c:v>0.11394558521560201</c:v>
                </c:pt>
                <c:pt idx="1">
                  <c:v>0.1510441478439391</c:v>
                </c:pt>
                <c:pt idx="2">
                  <c:v>0.20139219712525211</c:v>
                </c:pt>
                <c:pt idx="3">
                  <c:v>0.21994147843942435</c:v>
                </c:pt>
                <c:pt idx="4">
                  <c:v>0.24114065708418733</c:v>
                </c:pt>
                <c:pt idx="5">
                  <c:v>0.52202977412731</c:v>
                </c:pt>
                <c:pt idx="6">
                  <c:v>0.94071355236139553</c:v>
                </c:pt>
                <c:pt idx="7">
                  <c:v>1.4653932238192962</c:v>
                </c:pt>
                <c:pt idx="8">
                  <c:v>2.281561601642712</c:v>
                </c:pt>
                <c:pt idx="9">
                  <c:v>2.4776540041067752</c:v>
                </c:pt>
                <c:pt idx="10">
                  <c:v>3.0738809034907595</c:v>
                </c:pt>
                <c:pt idx="11">
                  <c:v>3.2381745379876743</c:v>
                </c:pt>
                <c:pt idx="12">
                  <c:v>3.373319301848047</c:v>
                </c:pt>
                <c:pt idx="13">
                  <c:v>3.7151560574948679</c:v>
                </c:pt>
                <c:pt idx="14">
                  <c:v>3.8238018480492801</c:v>
                </c:pt>
                <c:pt idx="15">
                  <c:v>4.0490431211498938</c:v>
                </c:pt>
                <c:pt idx="16">
                  <c:v>4.6479199178644759</c:v>
                </c:pt>
                <c:pt idx="17">
                  <c:v>4.6028716632443514</c:v>
                </c:pt>
                <c:pt idx="18">
                  <c:v>4.4226786447638551</c:v>
                </c:pt>
                <c:pt idx="19">
                  <c:v>4.3246324435318275</c:v>
                </c:pt>
                <c:pt idx="20">
                  <c:v>4.298133470225868</c:v>
                </c:pt>
                <c:pt idx="21">
                  <c:v>4.4677268993839787</c:v>
                </c:pt>
                <c:pt idx="22">
                  <c:v>5.1567002053388107</c:v>
                </c:pt>
                <c:pt idx="23">
                  <c:v>5.0931026694045132</c:v>
                </c:pt>
                <c:pt idx="24">
                  <c:v>4.9977063655030758</c:v>
                </c:pt>
                <c:pt idx="25">
                  <c:v>4.4942258726899382</c:v>
                </c:pt>
                <c:pt idx="26">
                  <c:v>3.9350975359342919</c:v>
                </c:pt>
                <c:pt idx="27">
                  <c:v>3.9748459958932196</c:v>
                </c:pt>
                <c:pt idx="28">
                  <c:v>4.2239363449691947</c:v>
                </c:pt>
                <c:pt idx="29">
                  <c:v>3.9801457905544155</c:v>
                </c:pt>
                <c:pt idx="30">
                  <c:v>3.7019065708418846</c:v>
                </c:pt>
                <c:pt idx="31">
                  <c:v>3.7681540041067714</c:v>
                </c:pt>
                <c:pt idx="32">
                  <c:v>4.070242299794657</c:v>
                </c:pt>
                <c:pt idx="33">
                  <c:v>3.9483470225872677</c:v>
                </c:pt>
                <c:pt idx="34">
                  <c:v>3.7390051334702217</c:v>
                </c:pt>
                <c:pt idx="35">
                  <c:v>3.5429127310061581</c:v>
                </c:pt>
                <c:pt idx="36">
                  <c:v>3.3998182751539985</c:v>
                </c:pt>
                <c:pt idx="37">
                  <c:v>3.4713655030800816</c:v>
                </c:pt>
                <c:pt idx="38">
                  <c:v>21.615212525667349</c:v>
                </c:pt>
                <c:pt idx="39">
                  <c:v>15.631744353182746</c:v>
                </c:pt>
                <c:pt idx="40">
                  <c:v>2.9890841889117001</c:v>
                </c:pt>
                <c:pt idx="41">
                  <c:v>3.0606314168377833</c:v>
                </c:pt>
                <c:pt idx="42">
                  <c:v>2.9943839835728965</c:v>
                </c:pt>
                <c:pt idx="43">
                  <c:v>2.1623162217659138</c:v>
                </c:pt>
                <c:pt idx="44">
                  <c:v>2.2126642710472266</c:v>
                </c:pt>
                <c:pt idx="45">
                  <c:v>2.369008213552362</c:v>
                </c:pt>
                <c:pt idx="46">
                  <c:v>2.5598008213552363</c:v>
                </c:pt>
                <c:pt idx="47">
                  <c:v>2.7956416837782347</c:v>
                </c:pt>
                <c:pt idx="48">
                  <c:v>1.8125297741273059</c:v>
                </c:pt>
                <c:pt idx="49">
                  <c:v>1.982123203285417</c:v>
                </c:pt>
                <c:pt idx="50">
                  <c:v>7.1944712525667294</c:v>
                </c:pt>
                <c:pt idx="51">
                  <c:v>4.4571273100616011</c:v>
                </c:pt>
                <c:pt idx="52">
                  <c:v>5.8191745379876734</c:v>
                </c:pt>
                <c:pt idx="53">
                  <c:v>4.7300667351129375</c:v>
                </c:pt>
                <c:pt idx="54">
                  <c:v>2.7823921971252514</c:v>
                </c:pt>
                <c:pt idx="55">
                  <c:v>2.6127987679671403</c:v>
                </c:pt>
                <c:pt idx="56">
                  <c:v>2.3981570841889122</c:v>
                </c:pt>
                <c:pt idx="57">
                  <c:v>2.0059722792607784</c:v>
                </c:pt>
                <c:pt idx="58">
                  <c:v>1.9397248459958913</c:v>
                </c:pt>
                <c:pt idx="59">
                  <c:v>2.3796078028747401</c:v>
                </c:pt>
                <c:pt idx="60">
                  <c:v>2.6207484599589272</c:v>
                </c:pt>
                <c:pt idx="61">
                  <c:v>2.0351211498973285</c:v>
                </c:pt>
                <c:pt idx="62">
                  <c:v>2.0218716632443523</c:v>
                </c:pt>
                <c:pt idx="63">
                  <c:v>2.2206139630390136</c:v>
                </c:pt>
                <c:pt idx="64">
                  <c:v>2.9625852156057477</c:v>
                </c:pt>
                <c:pt idx="65">
                  <c:v>3.2196252566735097</c:v>
                </c:pt>
                <c:pt idx="66">
                  <c:v>2.8539394250513355</c:v>
                </c:pt>
                <c:pt idx="67">
                  <c:v>2.5174024640657033</c:v>
                </c:pt>
                <c:pt idx="68">
                  <c:v>2.1093182751540027</c:v>
                </c:pt>
                <c:pt idx="69">
                  <c:v>1.9794733059548264</c:v>
                </c:pt>
                <c:pt idx="70">
                  <c:v>2.0854691991786414</c:v>
                </c:pt>
                <c:pt idx="71">
                  <c:v>1.8125297741273059</c:v>
                </c:pt>
                <c:pt idx="72">
                  <c:v>1.8284291581108798</c:v>
                </c:pt>
                <c:pt idx="73">
                  <c:v>1.9397248459958913</c:v>
                </c:pt>
                <c:pt idx="74">
                  <c:v>1.9609240246406543</c:v>
                </c:pt>
                <c:pt idx="75">
                  <c:v>1.9688737166324413</c:v>
                </c:pt>
                <c:pt idx="76">
                  <c:v>1.9264753593429156</c:v>
                </c:pt>
                <c:pt idx="77">
                  <c:v>1.8920266940451691</c:v>
                </c:pt>
                <c:pt idx="78">
                  <c:v>1.8284291581108798</c:v>
                </c:pt>
                <c:pt idx="79">
                  <c:v>2.0112720739219672</c:v>
                </c:pt>
                <c:pt idx="80">
                  <c:v>2.3054106776180658</c:v>
                </c:pt>
                <c:pt idx="81">
                  <c:v>2.4909034907597509</c:v>
                </c:pt>
                <c:pt idx="82">
                  <c:v>2.7055451745379866</c:v>
                </c:pt>
                <c:pt idx="83">
                  <c:v>2.6021991786447627</c:v>
                </c:pt>
                <c:pt idx="84">
                  <c:v>2.7240944558521512</c:v>
                </c:pt>
                <c:pt idx="85">
                  <c:v>3.3097217659137574</c:v>
                </c:pt>
                <c:pt idx="86">
                  <c:v>3.5296632443531819</c:v>
                </c:pt>
                <c:pt idx="87">
                  <c:v>3.6250595482546188</c:v>
                </c:pt>
                <c:pt idx="88">
                  <c:v>3.7681540041067714</c:v>
                </c:pt>
                <c:pt idx="89">
                  <c:v>3.8767997946611921</c:v>
                </c:pt>
                <c:pt idx="90">
                  <c:v>4.1735882956878809</c:v>
                </c:pt>
                <c:pt idx="91">
                  <c:v>4.5419240246406538</c:v>
                </c:pt>
                <c:pt idx="92">
                  <c:v>4.9023100616016393</c:v>
                </c:pt>
                <c:pt idx="93">
                  <c:v>5.1143018480492763</c:v>
                </c:pt>
                <c:pt idx="94">
                  <c:v>5.4110903490759732</c:v>
                </c:pt>
                <c:pt idx="95">
                  <c:v>5.5780338809034866</c:v>
                </c:pt>
                <c:pt idx="96">
                  <c:v>5.8483234086242319</c:v>
                </c:pt>
                <c:pt idx="97">
                  <c:v>6.1901601642710444</c:v>
                </c:pt>
                <c:pt idx="98">
                  <c:v>6.2855564681724818</c:v>
                </c:pt>
                <c:pt idx="99">
                  <c:v>6.675091375770017</c:v>
                </c:pt>
                <c:pt idx="100">
                  <c:v>6.7731375770020517</c:v>
                </c:pt>
                <c:pt idx="101">
                  <c:v>6.6936406570841891</c:v>
                </c:pt>
                <c:pt idx="102">
                  <c:v>7.2156704312114988</c:v>
                </c:pt>
                <c:pt idx="103">
                  <c:v>7.7218008213552363</c:v>
                </c:pt>
                <c:pt idx="104">
                  <c:v>8.0053398357289485</c:v>
                </c:pt>
                <c:pt idx="105">
                  <c:v>8.5114702258726833</c:v>
                </c:pt>
                <c:pt idx="106">
                  <c:v>8.1325349075975328</c:v>
                </c:pt>
                <c:pt idx="107">
                  <c:v>8.6439650924024569</c:v>
                </c:pt>
                <c:pt idx="108">
                  <c:v>12.526064681724847</c:v>
                </c:pt>
                <c:pt idx="109">
                  <c:v>14.118652977412728</c:v>
                </c:pt>
                <c:pt idx="110">
                  <c:v>15.584046201232031</c:v>
                </c:pt>
                <c:pt idx="111">
                  <c:v>15.660893223819297</c:v>
                </c:pt>
                <c:pt idx="112">
                  <c:v>18.093498973305948</c:v>
                </c:pt>
                <c:pt idx="113">
                  <c:v>19.776183778234085</c:v>
                </c:pt>
                <c:pt idx="114">
                  <c:v>18.210094455852154</c:v>
                </c:pt>
                <c:pt idx="115">
                  <c:v>15.867585215605745</c:v>
                </c:pt>
                <c:pt idx="116">
                  <c:v>14.746678644763861</c:v>
                </c:pt>
                <c:pt idx="117">
                  <c:v>15.080565708418888</c:v>
                </c:pt>
                <c:pt idx="118">
                  <c:v>14.868573921971247</c:v>
                </c:pt>
                <c:pt idx="119">
                  <c:v>16.887795687885003</c:v>
                </c:pt>
                <c:pt idx="120">
                  <c:v>13.901361396303901</c:v>
                </c:pt>
                <c:pt idx="121">
                  <c:v>13.779466119096504</c:v>
                </c:pt>
                <c:pt idx="122">
                  <c:v>12.536664271047224</c:v>
                </c:pt>
                <c:pt idx="123">
                  <c:v>13.731767967145789</c:v>
                </c:pt>
                <c:pt idx="124">
                  <c:v>13.99940759753593</c:v>
                </c:pt>
                <c:pt idx="125">
                  <c:v>12.722157084188909</c:v>
                </c:pt>
                <c:pt idx="126">
                  <c:v>11.572101642710468</c:v>
                </c:pt>
                <c:pt idx="127">
                  <c:v>11.235564681724842</c:v>
                </c:pt>
                <c:pt idx="128">
                  <c:v>10.750633470225869</c:v>
                </c:pt>
                <c:pt idx="129">
                  <c:v>12.618811088295686</c:v>
                </c:pt>
                <c:pt idx="130">
                  <c:v>14.325344969199177</c:v>
                </c:pt>
                <c:pt idx="131">
                  <c:v>14.958670431211498</c:v>
                </c:pt>
                <c:pt idx="132">
                  <c:v>16.246520533880904</c:v>
                </c:pt>
                <c:pt idx="133">
                  <c:v>16.079577002053384</c:v>
                </c:pt>
                <c:pt idx="134">
                  <c:v>15.663543121149896</c:v>
                </c:pt>
                <c:pt idx="135">
                  <c:v>16.397564681724845</c:v>
                </c:pt>
                <c:pt idx="136">
                  <c:v>16.310118069815193</c:v>
                </c:pt>
                <c:pt idx="137">
                  <c:v>14.455189938398354</c:v>
                </c:pt>
                <c:pt idx="138">
                  <c:v>22.171690965092399</c:v>
                </c:pt>
                <c:pt idx="139">
                  <c:v>25.542360369609856</c:v>
                </c:pt>
                <c:pt idx="140">
                  <c:v>18.533381930184806</c:v>
                </c:pt>
                <c:pt idx="141">
                  <c:v>16.78179979466119</c:v>
                </c:pt>
                <c:pt idx="142">
                  <c:v>16.763250513347018</c:v>
                </c:pt>
                <c:pt idx="143">
                  <c:v>15.573446611909647</c:v>
                </c:pt>
                <c:pt idx="144">
                  <c:v>13.138190965092399</c:v>
                </c:pt>
                <c:pt idx="145">
                  <c:v>12.0252340862423</c:v>
                </c:pt>
                <c:pt idx="146">
                  <c:v>11.94043737166324</c:v>
                </c:pt>
                <c:pt idx="147">
                  <c:v>11.325661190965093</c:v>
                </c:pt>
                <c:pt idx="148">
                  <c:v>12.237225872689937</c:v>
                </c:pt>
                <c:pt idx="149">
                  <c:v>14.415441478439424</c:v>
                </c:pt>
                <c:pt idx="150">
                  <c:v>13.363432238193017</c:v>
                </c:pt>
                <c:pt idx="151">
                  <c:v>13.122291581108824</c:v>
                </c:pt>
                <c:pt idx="152">
                  <c:v>21.294574948665296</c:v>
                </c:pt>
                <c:pt idx="153">
                  <c:v>18.355838809034903</c:v>
                </c:pt>
                <c:pt idx="154">
                  <c:v>13.013645790554412</c:v>
                </c:pt>
                <c:pt idx="155">
                  <c:v>12.17627823408624</c:v>
                </c:pt>
                <c:pt idx="156">
                  <c:v>12.308773100616014</c:v>
                </c:pt>
                <c:pt idx="157">
                  <c:v>14.378342915811086</c:v>
                </c:pt>
                <c:pt idx="158">
                  <c:v>22.052445585215601</c:v>
                </c:pt>
                <c:pt idx="159">
                  <c:v>14.301495893223816</c:v>
                </c:pt>
                <c:pt idx="160">
                  <c:v>13.196488706365496</c:v>
                </c:pt>
                <c:pt idx="161">
                  <c:v>15.538997946611907</c:v>
                </c:pt>
                <c:pt idx="162">
                  <c:v>17.36742710472279</c:v>
                </c:pt>
                <c:pt idx="163">
                  <c:v>15.798687885010269</c:v>
                </c:pt>
                <c:pt idx="164">
                  <c:v>13.768866529774128</c:v>
                </c:pt>
                <c:pt idx="165">
                  <c:v>14.585034907597537</c:v>
                </c:pt>
                <c:pt idx="166">
                  <c:v>14.145151950718681</c:v>
                </c:pt>
                <c:pt idx="167">
                  <c:v>14.823525667351126</c:v>
                </c:pt>
                <c:pt idx="168">
                  <c:v>14.913622176591375</c:v>
                </c:pt>
                <c:pt idx="169">
                  <c:v>14.818225872689936</c:v>
                </c:pt>
                <c:pt idx="170">
                  <c:v>14.510837782340863</c:v>
                </c:pt>
                <c:pt idx="171">
                  <c:v>13.570124229979466</c:v>
                </c:pt>
                <c:pt idx="172">
                  <c:v>11.712546201232028</c:v>
                </c:pt>
                <c:pt idx="173">
                  <c:v>10.496243326488706</c:v>
                </c:pt>
                <c:pt idx="174">
                  <c:v>12.430668377823402</c:v>
                </c:pt>
                <c:pt idx="175">
                  <c:v>18.761273100616016</c:v>
                </c:pt>
                <c:pt idx="176">
                  <c:v>13.32898357289527</c:v>
                </c:pt>
                <c:pt idx="177">
                  <c:v>10.872528747433259</c:v>
                </c:pt>
                <c:pt idx="178">
                  <c:v>12.475716632443527</c:v>
                </c:pt>
                <c:pt idx="179">
                  <c:v>12.655909650924023</c:v>
                </c:pt>
                <c:pt idx="180">
                  <c:v>12.449217659137574</c:v>
                </c:pt>
                <c:pt idx="181">
                  <c:v>11.076570841889119</c:v>
                </c:pt>
                <c:pt idx="182">
                  <c:v>11.325661190965093</c:v>
                </c:pt>
                <c:pt idx="183">
                  <c:v>11.88743942505133</c:v>
                </c:pt>
                <c:pt idx="184">
                  <c:v>13.371381930184805</c:v>
                </c:pt>
                <c:pt idx="185">
                  <c:v>14.110703285420941</c:v>
                </c:pt>
                <c:pt idx="186">
                  <c:v>13.371381930184805</c:v>
                </c:pt>
                <c:pt idx="187">
                  <c:v>13.368732032854206</c:v>
                </c:pt>
                <c:pt idx="188">
                  <c:v>13.132891170431208</c:v>
                </c:pt>
                <c:pt idx="189">
                  <c:v>13.026895277207387</c:v>
                </c:pt>
                <c:pt idx="190">
                  <c:v>13.551574948665294</c:v>
                </c:pt>
                <c:pt idx="191">
                  <c:v>13.85896303901437</c:v>
                </c:pt>
                <c:pt idx="192">
                  <c:v>15.886134496919921</c:v>
                </c:pt>
                <c:pt idx="193">
                  <c:v>14.41014168377823</c:v>
                </c:pt>
                <c:pt idx="194">
                  <c:v>14.529387063655024</c:v>
                </c:pt>
                <c:pt idx="195">
                  <c:v>14.118652977412728</c:v>
                </c:pt>
                <c:pt idx="196">
                  <c:v>14.312095482546201</c:v>
                </c:pt>
                <c:pt idx="197">
                  <c:v>14.834125256673509</c:v>
                </c:pt>
                <c:pt idx="198">
                  <c:v>15.814587268993833</c:v>
                </c:pt>
                <c:pt idx="199">
                  <c:v>16.355166324435316</c:v>
                </c:pt>
                <c:pt idx="200">
                  <c:v>18.072299794661184</c:v>
                </c:pt>
                <c:pt idx="201">
                  <c:v>18.758623203285417</c:v>
                </c:pt>
                <c:pt idx="202">
                  <c:v>16.768550308008216</c:v>
                </c:pt>
                <c:pt idx="203">
                  <c:v>17.004391170431212</c:v>
                </c:pt>
                <c:pt idx="204">
                  <c:v>18.456534907597529</c:v>
                </c:pt>
                <c:pt idx="205">
                  <c:v>45.032355236139622</c:v>
                </c:pt>
                <c:pt idx="206">
                  <c:v>37.299954825462002</c:v>
                </c:pt>
                <c:pt idx="207">
                  <c:v>23.435691991786445</c:v>
                </c:pt>
                <c:pt idx="208">
                  <c:v>39.801457905544133</c:v>
                </c:pt>
                <c:pt idx="209">
                  <c:v>58.607779260780283</c:v>
                </c:pt>
                <c:pt idx="210">
                  <c:v>71.351135523613948</c:v>
                </c:pt>
                <c:pt idx="211">
                  <c:v>80.08519712525667</c:v>
                </c:pt>
                <c:pt idx="212">
                  <c:v>75.492925051334694</c:v>
                </c:pt>
                <c:pt idx="213">
                  <c:v>74.435616016427105</c:v>
                </c:pt>
                <c:pt idx="214">
                  <c:v>68.958278234086237</c:v>
                </c:pt>
                <c:pt idx="215">
                  <c:v>72.554188911704316</c:v>
                </c:pt>
                <c:pt idx="216">
                  <c:v>61.986398357289517</c:v>
                </c:pt>
                <c:pt idx="217">
                  <c:v>79.539318275153988</c:v>
                </c:pt>
                <c:pt idx="218">
                  <c:v>91.964686858316199</c:v>
                </c:pt>
                <c:pt idx="219">
                  <c:v>87.695702258726897</c:v>
                </c:pt>
                <c:pt idx="220">
                  <c:v>72.972872689938384</c:v>
                </c:pt>
                <c:pt idx="221">
                  <c:v>44.149939425051329</c:v>
                </c:pt>
                <c:pt idx="222">
                  <c:v>41.348997946611902</c:v>
                </c:pt>
                <c:pt idx="223">
                  <c:v>40.681223819301849</c:v>
                </c:pt>
                <c:pt idx="224">
                  <c:v>33.078668377823405</c:v>
                </c:pt>
                <c:pt idx="225">
                  <c:v>28.894480492813138</c:v>
                </c:pt>
                <c:pt idx="226">
                  <c:v>22.047145790554413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E-4FFF-A024-3B1BC032D64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'081C'!$P$14:$P$557</c:f>
              <c:numCache>
                <c:formatCode>0.0</c:formatCode>
                <c:ptCount val="544"/>
                <c:pt idx="0">
                  <c:v>0.12237994732947202</c:v>
                </c:pt>
                <c:pt idx="1">
                  <c:v>0.16090349351129404</c:v>
                </c:pt>
                <c:pt idx="2">
                  <c:v>0.2124839610010264</c:v>
                </c:pt>
                <c:pt idx="3">
                  <c:v>0.23184201676447386</c:v>
                </c:pt>
                <c:pt idx="4">
                  <c:v>0.25512090113594454</c:v>
                </c:pt>
                <c:pt idx="5">
                  <c:v>0.54463694563800269</c:v>
                </c:pt>
                <c:pt idx="6">
                  <c:v>0.97110036381273546</c:v>
                </c:pt>
                <c:pt idx="7">
                  <c:v>1.486613924845517</c:v>
                </c:pt>
                <c:pt idx="8">
                  <c:v>2.306864687984322</c:v>
                </c:pt>
                <c:pt idx="9">
                  <c:v>2.5097739036637048</c:v>
                </c:pt>
                <c:pt idx="10">
                  <c:v>3.1091203616377507</c:v>
                </c:pt>
                <c:pt idx="11">
                  <c:v>3.2726822478234165</c:v>
                </c:pt>
                <c:pt idx="12">
                  <c:v>3.4120249362062176</c:v>
                </c:pt>
                <c:pt idx="13">
                  <c:v>3.7544393878882349</c:v>
                </c:pt>
                <c:pt idx="14">
                  <c:v>3.8763721872521688</c:v>
                </c:pt>
                <c:pt idx="15">
                  <c:v>4.0999188853162059</c:v>
                </c:pt>
                <c:pt idx="16">
                  <c:v>4.6952524796815824</c:v>
                </c:pt>
                <c:pt idx="17">
                  <c:v>4.64589076133199</c:v>
                </c:pt>
                <c:pt idx="18">
                  <c:v>4.4651970729543233</c:v>
                </c:pt>
                <c:pt idx="19">
                  <c:v>4.3614509375083559</c:v>
                </c:pt>
                <c:pt idx="20">
                  <c:v>4.3282506901941158</c:v>
                </c:pt>
                <c:pt idx="21">
                  <c:v>4.4918360805861823</c:v>
                </c:pt>
                <c:pt idx="22">
                  <c:v>5.1776513148819401</c:v>
                </c:pt>
                <c:pt idx="23">
                  <c:v>5.1109342203575805</c:v>
                </c:pt>
                <c:pt idx="24">
                  <c:v>5.011185939657663</c:v>
                </c:pt>
                <c:pt idx="25">
                  <c:v>4.5060493848769614</c:v>
                </c:pt>
                <c:pt idx="26">
                  <c:v>3.9445332378425029</c:v>
                </c:pt>
                <c:pt idx="27">
                  <c:v>3.9825486096958405</c:v>
                </c:pt>
                <c:pt idx="28">
                  <c:v>4.2327943508422088</c:v>
                </c:pt>
                <c:pt idx="29">
                  <c:v>3.9915456589822949</c:v>
                </c:pt>
                <c:pt idx="30">
                  <c:v>3.7164259978598251</c:v>
                </c:pt>
                <c:pt idx="31">
                  <c:v>3.7912233324456213</c:v>
                </c:pt>
                <c:pt idx="32">
                  <c:v>4.0953528207912013</c:v>
                </c:pt>
                <c:pt idx="33">
                  <c:v>3.9780791118653847</c:v>
                </c:pt>
                <c:pt idx="34">
                  <c:v>3.7716642159933347</c:v>
                </c:pt>
                <c:pt idx="35">
                  <c:v>3.5778825976700577</c:v>
                </c:pt>
                <c:pt idx="36">
                  <c:v>3.4363671776474352</c:v>
                </c:pt>
                <c:pt idx="37">
                  <c:v>3.5093008760579902</c:v>
                </c:pt>
                <c:pt idx="38">
                  <c:v>21.648911461053817</c:v>
                </c:pt>
                <c:pt idx="39">
                  <c:v>15.715587304424277</c:v>
                </c:pt>
                <c:pt idx="40">
                  <c:v>3.1184881007957332</c:v>
                </c:pt>
                <c:pt idx="41">
                  <c:v>3.1884177798232658</c:v>
                </c:pt>
                <c:pt idx="42">
                  <c:v>3.1229406079386415</c:v>
                </c:pt>
                <c:pt idx="43">
                  <c:v>2.3075490050143332</c:v>
                </c:pt>
                <c:pt idx="44">
                  <c:v>2.3620564657490615</c:v>
                </c:pt>
                <c:pt idx="45">
                  <c:v>2.5195172872555767</c:v>
                </c:pt>
                <c:pt idx="46">
                  <c:v>2.7157402377892987</c:v>
                </c:pt>
                <c:pt idx="47">
                  <c:v>2.9615174720176785</c:v>
                </c:pt>
                <c:pt idx="48">
                  <c:v>1.9772501702963565</c:v>
                </c:pt>
                <c:pt idx="49">
                  <c:v>2.1407200214813837</c:v>
                </c:pt>
                <c:pt idx="50">
                  <c:v>7.2759263935294465</c:v>
                </c:pt>
                <c:pt idx="51">
                  <c:v>4.6419900413245054</c:v>
                </c:pt>
                <c:pt idx="52">
                  <c:v>5.9731497879020674</c:v>
                </c:pt>
                <c:pt idx="53">
                  <c:v>4.9327225042598961</c:v>
                </c:pt>
                <c:pt idx="54">
                  <c:v>2.9983349750817316</c:v>
                </c:pt>
                <c:pt idx="55">
                  <c:v>2.8369448296234121</c:v>
                </c:pt>
                <c:pt idx="56">
                  <c:v>2.6302753511308965</c:v>
                </c:pt>
                <c:pt idx="57">
                  <c:v>2.2449073594180824</c:v>
                </c:pt>
                <c:pt idx="58">
                  <c:v>2.185091608678384</c:v>
                </c:pt>
                <c:pt idx="59">
                  <c:v>2.6312907088753819</c:v>
                </c:pt>
                <c:pt idx="60">
                  <c:v>2.8742799932721983</c:v>
                </c:pt>
                <c:pt idx="61">
                  <c:v>2.3004761953976227</c:v>
                </c:pt>
                <c:pt idx="62">
                  <c:v>2.2946212179951626</c:v>
                </c:pt>
                <c:pt idx="63">
                  <c:v>2.4976384684502788</c:v>
                </c:pt>
                <c:pt idx="64">
                  <c:v>3.1797604117706473</c:v>
                </c:pt>
                <c:pt idx="65">
                  <c:v>3.4093406346320654</c:v>
                </c:pt>
                <c:pt idx="66">
                  <c:v>3.0438088552859437</c:v>
                </c:pt>
                <c:pt idx="67">
                  <c:v>2.7095441653720846</c:v>
                </c:pt>
                <c:pt idx="68">
                  <c:v>2.3164800733754949</c:v>
                </c:pt>
                <c:pt idx="69">
                  <c:v>2.1977653811211062</c:v>
                </c:pt>
                <c:pt idx="70">
                  <c:v>2.3120415841827389</c:v>
                </c:pt>
                <c:pt idx="71">
                  <c:v>2.0433385967228448</c:v>
                </c:pt>
                <c:pt idx="72">
                  <c:v>2.0698675877540356</c:v>
                </c:pt>
                <c:pt idx="73">
                  <c:v>2.1882496803374587</c:v>
                </c:pt>
                <c:pt idx="74">
                  <c:v>2.2127224698483356</c:v>
                </c:pt>
                <c:pt idx="75">
                  <c:v>2.2262180437780095</c:v>
                </c:pt>
                <c:pt idx="76">
                  <c:v>2.1875554541827551</c:v>
                </c:pt>
                <c:pt idx="77">
                  <c:v>2.1515662661244845</c:v>
                </c:pt>
                <c:pt idx="78">
                  <c:v>2.085041736945199</c:v>
                </c:pt>
                <c:pt idx="79">
                  <c:v>2.2597969082635343</c:v>
                </c:pt>
                <c:pt idx="80">
                  <c:v>2.5426511827387932</c:v>
                </c:pt>
                <c:pt idx="81">
                  <c:v>2.7239845844270629</c:v>
                </c:pt>
                <c:pt idx="82">
                  <c:v>2.9308081151956382</c:v>
                </c:pt>
                <c:pt idx="83">
                  <c:v>2.8265763187151132</c:v>
                </c:pt>
                <c:pt idx="84">
                  <c:v>2.9566748796222928</c:v>
                </c:pt>
                <c:pt idx="85">
                  <c:v>3.5535094927667128</c:v>
                </c:pt>
                <c:pt idx="86">
                  <c:v>3.7799981929383648</c:v>
                </c:pt>
                <c:pt idx="87">
                  <c:v>3.8802471435354531</c:v>
                </c:pt>
                <c:pt idx="88">
                  <c:v>4.0262300795635886</c:v>
                </c:pt>
                <c:pt idx="89">
                  <c:v>4.135145461601101</c:v>
                </c:pt>
                <c:pt idx="90">
                  <c:v>4.3948843902371832</c:v>
                </c:pt>
                <c:pt idx="91">
                  <c:v>4.7694207233010655</c:v>
                </c:pt>
                <c:pt idx="92">
                  <c:v>5.1328878057830991</c:v>
                </c:pt>
                <c:pt idx="93">
                  <c:v>5.3411438245364655</c:v>
                </c:pt>
                <c:pt idx="94">
                  <c:v>5.6290743196901483</c:v>
                </c:pt>
                <c:pt idx="95">
                  <c:v>5.7838477217095203</c:v>
                </c:pt>
                <c:pt idx="96">
                  <c:v>6.0438157469347535</c:v>
                </c:pt>
                <c:pt idx="97">
                  <c:v>6.383996440614002</c:v>
                </c:pt>
                <c:pt idx="98">
                  <c:v>6.4684935459847308</c:v>
                </c:pt>
                <c:pt idx="99">
                  <c:v>6.8492089607782649</c:v>
                </c:pt>
                <c:pt idx="100">
                  <c:v>6.9412471232442554</c:v>
                </c:pt>
                <c:pt idx="101">
                  <c:v>6.8674116244713197</c:v>
                </c:pt>
                <c:pt idx="102">
                  <c:v>7.4085823938981425</c:v>
                </c:pt>
                <c:pt idx="103">
                  <c:v>7.9321206912358031</c:v>
                </c:pt>
                <c:pt idx="104">
                  <c:v>8.2323358644921907</c:v>
                </c:pt>
                <c:pt idx="105">
                  <c:v>8.768082804707003</c:v>
                </c:pt>
                <c:pt idx="106">
                  <c:v>8.4183403927437865</c:v>
                </c:pt>
                <c:pt idx="107">
                  <c:v>8.9610817026563634</c:v>
                </c:pt>
                <c:pt idx="108">
                  <c:v>12.836942174798631</c:v>
                </c:pt>
                <c:pt idx="109">
                  <c:v>14.447785665198724</c:v>
                </c:pt>
                <c:pt idx="110">
                  <c:v>15.919148414715059</c:v>
                </c:pt>
                <c:pt idx="111">
                  <c:v>15.959677613222967</c:v>
                </c:pt>
                <c:pt idx="112">
                  <c:v>18.436920009695807</c:v>
                </c:pt>
                <c:pt idx="113">
                  <c:v>20.174254859553539</c:v>
                </c:pt>
                <c:pt idx="114">
                  <c:v>18.632082153028747</c:v>
                </c:pt>
                <c:pt idx="115">
                  <c:v>16.312988858742305</c:v>
                </c:pt>
                <c:pt idx="116">
                  <c:v>15.182068889957014</c:v>
                </c:pt>
                <c:pt idx="117">
                  <c:v>15.537831376811486</c:v>
                </c:pt>
                <c:pt idx="118">
                  <c:v>15.33720094572271</c:v>
                </c:pt>
                <c:pt idx="119">
                  <c:v>17.35646122470548</c:v>
                </c:pt>
                <c:pt idx="120">
                  <c:v>14.285105615950481</c:v>
                </c:pt>
                <c:pt idx="121">
                  <c:v>14.101820506736194</c:v>
                </c:pt>
                <c:pt idx="122">
                  <c:v>12.89618377028456</c:v>
                </c:pt>
                <c:pt idx="123">
                  <c:v>14.110043330992507</c:v>
                </c:pt>
                <c:pt idx="124">
                  <c:v>14.373408010722194</c:v>
                </c:pt>
                <c:pt idx="125">
                  <c:v>13.104861450972134</c:v>
                </c:pt>
                <c:pt idx="126">
                  <c:v>11.959389064706253</c:v>
                </c:pt>
                <c:pt idx="127">
                  <c:v>11.628475011796541</c:v>
                </c:pt>
                <c:pt idx="128">
                  <c:v>11.160374011456295</c:v>
                </c:pt>
                <c:pt idx="129">
                  <c:v>13.057706022769032</c:v>
                </c:pt>
                <c:pt idx="130">
                  <c:v>14.769439167989292</c:v>
                </c:pt>
                <c:pt idx="131">
                  <c:v>15.420750233230732</c:v>
                </c:pt>
                <c:pt idx="132">
                  <c:v>16.702977427824226</c:v>
                </c:pt>
                <c:pt idx="133">
                  <c:v>16.489895239319004</c:v>
                </c:pt>
                <c:pt idx="134">
                  <c:v>16.068931685581841</c:v>
                </c:pt>
                <c:pt idx="135">
                  <c:v>16.791822969212003</c:v>
                </c:pt>
                <c:pt idx="136">
                  <c:v>16.681846211929685</c:v>
                </c:pt>
                <c:pt idx="137">
                  <c:v>14.779932136316855</c:v>
                </c:pt>
                <c:pt idx="138">
                  <c:v>22.518462638486398</c:v>
                </c:pt>
                <c:pt idx="139">
                  <c:v>25.751871465041148</c:v>
                </c:pt>
                <c:pt idx="140">
                  <c:v>18.698333404767936</c:v>
                </c:pt>
                <c:pt idx="141">
                  <c:v>17.026319269825393</c:v>
                </c:pt>
                <c:pt idx="142">
                  <c:v>17.046899266628536</c:v>
                </c:pt>
                <c:pt idx="143">
                  <c:v>15.79859401336026</c:v>
                </c:pt>
                <c:pt idx="144">
                  <c:v>13.367767369479518</c:v>
                </c:pt>
                <c:pt idx="145">
                  <c:v>12.259316519703953</c:v>
                </c:pt>
                <c:pt idx="146">
                  <c:v>12.186843987209086</c:v>
                </c:pt>
                <c:pt idx="147">
                  <c:v>11.575842087274223</c:v>
                </c:pt>
                <c:pt idx="148">
                  <c:v>12.524302289113622</c:v>
                </c:pt>
                <c:pt idx="149">
                  <c:v>14.720464985023217</c:v>
                </c:pt>
                <c:pt idx="150">
                  <c:v>13.653974830827881</c:v>
                </c:pt>
                <c:pt idx="151">
                  <c:v>13.398622851277853</c:v>
                </c:pt>
                <c:pt idx="152">
                  <c:v>21.569519748349855</c:v>
                </c:pt>
                <c:pt idx="153">
                  <c:v>18.659706923548303</c:v>
                </c:pt>
                <c:pt idx="154">
                  <c:v>13.358337758221703</c:v>
                </c:pt>
                <c:pt idx="155">
                  <c:v>12.555323859313221</c:v>
                </c:pt>
                <c:pt idx="156">
                  <c:v>12.714546795738089</c:v>
                </c:pt>
                <c:pt idx="157">
                  <c:v>14.805915007994578</c:v>
                </c:pt>
                <c:pt idx="158">
                  <c:v>22.440002598694477</c:v>
                </c:pt>
                <c:pt idx="159">
                  <c:v>14.655430997454252</c:v>
                </c:pt>
                <c:pt idx="160">
                  <c:v>13.583930180637333</c:v>
                </c:pt>
                <c:pt idx="161">
                  <c:v>15.954476935125285</c:v>
                </c:pt>
                <c:pt idx="162">
                  <c:v>17.819185404246511</c:v>
                </c:pt>
                <c:pt idx="163">
                  <c:v>16.247904321979128</c:v>
                </c:pt>
                <c:pt idx="164">
                  <c:v>14.280897782303359</c:v>
                </c:pt>
                <c:pt idx="165">
                  <c:v>15.107156584208203</c:v>
                </c:pt>
                <c:pt idx="166">
                  <c:v>14.676555276961505</c:v>
                </c:pt>
                <c:pt idx="167">
                  <c:v>15.360821493152955</c:v>
                </c:pt>
                <c:pt idx="168">
                  <c:v>15.450879489324191</c:v>
                </c:pt>
                <c:pt idx="169">
                  <c:v>15.345315735203293</c:v>
                </c:pt>
                <c:pt idx="170">
                  <c:v>15.047440372900455</c:v>
                </c:pt>
                <c:pt idx="171">
                  <c:v>14.096751935664665</c:v>
                </c:pt>
                <c:pt idx="172">
                  <c:v>12.216682274613573</c:v>
                </c:pt>
                <c:pt idx="173">
                  <c:v>11.005655690325048</c:v>
                </c:pt>
                <c:pt idx="174">
                  <c:v>12.951403583949595</c:v>
                </c:pt>
                <c:pt idx="175">
                  <c:v>19.224277216291565</c:v>
                </c:pt>
                <c:pt idx="176">
                  <c:v>13.726399932041501</c:v>
                </c:pt>
                <c:pt idx="177">
                  <c:v>11.321629645195078</c:v>
                </c:pt>
                <c:pt idx="178">
                  <c:v>12.963638703770556</c:v>
                </c:pt>
                <c:pt idx="179">
                  <c:v>13.15942951520136</c:v>
                </c:pt>
                <c:pt idx="180">
                  <c:v>12.963059025910422</c:v>
                </c:pt>
                <c:pt idx="181">
                  <c:v>11.609168073271348</c:v>
                </c:pt>
                <c:pt idx="182">
                  <c:v>11.89357490663234</c:v>
                </c:pt>
                <c:pt idx="183">
                  <c:v>12.472838074050527</c:v>
                </c:pt>
                <c:pt idx="184">
                  <c:v>13.980620168903116</c:v>
                </c:pt>
                <c:pt idx="185">
                  <c:v>14.7150888774436</c:v>
                </c:pt>
                <c:pt idx="186">
                  <c:v>13.954816412664334</c:v>
                </c:pt>
                <c:pt idx="187">
                  <c:v>13.952128002264722</c:v>
                </c:pt>
                <c:pt idx="188">
                  <c:v>13.725337711059803</c:v>
                </c:pt>
                <c:pt idx="189">
                  <c:v>13.61063786423902</c:v>
                </c:pt>
                <c:pt idx="190">
                  <c:v>14.134393222040615</c:v>
                </c:pt>
                <c:pt idx="191">
                  <c:v>14.438045544695418</c:v>
                </c:pt>
                <c:pt idx="192">
                  <c:v>16.459131937696899</c:v>
                </c:pt>
                <c:pt idx="193">
                  <c:v>14.833554364508307</c:v>
                </c:pt>
                <c:pt idx="194">
                  <c:v>14.962774629259496</c:v>
                </c:pt>
                <c:pt idx="195">
                  <c:v>14.563055280754947</c:v>
                </c:pt>
                <c:pt idx="196">
                  <c:v>14.774444876048529</c:v>
                </c:pt>
                <c:pt idx="197">
                  <c:v>15.29974826104195</c:v>
                </c:pt>
                <c:pt idx="198">
                  <c:v>16.309518718881247</c:v>
                </c:pt>
                <c:pt idx="199">
                  <c:v>16.864424635995604</c:v>
                </c:pt>
                <c:pt idx="200">
                  <c:v>18.605474722078611</c:v>
                </c:pt>
                <c:pt idx="201">
                  <c:v>19.279550974756678</c:v>
                </c:pt>
                <c:pt idx="202">
                  <c:v>17.308734613986029</c:v>
                </c:pt>
                <c:pt idx="203">
                  <c:v>17.601690357755459</c:v>
                </c:pt>
                <c:pt idx="204">
                  <c:v>19.048711856743033</c:v>
                </c:pt>
                <c:pt idx="205">
                  <c:v>45.68561391273991</c:v>
                </c:pt>
                <c:pt idx="206">
                  <c:v>37.547632372285278</c:v>
                </c:pt>
                <c:pt idx="207">
                  <c:v>23.737942557401293</c:v>
                </c:pt>
                <c:pt idx="208">
                  <c:v>40.847357320733025</c:v>
                </c:pt>
                <c:pt idx="209">
                  <c:v>58.834544211129447</c:v>
                </c:pt>
                <c:pt idx="210">
                  <c:v>71.494288601135665</c:v>
                </c:pt>
                <c:pt idx="211">
                  <c:v>80.183020320549957</c:v>
                </c:pt>
                <c:pt idx="212">
                  <c:v>75.597256955291201</c:v>
                </c:pt>
                <c:pt idx="213">
                  <c:v>74.53236084578802</c:v>
                </c:pt>
                <c:pt idx="214">
                  <c:v>69.040272558015133</c:v>
                </c:pt>
                <c:pt idx="215">
                  <c:v>72.632832598629079</c:v>
                </c:pt>
                <c:pt idx="216">
                  <c:v>62.070510900014135</c:v>
                </c:pt>
                <c:pt idx="217">
                  <c:v>79.651352792913116</c:v>
                </c:pt>
                <c:pt idx="218">
                  <c:v>92.085733434224395</c:v>
                </c:pt>
                <c:pt idx="219">
                  <c:v>87.828687886029144</c:v>
                </c:pt>
                <c:pt idx="220">
                  <c:v>73.080940361589157</c:v>
                </c:pt>
                <c:pt idx="221">
                  <c:v>44.262089482017494</c:v>
                </c:pt>
                <c:pt idx="222">
                  <c:v>41.506439372737475</c:v>
                </c:pt>
                <c:pt idx="223">
                  <c:v>40.942072835727608</c:v>
                </c:pt>
                <c:pt idx="224">
                  <c:v>33.346372720533502</c:v>
                </c:pt>
                <c:pt idx="225">
                  <c:v>29.221764553286505</c:v>
                </c:pt>
                <c:pt idx="226">
                  <c:v>22.461931543825557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0E-4FFF-A024-3B1BC032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'081C'!$Q$14:$Q$557</c:f>
              <c:numCache>
                <c:formatCode>0.0</c:formatCode>
                <c:ptCount val="544"/>
                <c:pt idx="0">
                  <c:v>3.9819353486666665E-3</c:v>
                </c:pt>
                <c:pt idx="1">
                  <c:v>3.9819353486666665E-3</c:v>
                </c:pt>
                <c:pt idx="2">
                  <c:v>3.9819353486666665E-3</c:v>
                </c:pt>
                <c:pt idx="3">
                  <c:v>3.9819353486666665E-3</c:v>
                </c:pt>
                <c:pt idx="4">
                  <c:v>6.3995389532147079E-4</c:v>
                </c:pt>
                <c:pt idx="5">
                  <c:v>2.6451427673285486E-2</c:v>
                </c:pt>
                <c:pt idx="6">
                  <c:v>5.6458154765023326E-2</c:v>
                </c:pt>
                <c:pt idx="7">
                  <c:v>8.3620642321999311E-2</c:v>
                </c:pt>
                <c:pt idx="8">
                  <c:v>0.10616124063498715</c:v>
                </c:pt>
                <c:pt idx="9">
                  <c:v>0.11412511133232038</c:v>
                </c:pt>
                <c:pt idx="10">
                  <c:v>0.11739598679729657</c:v>
                </c:pt>
                <c:pt idx="11">
                  <c:v>0.12422216168072509</c:v>
                </c:pt>
                <c:pt idx="12">
                  <c:v>0.13716345156389165</c:v>
                </c:pt>
                <c:pt idx="13">
                  <c:v>0.15060248336564155</c:v>
                </c:pt>
                <c:pt idx="14">
                  <c:v>0.15543769057473675</c:v>
                </c:pt>
                <c:pt idx="15">
                  <c:v>0.16212165348142712</c:v>
                </c:pt>
                <c:pt idx="16">
                  <c:v>0.15799750615602245</c:v>
                </c:pt>
                <c:pt idx="17">
                  <c:v>0.16169501755121282</c:v>
                </c:pt>
                <c:pt idx="18">
                  <c:v>0.1686634044113795</c:v>
                </c:pt>
                <c:pt idx="19">
                  <c:v>0.17762275894587939</c:v>
                </c:pt>
                <c:pt idx="20">
                  <c:v>0.18523109970136745</c:v>
                </c:pt>
                <c:pt idx="21">
                  <c:v>0.20371865667731959</c:v>
                </c:pt>
                <c:pt idx="22">
                  <c:v>0.22192178969979567</c:v>
                </c:pt>
                <c:pt idx="23">
                  <c:v>0.23820506103630745</c:v>
                </c:pt>
                <c:pt idx="24">
                  <c:v>0.23536082150154555</c:v>
                </c:pt>
                <c:pt idx="25">
                  <c:v>0.23784953109446222</c:v>
                </c:pt>
                <c:pt idx="26">
                  <c:v>0.23244547597841461</c:v>
                </c:pt>
                <c:pt idx="27">
                  <c:v>0.23365427778068842</c:v>
                </c:pt>
                <c:pt idx="28">
                  <c:v>0.22775248074605753</c:v>
                </c:pt>
                <c:pt idx="29">
                  <c:v>0.2358585634201289</c:v>
                </c:pt>
                <c:pt idx="30">
                  <c:v>0.23045450830408123</c:v>
                </c:pt>
                <c:pt idx="31">
                  <c:v>0.23372538376905741</c:v>
                </c:pt>
                <c:pt idx="32">
                  <c:v>0.22761026876931939</c:v>
                </c:pt>
                <c:pt idx="33">
                  <c:v>0.20357644470058156</c:v>
                </c:pt>
                <c:pt idx="34">
                  <c:v>0.18480446377115312</c:v>
                </c:pt>
                <c:pt idx="35">
                  <c:v>0.18331123801540314</c:v>
                </c:pt>
                <c:pt idx="36">
                  <c:v>0.16880561638811753</c:v>
                </c:pt>
                <c:pt idx="37">
                  <c:v>0.32239455126525907</c:v>
                </c:pt>
                <c:pt idx="38">
                  <c:v>0.60632076282286373</c:v>
                </c:pt>
                <c:pt idx="39">
                  <c:v>0.6002767538114947</c:v>
                </c:pt>
                <c:pt idx="40">
                  <c:v>0.228463540629748</c:v>
                </c:pt>
                <c:pt idx="41">
                  <c:v>0.15458441871430814</c:v>
                </c:pt>
                <c:pt idx="42">
                  <c:v>0.12095128621574892</c:v>
                </c:pt>
                <c:pt idx="43">
                  <c:v>0.10516575679782049</c:v>
                </c:pt>
                <c:pt idx="44">
                  <c:v>9.5068706449415868E-2</c:v>
                </c:pt>
                <c:pt idx="45">
                  <c:v>0.10971654005343949</c:v>
                </c:pt>
                <c:pt idx="46">
                  <c:v>0.13140386650599883</c:v>
                </c:pt>
                <c:pt idx="47">
                  <c:v>0.12813299104102274</c:v>
                </c:pt>
                <c:pt idx="48">
                  <c:v>9.492649447267773E-2</c:v>
                </c:pt>
                <c:pt idx="49">
                  <c:v>0.14370520249384403</c:v>
                </c:pt>
                <c:pt idx="50">
                  <c:v>0.18565773563158175</c:v>
                </c:pt>
                <c:pt idx="51">
                  <c:v>0.23038340231571222</c:v>
                </c:pt>
                <c:pt idx="52">
                  <c:v>0.24823100539634299</c:v>
                </c:pt>
                <c:pt idx="53">
                  <c:v>0.195185938073034</c:v>
                </c:pt>
                <c:pt idx="54">
                  <c:v>0.11967137842510607</c:v>
                </c:pt>
                <c:pt idx="55">
                  <c:v>8.1842992612773127E-2</c:v>
                </c:pt>
                <c:pt idx="56">
                  <c:v>6.8332854822654207E-2</c:v>
                </c:pt>
                <c:pt idx="57">
                  <c:v>6.4493131450725577E-2</c:v>
                </c:pt>
                <c:pt idx="58">
                  <c:v>6.8759490752868427E-2</c:v>
                </c:pt>
                <c:pt idx="59">
                  <c:v>9.1157877089118239E-2</c:v>
                </c:pt>
                <c:pt idx="60">
                  <c:v>8.6393775868392156E-2</c:v>
                </c:pt>
                <c:pt idx="61">
                  <c:v>5.2049583486142449E-2</c:v>
                </c:pt>
                <c:pt idx="62">
                  <c:v>8.0065342903546957E-2</c:v>
                </c:pt>
                <c:pt idx="63">
                  <c:v>0.16418372714412946</c:v>
                </c:pt>
                <c:pt idx="64">
                  <c:v>0.25384837847749775</c:v>
                </c:pt>
                <c:pt idx="65">
                  <c:v>0.2842817414994499</c:v>
                </c:pt>
                <c:pt idx="66">
                  <c:v>0.22512155917640281</c:v>
                </c:pt>
                <c:pt idx="67">
                  <c:v>0.13766119348247499</c:v>
                </c:pt>
                <c:pt idx="68">
                  <c:v>8.3691748310368325E-2</c:v>
                </c:pt>
                <c:pt idx="69">
                  <c:v>6.3782071567035192E-2</c:v>
                </c:pt>
                <c:pt idx="70">
                  <c:v>5.5960412846439996E-2</c:v>
                </c:pt>
                <c:pt idx="71">
                  <c:v>4.8920919997904315E-2</c:v>
                </c:pt>
                <c:pt idx="72">
                  <c:v>4.4867878660868624E-2</c:v>
                </c:pt>
                <c:pt idx="73">
                  <c:v>5.5675988892963817E-2</c:v>
                </c:pt>
                <c:pt idx="74">
                  <c:v>5.8378016450987537E-2</c:v>
                </c:pt>
                <c:pt idx="75">
                  <c:v>5.6387048776654319E-2</c:v>
                </c:pt>
                <c:pt idx="76">
                  <c:v>5.6031518834809016E-2</c:v>
                </c:pt>
                <c:pt idx="77">
                  <c:v>5.1836265521035291E-2</c:v>
                </c:pt>
                <c:pt idx="78">
                  <c:v>4.2308063079582944E-2</c:v>
                </c:pt>
                <c:pt idx="79">
                  <c:v>3.9961565463404403E-2</c:v>
                </c:pt>
                <c:pt idx="80">
                  <c:v>5.0271933776916272E-2</c:v>
                </c:pt>
                <c:pt idx="81">
                  <c:v>6.0795620055535189E-2</c:v>
                </c:pt>
                <c:pt idx="82">
                  <c:v>6.3782071567035192E-2</c:v>
                </c:pt>
                <c:pt idx="83">
                  <c:v>5.4040551160475687E-2</c:v>
                </c:pt>
                <c:pt idx="84">
                  <c:v>4.8920919997904315E-2</c:v>
                </c:pt>
                <c:pt idx="85">
                  <c:v>6.8332854822654207E-2</c:v>
                </c:pt>
                <c:pt idx="86">
                  <c:v>0.10452580290249912</c:v>
                </c:pt>
                <c:pt idx="87">
                  <c:v>0.13175939644784412</c:v>
                </c:pt>
                <c:pt idx="88">
                  <c:v>0.13467474197097498</c:v>
                </c:pt>
                <c:pt idx="89">
                  <c:v>0.1562909624351653</c:v>
                </c:pt>
                <c:pt idx="90">
                  <c:v>0.1810358463875936</c:v>
                </c:pt>
                <c:pt idx="91">
                  <c:v>0.20030556923560536</c:v>
                </c:pt>
                <c:pt idx="92">
                  <c:v>0.22398386336249801</c:v>
                </c:pt>
                <c:pt idx="93">
                  <c:v>0.25463054434955723</c:v>
                </c:pt>
                <c:pt idx="94">
                  <c:v>0.27112713365117613</c:v>
                </c:pt>
                <c:pt idx="95">
                  <c:v>0.27247814743018817</c:v>
                </c:pt>
                <c:pt idx="96">
                  <c:v>0.27105602766280712</c:v>
                </c:pt>
                <c:pt idx="97">
                  <c:v>0.28058423010425937</c:v>
                </c:pt>
                <c:pt idx="98">
                  <c:v>0.29288556609210459</c:v>
                </c:pt>
                <c:pt idx="99">
                  <c:v>0.30255598051029498</c:v>
                </c:pt>
                <c:pt idx="100">
                  <c:v>0.28108197202284269</c:v>
                </c:pt>
                <c:pt idx="101">
                  <c:v>0.25519939225650967</c:v>
                </c:pt>
                <c:pt idx="102">
                  <c:v>0.25491496830303351</c:v>
                </c:pt>
                <c:pt idx="103">
                  <c:v>0.2553416042332477</c:v>
                </c:pt>
                <c:pt idx="104">
                  <c:v>0.30077833080106881</c:v>
                </c:pt>
                <c:pt idx="105">
                  <c:v>0.28349957562739037</c:v>
                </c:pt>
                <c:pt idx="106">
                  <c:v>0.2459556137685335</c:v>
                </c:pt>
                <c:pt idx="107">
                  <c:v>0.37487077068161578</c:v>
                </c:pt>
                <c:pt idx="108">
                  <c:v>0.4652464818986744</c:v>
                </c:pt>
                <c:pt idx="109">
                  <c:v>0.42812915597003187</c:v>
                </c:pt>
                <c:pt idx="110">
                  <c:v>0.48160085922355528</c:v>
                </c:pt>
                <c:pt idx="111">
                  <c:v>0.54189873736050709</c:v>
                </c:pt>
                <c:pt idx="112">
                  <c:v>0.59750362026510184</c:v>
                </c:pt>
                <c:pt idx="113">
                  <c:v>0.72670320113166031</c:v>
                </c:pt>
                <c:pt idx="114">
                  <c:v>0.71425965316707696</c:v>
                </c:pt>
                <c:pt idx="115">
                  <c:v>0.65502836485566096</c:v>
                </c:pt>
                <c:pt idx="116">
                  <c:v>0.64094937915858952</c:v>
                </c:pt>
                <c:pt idx="117">
                  <c:v>0.67586241944779168</c:v>
                </c:pt>
                <c:pt idx="118">
                  <c:v>0.74021333892177921</c:v>
                </c:pt>
                <c:pt idx="119">
                  <c:v>0.75798983601404091</c:v>
                </c:pt>
                <c:pt idx="120">
                  <c:v>0.76282504322313616</c:v>
                </c:pt>
                <c:pt idx="121">
                  <c:v>0.62345730601980409</c:v>
                </c:pt>
                <c:pt idx="122">
                  <c:v>0.51260307015245976</c:v>
                </c:pt>
                <c:pt idx="123">
                  <c:v>0.5470183685230785</c:v>
                </c:pt>
                <c:pt idx="124">
                  <c:v>0.61783993293864925</c:v>
                </c:pt>
                <c:pt idx="125">
                  <c:v>0.52604210195420975</c:v>
                </c:pt>
                <c:pt idx="126">
                  <c:v>0.45230519201550784</c:v>
                </c:pt>
                <c:pt idx="127">
                  <c:v>0.36939560957719919</c:v>
                </c:pt>
                <c:pt idx="128">
                  <c:v>0.30319593440561637</c:v>
                </c:pt>
                <c:pt idx="129">
                  <c:v>0.37721726829779428</c:v>
                </c:pt>
                <c:pt idx="130">
                  <c:v>0.4734236705611149</c:v>
                </c:pt>
                <c:pt idx="131">
                  <c:v>0.56664362131293544</c:v>
                </c:pt>
                <c:pt idx="132">
                  <c:v>0.60774288259024467</c:v>
                </c:pt>
                <c:pt idx="133">
                  <c:v>0.62843472520563737</c:v>
                </c:pt>
                <c:pt idx="134">
                  <c:v>0.64443357258867284</c:v>
                </c:pt>
                <c:pt idx="135">
                  <c:v>0.68972808717975587</c:v>
                </c:pt>
                <c:pt idx="136">
                  <c:v>0.72798310892230311</c:v>
                </c:pt>
                <c:pt idx="137">
                  <c:v>0.76858462828102891</c:v>
                </c:pt>
                <c:pt idx="138">
                  <c:v>0.99996351443390785</c:v>
                </c:pt>
                <c:pt idx="139">
                  <c:v>1.0380763241997171</c:v>
                </c:pt>
                <c:pt idx="140">
                  <c:v>0.83016241420862358</c:v>
                </c:pt>
                <c:pt idx="141">
                  <c:v>0.62253292817100647</c:v>
                </c:pt>
                <c:pt idx="142">
                  <c:v>0.60312099334625668</c:v>
                </c:pt>
                <c:pt idx="143">
                  <c:v>0.55213799968564981</c:v>
                </c:pt>
                <c:pt idx="144">
                  <c:v>0.46887288730549587</c:v>
                </c:pt>
                <c:pt idx="145">
                  <c:v>0.36434708440299679</c:v>
                </c:pt>
                <c:pt idx="146">
                  <c:v>0.22106851783936715</c:v>
                </c:pt>
                <c:pt idx="147">
                  <c:v>0.39584703725048465</c:v>
                </c:pt>
                <c:pt idx="148">
                  <c:v>0.50250601980405507</c:v>
                </c:pt>
                <c:pt idx="149">
                  <c:v>0.62843472520563737</c:v>
                </c:pt>
                <c:pt idx="150">
                  <c:v>0.66057463194844646</c:v>
                </c:pt>
                <c:pt idx="151">
                  <c:v>0.62708371142662545</c:v>
                </c:pt>
                <c:pt idx="152">
                  <c:v>0.57290094828941163</c:v>
                </c:pt>
                <c:pt idx="153">
                  <c:v>0.36911118562372297</c:v>
                </c:pt>
                <c:pt idx="154">
                  <c:v>0.34059768428773507</c:v>
                </c:pt>
                <c:pt idx="155">
                  <c:v>0.29580091161523547</c:v>
                </c:pt>
                <c:pt idx="156">
                  <c:v>0.33306044952061609</c:v>
                </c:pt>
                <c:pt idx="157">
                  <c:v>0.47982320951432905</c:v>
                </c:pt>
                <c:pt idx="158">
                  <c:v>0.49240896945565044</c:v>
                </c:pt>
                <c:pt idx="159">
                  <c:v>0.42649371823754384</c:v>
                </c:pt>
                <c:pt idx="160">
                  <c:v>0.42713367213286524</c:v>
                </c:pt>
                <c:pt idx="161">
                  <c:v>0.43324878713260329</c:v>
                </c:pt>
                <c:pt idx="162">
                  <c:v>0.44810993870173405</c:v>
                </c:pt>
                <c:pt idx="163">
                  <c:v>0.43843952428354377</c:v>
                </c:pt>
                <c:pt idx="164">
                  <c:v>0.43801288835332947</c:v>
                </c:pt>
                <c:pt idx="165">
                  <c:v>0.4890669880023053</c:v>
                </c:pt>
                <c:pt idx="166">
                  <c:v>0.56315942788285211</c:v>
                </c:pt>
                <c:pt idx="167">
                  <c:v>0.61769772096191122</c:v>
                </c:pt>
                <c:pt idx="168">
                  <c:v>0.63604306596112536</c:v>
                </c:pt>
                <c:pt idx="169">
                  <c:v>0.61705776706658977</c:v>
                </c:pt>
                <c:pt idx="170">
                  <c:v>0.57631403573112583</c:v>
                </c:pt>
                <c:pt idx="171">
                  <c:v>0.52931297741918582</c:v>
                </c:pt>
                <c:pt idx="172">
                  <c:v>0.40039782050610362</c:v>
                </c:pt>
                <c:pt idx="173">
                  <c:v>0.28705487504584271</c:v>
                </c:pt>
                <c:pt idx="174">
                  <c:v>0.3003516948708545</c:v>
                </c:pt>
                <c:pt idx="175">
                  <c:v>0.2908234924294022</c:v>
                </c:pt>
                <c:pt idx="176">
                  <c:v>0.24616893173364066</c:v>
                </c:pt>
                <c:pt idx="177">
                  <c:v>0.26294994498873575</c:v>
                </c:pt>
                <c:pt idx="178">
                  <c:v>0.31955031173049719</c:v>
                </c:pt>
                <c:pt idx="179">
                  <c:v>0.36975113951904437</c:v>
                </c:pt>
                <c:pt idx="180">
                  <c:v>0.27290478336040236</c:v>
                </c:pt>
                <c:pt idx="181">
                  <c:v>0.29757856132446164</c:v>
                </c:pt>
                <c:pt idx="182">
                  <c:v>0.30511579609158068</c:v>
                </c:pt>
                <c:pt idx="183">
                  <c:v>0.360151831089223</c:v>
                </c:pt>
                <c:pt idx="184">
                  <c:v>0.4072951013779012</c:v>
                </c:pt>
                <c:pt idx="185">
                  <c:v>0.52099357678000735</c:v>
                </c:pt>
                <c:pt idx="186">
                  <c:v>0.56315942788285211</c:v>
                </c:pt>
                <c:pt idx="187">
                  <c:v>0.55256463561586422</c:v>
                </c:pt>
                <c:pt idx="188">
                  <c:v>0.52398002829150725</c:v>
                </c:pt>
                <c:pt idx="189">
                  <c:v>0.5052080473620788</c:v>
                </c:pt>
                <c:pt idx="190">
                  <c:v>0.50079947608319786</c:v>
                </c:pt>
                <c:pt idx="191">
                  <c:v>0.5609551422434117</c:v>
                </c:pt>
                <c:pt idx="192">
                  <c:v>0.56778131712684021</c:v>
                </c:pt>
                <c:pt idx="193">
                  <c:v>0.60390315921831617</c:v>
                </c:pt>
                <c:pt idx="194">
                  <c:v>0.55256463561586422</c:v>
                </c:pt>
                <c:pt idx="195">
                  <c:v>0.53983666369780481</c:v>
                </c:pt>
                <c:pt idx="196">
                  <c:v>0.53258385288416188</c:v>
                </c:pt>
                <c:pt idx="197">
                  <c:v>0.54545403677895943</c:v>
                </c:pt>
                <c:pt idx="198">
                  <c:v>0.55704431288311407</c:v>
                </c:pt>
                <c:pt idx="199">
                  <c:v>0.59487269869544712</c:v>
                </c:pt>
                <c:pt idx="200">
                  <c:v>0.69413665845863681</c:v>
                </c:pt>
                <c:pt idx="201">
                  <c:v>0.70110504531880335</c:v>
                </c:pt>
                <c:pt idx="202">
                  <c:v>0.70992218787656514</c:v>
                </c:pt>
                <c:pt idx="203">
                  <c:v>0.66263670561114885</c:v>
                </c:pt>
                <c:pt idx="204">
                  <c:v>0.66128569183213703</c:v>
                </c:pt>
                <c:pt idx="205">
                  <c:v>0.80179112484937387</c:v>
                </c:pt>
                <c:pt idx="206">
                  <c:v>1.0478178446062765</c:v>
                </c:pt>
                <c:pt idx="207">
                  <c:v>1.0084962330381935</c:v>
                </c:pt>
                <c:pt idx="208">
                  <c:v>1.1376247079163828</c:v>
                </c:pt>
                <c:pt idx="209">
                  <c:v>1.0270548960025148</c:v>
                </c:pt>
                <c:pt idx="210">
                  <c:v>1.2947689422119766</c:v>
                </c:pt>
                <c:pt idx="211">
                  <c:v>1.0540040655943834</c:v>
                </c:pt>
                <c:pt idx="212">
                  <c:v>1.1266743857075496</c:v>
                </c:pt>
                <c:pt idx="213">
                  <c:v>0.92373789490228941</c:v>
                </c:pt>
                <c:pt idx="214">
                  <c:v>0.94080333211086087</c:v>
                </c:pt>
                <c:pt idx="215">
                  <c:v>1.6586182846963899</c:v>
                </c:pt>
                <c:pt idx="216">
                  <c:v>1.4026367265678208</c:v>
                </c:pt>
                <c:pt idx="217">
                  <c:v>1.3001018913396551</c:v>
                </c:pt>
                <c:pt idx="218">
                  <c:v>1.0737004243726096</c:v>
                </c:pt>
                <c:pt idx="219">
                  <c:v>1.2469857180279771</c:v>
                </c:pt>
                <c:pt idx="220">
                  <c:v>1.2289959029706083</c:v>
                </c:pt>
                <c:pt idx="221">
                  <c:v>1.3473873736050714</c:v>
                </c:pt>
                <c:pt idx="222">
                  <c:v>1.1460152145439304</c:v>
                </c:pt>
                <c:pt idx="223">
                  <c:v>1.2628423534342745</c:v>
                </c:pt>
                <c:pt idx="224">
                  <c:v>1.0936101011159427</c:v>
                </c:pt>
                <c:pt idx="225">
                  <c:v>0.81395024886048084</c:v>
                </c:pt>
                <c:pt idx="226">
                  <c:v>1.2454213862838581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C-442B-BCD7-7490F8F8E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'081C'!$S$14:$S$557</c:f>
              <c:numCache>
                <c:formatCode>0.0</c:formatCode>
                <c:ptCount val="544"/>
                <c:pt idx="0">
                  <c:v>0.58571959124097284</c:v>
                </c:pt>
                <c:pt idx="1">
                  <c:v>0.68467678245520369</c:v>
                </c:pt>
                <c:pt idx="2">
                  <c:v>0.77026138026210411</c:v>
                </c:pt>
                <c:pt idx="3">
                  <c:v>0.82642627257288304</c:v>
                </c:pt>
                <c:pt idx="4">
                  <c:v>0.97085028137202689</c:v>
                </c:pt>
                <c:pt idx="5">
                  <c:v>1.5699424660203263</c:v>
                </c:pt>
                <c:pt idx="6">
                  <c:v>2.1101952396763863</c:v>
                </c:pt>
                <c:pt idx="7">
                  <c:v>1.4736597934875637</c:v>
                </c:pt>
                <c:pt idx="8">
                  <c:v>1.7571587737229222</c:v>
                </c:pt>
                <c:pt idx="9">
                  <c:v>2.2305485803423375</c:v>
                </c:pt>
                <c:pt idx="10">
                  <c:v>2.447184593541055</c:v>
                </c:pt>
                <c:pt idx="11">
                  <c:v>2.3963687385932095</c:v>
                </c:pt>
                <c:pt idx="12">
                  <c:v>2.6878912748729613</c:v>
                </c:pt>
                <c:pt idx="13">
                  <c:v>2.7280090550949452</c:v>
                </c:pt>
                <c:pt idx="14">
                  <c:v>3.6507180002005883</c:v>
                </c:pt>
                <c:pt idx="15">
                  <c:v>3.5330391782161028</c:v>
                </c:pt>
                <c:pt idx="16">
                  <c:v>3.2869834595212626</c:v>
                </c:pt>
                <c:pt idx="17">
                  <c:v>2.9874373671971135</c:v>
                </c:pt>
                <c:pt idx="18">
                  <c:v>2.9526686243380587</c:v>
                </c:pt>
                <c:pt idx="19">
                  <c:v>2.5568398594811441</c:v>
                </c:pt>
                <c:pt idx="20">
                  <c:v>2.0914736089061265</c:v>
                </c:pt>
                <c:pt idx="21">
                  <c:v>1.6742486945974864</c:v>
                </c:pt>
                <c:pt idx="22">
                  <c:v>1.4549381627173044</c:v>
                </c:pt>
                <c:pt idx="23">
                  <c:v>1.2383021495185902</c:v>
                </c:pt>
                <c:pt idx="24">
                  <c:v>0.93608153851297227</c:v>
                </c:pt>
                <c:pt idx="25">
                  <c:v>0.82107723520995013</c:v>
                </c:pt>
                <c:pt idx="26">
                  <c:v>0.65525707695908209</c:v>
                </c:pt>
                <c:pt idx="27">
                  <c:v>0.53490373629312704</c:v>
                </c:pt>
                <c:pt idx="28">
                  <c:v>0.61513929673709822</c:v>
                </c:pt>
                <c:pt idx="29">
                  <c:v>0.79165752971382841</c:v>
                </c:pt>
                <c:pt idx="30">
                  <c:v>1.0082935429125459</c:v>
                </c:pt>
                <c:pt idx="31">
                  <c:v>1.6020366901979164</c:v>
                </c:pt>
                <c:pt idx="32">
                  <c:v>1.7437861803155921</c:v>
                </c:pt>
                <c:pt idx="33">
                  <c:v>2.0647284220914695</c:v>
                </c:pt>
                <c:pt idx="34">
                  <c:v>2.2679918418828566</c:v>
                </c:pt>
                <c:pt idx="35">
                  <c:v>2.4284629627707952</c:v>
                </c:pt>
                <c:pt idx="36">
                  <c:v>2.5381182287108848</c:v>
                </c:pt>
                <c:pt idx="37">
                  <c:v>2.6344009012436489</c:v>
                </c:pt>
                <c:pt idx="38">
                  <c:v>2.3402038462824306</c:v>
                </c:pt>
                <c:pt idx="39">
                  <c:v>5.8224271695506831</c:v>
                </c:pt>
                <c:pt idx="40">
                  <c:v>8.9863827697245267</c:v>
                </c:pt>
                <c:pt idx="41">
                  <c:v>8.8740529851029706</c:v>
                </c:pt>
                <c:pt idx="42">
                  <c:v>8.927543358732283</c:v>
                </c:pt>
                <c:pt idx="43">
                  <c:v>10.085609947806901</c:v>
                </c:pt>
                <c:pt idx="44">
                  <c:v>10.37445796540519</c:v>
                </c:pt>
                <c:pt idx="45">
                  <c:v>10.452019007167694</c:v>
                </c:pt>
                <c:pt idx="46">
                  <c:v>10.829126141254347</c:v>
                </c:pt>
                <c:pt idx="47">
                  <c:v>11.519151961072481</c:v>
                </c:pt>
                <c:pt idx="48">
                  <c:v>11.438916400628512</c:v>
                </c:pt>
                <c:pt idx="49">
                  <c:v>11.013667930275476</c:v>
                </c:pt>
                <c:pt idx="50">
                  <c:v>5.6566070112998137</c:v>
                </c:pt>
                <c:pt idx="51">
                  <c:v>12.837689671035037</c:v>
                </c:pt>
                <c:pt idx="52">
                  <c:v>10.6927256884996</c:v>
                </c:pt>
                <c:pt idx="53">
                  <c:v>14.073317301872159</c:v>
                </c:pt>
                <c:pt idx="54">
                  <c:v>14.996026246977804</c:v>
                </c:pt>
                <c:pt idx="55">
                  <c:v>15.565698726129982</c:v>
                </c:pt>
                <c:pt idx="56">
                  <c:v>16.11932409319337</c:v>
                </c:pt>
                <c:pt idx="57">
                  <c:v>16.592713899812786</c:v>
                </c:pt>
                <c:pt idx="58">
                  <c:v>17.039358519617544</c:v>
                </c:pt>
                <c:pt idx="59">
                  <c:v>17.477979583377909</c:v>
                </c:pt>
                <c:pt idx="60">
                  <c:v>17.606356480088259</c:v>
                </c:pt>
                <c:pt idx="61">
                  <c:v>18.427433715298207</c:v>
                </c:pt>
                <c:pt idx="62">
                  <c:v>18.940941302139613</c:v>
                </c:pt>
                <c:pt idx="63">
                  <c:v>19.2378128757823</c:v>
                </c:pt>
                <c:pt idx="64">
                  <c:v>15.081610844784702</c:v>
                </c:pt>
                <c:pt idx="65">
                  <c:v>13.174679024899707</c:v>
                </c:pt>
                <c:pt idx="66">
                  <c:v>13.185377099625569</c:v>
                </c:pt>
                <c:pt idx="67">
                  <c:v>13.343173701832042</c:v>
                </c:pt>
                <c:pt idx="68">
                  <c:v>14.386235987603637</c:v>
                </c:pt>
                <c:pt idx="69">
                  <c:v>15.159171886547204</c:v>
                </c:pt>
                <c:pt idx="70">
                  <c:v>15.734193403062317</c:v>
                </c:pt>
                <c:pt idx="71">
                  <c:v>16.028390458023537</c:v>
                </c:pt>
                <c:pt idx="72">
                  <c:v>16.766557614108052</c:v>
                </c:pt>
                <c:pt idx="73">
                  <c:v>17.258669051497726</c:v>
                </c:pt>
                <c:pt idx="74">
                  <c:v>17.486003139422309</c:v>
                </c:pt>
                <c:pt idx="75">
                  <c:v>17.871133829553358</c:v>
                </c:pt>
                <c:pt idx="76">
                  <c:v>18.130562141655524</c:v>
                </c:pt>
                <c:pt idx="77">
                  <c:v>18.023581394396899</c:v>
                </c:pt>
                <c:pt idx="78">
                  <c:v>17.820317974605508</c:v>
                </c:pt>
                <c:pt idx="79">
                  <c:v>17.258669051497726</c:v>
                </c:pt>
                <c:pt idx="80">
                  <c:v>16.475035077828299</c:v>
                </c:pt>
                <c:pt idx="81">
                  <c:v>16.186187060230008</c:v>
                </c:pt>
                <c:pt idx="82">
                  <c:v>15.643259767892483</c:v>
                </c:pt>
                <c:pt idx="83">
                  <c:v>15.581745838218776</c:v>
                </c:pt>
                <c:pt idx="84">
                  <c:v>16.151418317370954</c:v>
                </c:pt>
                <c:pt idx="85">
                  <c:v>16.929703253677456</c:v>
                </c:pt>
                <c:pt idx="86">
                  <c:v>17.38437142952661</c:v>
                </c:pt>
                <c:pt idx="87">
                  <c:v>17.721360783391283</c:v>
                </c:pt>
                <c:pt idx="88">
                  <c:v>17.9219496845012</c:v>
                </c:pt>
                <c:pt idx="89">
                  <c:v>17.940671315271462</c:v>
                </c:pt>
                <c:pt idx="90">
                  <c:v>15.367784343701524</c:v>
                </c:pt>
                <c:pt idx="91">
                  <c:v>15.79838185141749</c:v>
                </c:pt>
                <c:pt idx="92">
                  <c:v>16.012343345934742</c:v>
                </c:pt>
                <c:pt idx="93">
                  <c:v>15.752915033832576</c:v>
                </c:pt>
                <c:pt idx="94">
                  <c:v>15.137775737095483</c:v>
                </c:pt>
                <c:pt idx="95">
                  <c:v>14.292627833752341</c:v>
                </c:pt>
                <c:pt idx="96">
                  <c:v>13.575856827119551</c:v>
                </c:pt>
                <c:pt idx="97">
                  <c:v>13.460852523816529</c:v>
                </c:pt>
                <c:pt idx="98">
                  <c:v>12.703963736961756</c:v>
                </c:pt>
                <c:pt idx="99">
                  <c:v>12.091498958906126</c:v>
                </c:pt>
                <c:pt idx="100">
                  <c:v>11.674274044597489</c:v>
                </c:pt>
                <c:pt idx="101">
                  <c:v>12.067428290772936</c:v>
                </c:pt>
                <c:pt idx="102">
                  <c:v>13.396664075461354</c:v>
                </c:pt>
                <c:pt idx="103">
                  <c:v>14.605546519483822</c:v>
                </c:pt>
                <c:pt idx="104">
                  <c:v>15.76361310855844</c:v>
                </c:pt>
                <c:pt idx="105">
                  <c:v>17.820317974605508</c:v>
                </c:pt>
                <c:pt idx="106">
                  <c:v>19.847603135156458</c:v>
                </c:pt>
                <c:pt idx="107">
                  <c:v>22.021986823188016</c:v>
                </c:pt>
                <c:pt idx="108">
                  <c:v>21.588714796790583</c:v>
                </c:pt>
                <c:pt idx="109">
                  <c:v>22.8564366518053</c:v>
                </c:pt>
                <c:pt idx="110">
                  <c:v>23.270987047432467</c:v>
                </c:pt>
                <c:pt idx="111">
                  <c:v>20.74891593081038</c:v>
                </c:pt>
                <c:pt idx="112">
                  <c:v>23.848683082629044</c:v>
                </c:pt>
                <c:pt idx="113">
                  <c:v>27.643825091628784</c:v>
                </c:pt>
                <c:pt idx="114">
                  <c:v>29.304701192818936</c:v>
                </c:pt>
                <c:pt idx="115">
                  <c:v>30.930808551150044</c:v>
                </c:pt>
                <c:pt idx="116">
                  <c:v>30.235433693968979</c:v>
                </c:pt>
                <c:pt idx="117">
                  <c:v>31.754560305041455</c:v>
                </c:pt>
                <c:pt idx="118">
                  <c:v>32.543543316073823</c:v>
                </c:pt>
                <c:pt idx="119">
                  <c:v>32.546217834755282</c:v>
                </c:pt>
                <c:pt idx="120">
                  <c:v>26.648904142123566</c:v>
                </c:pt>
                <c:pt idx="121">
                  <c:v>22.385721363867344</c:v>
                </c:pt>
                <c:pt idx="122">
                  <c:v>24.966631891481679</c:v>
                </c:pt>
                <c:pt idx="123">
                  <c:v>26.269122489355443</c:v>
                </c:pt>
                <c:pt idx="124">
                  <c:v>25.97225091571276</c:v>
                </c:pt>
                <c:pt idx="125">
                  <c:v>26.576692137723992</c:v>
                </c:pt>
                <c:pt idx="126">
                  <c:v>26.894959860818403</c:v>
                </c:pt>
                <c:pt idx="127">
                  <c:v>27.285439588312382</c:v>
                </c:pt>
                <c:pt idx="128">
                  <c:v>28.454204252112866</c:v>
                </c:pt>
                <c:pt idx="129">
                  <c:v>30.478814893982349</c:v>
                </c:pt>
                <c:pt idx="130">
                  <c:v>30.839874915980207</c:v>
                </c:pt>
                <c:pt idx="131">
                  <c:v>32.088875140224658</c:v>
                </c:pt>
                <c:pt idx="132">
                  <c:v>31.698395412730676</c:v>
                </c:pt>
                <c:pt idx="133">
                  <c:v>28.494322032334846</c:v>
                </c:pt>
                <c:pt idx="134">
                  <c:v>28.151983641107247</c:v>
                </c:pt>
                <c:pt idx="135">
                  <c:v>27.379047742163685</c:v>
                </c:pt>
                <c:pt idx="136">
                  <c:v>25.814454313506285</c:v>
                </c:pt>
                <c:pt idx="137">
                  <c:v>22.551541522118214</c:v>
                </c:pt>
                <c:pt idx="138">
                  <c:v>24.08136620791656</c:v>
                </c:pt>
                <c:pt idx="139">
                  <c:v>14.549381627173041</c:v>
                </c:pt>
                <c:pt idx="140">
                  <c:v>11.454963512717306</c:v>
                </c:pt>
                <c:pt idx="141">
                  <c:v>16.980519108625302</c:v>
                </c:pt>
                <c:pt idx="142">
                  <c:v>19.697830088994383</c:v>
                </c:pt>
                <c:pt idx="143">
                  <c:v>15.63523621184809</c:v>
                </c:pt>
                <c:pt idx="144">
                  <c:v>15.942805860216637</c:v>
                </c:pt>
                <c:pt idx="145">
                  <c:v>16.255724545948116</c:v>
                </c:pt>
                <c:pt idx="146">
                  <c:v>17.111570524017118</c:v>
                </c:pt>
                <c:pt idx="147">
                  <c:v>17.373673354800751</c:v>
                </c:pt>
                <c:pt idx="148">
                  <c:v>19.935862251644828</c:v>
                </c:pt>
                <c:pt idx="149">
                  <c:v>21.182187957207812</c:v>
                </c:pt>
                <c:pt idx="150">
                  <c:v>20.176568932976735</c:v>
                </c:pt>
                <c:pt idx="151">
                  <c:v>19.189671539515917</c:v>
                </c:pt>
                <c:pt idx="152">
                  <c:v>19.093388866983151</c:v>
                </c:pt>
                <c:pt idx="153">
                  <c:v>21.101952396763842</c:v>
                </c:pt>
                <c:pt idx="154">
                  <c:v>23.936942199117407</c:v>
                </c:pt>
                <c:pt idx="155">
                  <c:v>26.322612862984755</c:v>
                </c:pt>
                <c:pt idx="156">
                  <c:v>28.178728827921905</c:v>
                </c:pt>
                <c:pt idx="157">
                  <c:v>29.692506401631459</c:v>
                </c:pt>
                <c:pt idx="158">
                  <c:v>26.913681491588658</c:v>
                </c:pt>
                <c:pt idx="159">
                  <c:v>24.578826682669163</c:v>
                </c:pt>
                <c:pt idx="160">
                  <c:v>26.905657935544262</c:v>
                </c:pt>
                <c:pt idx="161">
                  <c:v>28.852707535651241</c:v>
                </c:pt>
                <c:pt idx="162">
                  <c:v>31.372104133591868</c:v>
                </c:pt>
                <c:pt idx="163">
                  <c:v>31.195585900615136</c:v>
                </c:pt>
                <c:pt idx="164">
                  <c:v>35.557725870085584</c:v>
                </c:pt>
                <c:pt idx="165">
                  <c:v>36.258449764629589</c:v>
                </c:pt>
                <c:pt idx="166">
                  <c:v>36.90300876686279</c:v>
                </c:pt>
                <c:pt idx="167">
                  <c:v>37.312210125127052</c:v>
                </c:pt>
                <c:pt idx="168">
                  <c:v>37.309535606445571</c:v>
                </c:pt>
                <c:pt idx="169">
                  <c:v>36.603462674538648</c:v>
                </c:pt>
                <c:pt idx="170">
                  <c:v>37.264068788860662</c:v>
                </c:pt>
                <c:pt idx="171">
                  <c:v>36.571368450361064</c:v>
                </c:pt>
                <c:pt idx="172">
                  <c:v>35.009449540385134</c:v>
                </c:pt>
                <c:pt idx="173">
                  <c:v>35.375858599745918</c:v>
                </c:pt>
                <c:pt idx="174">
                  <c:v>36.162167092096816</c:v>
                </c:pt>
                <c:pt idx="175">
                  <c:v>32.153063588579833</c:v>
                </c:pt>
                <c:pt idx="176">
                  <c:v>27.598358274043864</c:v>
                </c:pt>
                <c:pt idx="177">
                  <c:v>31.187562344570743</c:v>
                </c:pt>
                <c:pt idx="178">
                  <c:v>33.883477175488096</c:v>
                </c:pt>
                <c:pt idx="179">
                  <c:v>34.966657241481684</c:v>
                </c:pt>
                <c:pt idx="180">
                  <c:v>35.683428248114467</c:v>
                </c:pt>
                <c:pt idx="181">
                  <c:v>36.985918845988238</c:v>
                </c:pt>
                <c:pt idx="182">
                  <c:v>39.438452476892223</c:v>
                </c:pt>
                <c:pt idx="183">
                  <c:v>40.652683958277628</c:v>
                </c:pt>
                <c:pt idx="184">
                  <c:v>42.308211022104842</c:v>
                </c:pt>
                <c:pt idx="185">
                  <c:v>41.971221668240176</c:v>
                </c:pt>
                <c:pt idx="186">
                  <c:v>40.516283505522871</c:v>
                </c:pt>
                <c:pt idx="187">
                  <c:v>40.513608986841405</c:v>
                </c:pt>
                <c:pt idx="188">
                  <c:v>41.142120876985835</c:v>
                </c:pt>
                <c:pt idx="189">
                  <c:v>40.537679654974596</c:v>
                </c:pt>
                <c:pt idx="190">
                  <c:v>40.473491206619421</c:v>
                </c:pt>
                <c:pt idx="191">
                  <c:v>40.214062894517248</c:v>
                </c:pt>
                <c:pt idx="192">
                  <c:v>39.791488942845689</c:v>
                </c:pt>
                <c:pt idx="193">
                  <c:v>29.403658384033168</c:v>
                </c:pt>
                <c:pt idx="194">
                  <c:v>30.096358722532763</c:v>
                </c:pt>
                <c:pt idx="195">
                  <c:v>30.861271065431936</c:v>
                </c:pt>
                <c:pt idx="196">
                  <c:v>32.107596770994924</c:v>
                </c:pt>
                <c:pt idx="197">
                  <c:v>32.334930858919499</c:v>
                </c:pt>
                <c:pt idx="198">
                  <c:v>34.370239575514844</c:v>
                </c:pt>
                <c:pt idx="199">
                  <c:v>35.365160525020066</c:v>
                </c:pt>
                <c:pt idx="200">
                  <c:v>37.026036626210221</c:v>
                </c:pt>
                <c:pt idx="201">
                  <c:v>36.175539685504141</c:v>
                </c:pt>
                <c:pt idx="202">
                  <c:v>37.512799026236962</c:v>
                </c:pt>
                <c:pt idx="203">
                  <c:v>41.479110230850495</c:v>
                </c:pt>
                <c:pt idx="204">
                  <c:v>41.12339924621557</c:v>
                </c:pt>
                <c:pt idx="205">
                  <c:v>45.365185875020053</c:v>
                </c:pt>
                <c:pt idx="206">
                  <c:v>17.199829640505481</c:v>
                </c:pt>
                <c:pt idx="207">
                  <c:v>20.989622612142288</c:v>
                </c:pt>
                <c:pt idx="208">
                  <c:v>72.631903832562173</c:v>
                </c:pt>
                <c:pt idx="209">
                  <c:v>15.747565996469643</c:v>
                </c:pt>
                <c:pt idx="210">
                  <c:v>9.9411859390077559</c:v>
                </c:pt>
                <c:pt idx="211">
                  <c:v>6.7932774509227078</c:v>
                </c:pt>
                <c:pt idx="212">
                  <c:v>7.2452711080903986</c:v>
                </c:pt>
                <c:pt idx="213">
                  <c:v>6.7183909278416696</c:v>
                </c:pt>
                <c:pt idx="214">
                  <c:v>5.6940502728403324</c:v>
                </c:pt>
                <c:pt idx="215">
                  <c:v>5.4613671475528216</c:v>
                </c:pt>
                <c:pt idx="216">
                  <c:v>5.8411488003209424</c:v>
                </c:pt>
                <c:pt idx="217">
                  <c:v>7.7801748443835264</c:v>
                </c:pt>
                <c:pt idx="218">
                  <c:v>8.4060122158464843</c:v>
                </c:pt>
                <c:pt idx="219">
                  <c:v>9.2351130071008303</c:v>
                </c:pt>
                <c:pt idx="220">
                  <c:v>7.5046994201925648</c:v>
                </c:pt>
                <c:pt idx="221">
                  <c:v>7.788198400427925</c:v>
                </c:pt>
                <c:pt idx="222">
                  <c:v>10.933432369831506</c:v>
                </c:pt>
                <c:pt idx="223">
                  <c:v>18.114515029566732</c:v>
                </c:pt>
                <c:pt idx="224">
                  <c:v>18.590579354867611</c:v>
                </c:pt>
                <c:pt idx="225">
                  <c:v>22.728059755094947</c:v>
                </c:pt>
                <c:pt idx="226">
                  <c:v>28.804566199384862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3E-4A26-8594-2F45652F4072}"/>
            </c:ext>
          </c:extLst>
        </c:ser>
        <c:ser>
          <c:idx val="0"/>
          <c:order val="1"/>
          <c:tx>
            <c:strRef>
              <c:f>'081C'!$N$11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'081C'!$N$14:$N$557</c:f>
              <c:numCache>
                <c:formatCode>0.0</c:formatCode>
                <c:ptCount val="54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E-4A26-8594-2F45652F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'081C'!$R$14:$R$557</c:f>
              <c:numCache>
                <c:formatCode>0.0</c:formatCode>
                <c:ptCount val="544"/>
                <c:pt idx="0">
                  <c:v>3.2537482124800046</c:v>
                </c:pt>
                <c:pt idx="1">
                  <c:v>2.4747351730975118</c:v>
                </c:pt>
                <c:pt idx="2">
                  <c:v>1.8739933733856888</c:v>
                </c:pt>
                <c:pt idx="3">
                  <c:v>1.717521010314484</c:v>
                </c:pt>
                <c:pt idx="4">
                  <c:v>0.2508433814995279</c:v>
                </c:pt>
                <c:pt idx="5">
                  <c:v>4.8567082870772857</c:v>
                </c:pt>
                <c:pt idx="6">
                  <c:v>5.8138331390750642</c:v>
                </c:pt>
                <c:pt idx="7">
                  <c:v>5.6249064349837052</c:v>
                </c:pt>
                <c:pt idx="8">
                  <c:v>4.6019708562858126</c:v>
                </c:pt>
                <c:pt idx="9">
                  <c:v>4.5472267906572545</c:v>
                </c:pt>
                <c:pt idx="10">
                  <c:v>3.7758585433295169</c:v>
                </c:pt>
                <c:pt idx="11">
                  <c:v>3.7957293826292577</c:v>
                </c:pt>
                <c:pt idx="12">
                  <c:v>4.0200014398605699</c:v>
                </c:pt>
                <c:pt idx="13">
                  <c:v>4.0113174779564398</c:v>
                </c:pt>
                <c:pt idx="14">
                  <c:v>4.0098752923134899</c:v>
                </c:pt>
                <c:pt idx="15">
                  <c:v>3.9542649017292328</c:v>
                </c:pt>
                <c:pt idx="16">
                  <c:v>3.3650481383002724</c:v>
                </c:pt>
                <c:pt idx="17">
                  <c:v>3.4803878493444045</c:v>
                </c:pt>
                <c:pt idx="18">
                  <c:v>3.7772891466083971</c:v>
                </c:pt>
                <c:pt idx="19">
                  <c:v>4.0725612070590698</c:v>
                </c:pt>
                <c:pt idx="20">
                  <c:v>4.2795834382009907</c:v>
                </c:pt>
                <c:pt idx="21">
                  <c:v>4.5353092370800496</c:v>
                </c:pt>
                <c:pt idx="22">
                  <c:v>4.2861478342879851</c:v>
                </c:pt>
                <c:pt idx="23">
                  <c:v>4.6606951051630183</c:v>
                </c:pt>
                <c:pt idx="24">
                  <c:v>4.6967090093173454</c:v>
                </c:pt>
                <c:pt idx="25">
                  <c:v>5.278449275161611</c:v>
                </c:pt>
                <c:pt idx="26">
                  <c:v>5.8928512440562599</c:v>
                </c:pt>
                <c:pt idx="27">
                  <c:v>5.8669535686730345</c:v>
                </c:pt>
                <c:pt idx="28">
                  <c:v>5.380664919398721</c:v>
                </c:pt>
                <c:pt idx="29">
                  <c:v>5.9089531617750453</c:v>
                </c:pt>
                <c:pt idx="30">
                  <c:v>6.200971267470222</c:v>
                </c:pt>
                <c:pt idx="31">
                  <c:v>6.1649067668690236</c:v>
                </c:pt>
                <c:pt idx="32">
                  <c:v>5.5577694701612117</c:v>
                </c:pt>
                <c:pt idx="33">
                  <c:v>5.1174559121606134</c:v>
                </c:pt>
                <c:pt idx="34">
                  <c:v>4.8998122098862815</c:v>
                </c:pt>
                <c:pt idx="35">
                  <c:v>5.1234559271110998</c:v>
                </c:pt>
                <c:pt idx="36">
                  <c:v>4.9123276897227033</c:v>
                </c:pt>
                <c:pt idx="37">
                  <c:v>9.186859794917499</c:v>
                </c:pt>
                <c:pt idx="38">
                  <c:v>2.8006986120924782</c:v>
                </c:pt>
                <c:pt idx="39">
                  <c:v>3.819626604998108</c:v>
                </c:pt>
                <c:pt idx="40">
                  <c:v>7.3260994829979245</c:v>
                </c:pt>
                <c:pt idx="41">
                  <c:v>4.8483112750323691</c:v>
                </c:pt>
                <c:pt idx="42">
                  <c:v>3.8729934827542305</c:v>
                </c:pt>
                <c:pt idx="43">
                  <c:v>4.5574658032957895</c:v>
                </c:pt>
                <c:pt idx="44">
                  <c:v>4.0248278492896841</c:v>
                </c:pt>
                <c:pt idx="45">
                  <c:v>4.3546651022565488</c:v>
                </c:pt>
                <c:pt idx="46">
                  <c:v>4.8386021857880586</c:v>
                </c:pt>
                <c:pt idx="47">
                  <c:v>4.326599192870062</c:v>
                </c:pt>
                <c:pt idx="48">
                  <c:v>4.8009349498981129</c:v>
                </c:pt>
                <c:pt idx="49">
                  <c:v>6.712937752336229</c:v>
                </c:pt>
                <c:pt idx="50">
                  <c:v>2.5516714379723386</c:v>
                </c:pt>
                <c:pt idx="51">
                  <c:v>4.9630309471749019</c:v>
                </c:pt>
                <c:pt idx="52">
                  <c:v>4.1557806887599993</c:v>
                </c:pt>
                <c:pt idx="53">
                  <c:v>3.9569616556469884</c:v>
                </c:pt>
                <c:pt idx="54">
                  <c:v>3.9912611305827808</c:v>
                </c:pt>
                <c:pt idx="55">
                  <c:v>2.8848989856329816</c:v>
                </c:pt>
                <c:pt idx="56">
                  <c:v>2.5979354136164581</c:v>
                </c:pt>
                <c:pt idx="57">
                  <c:v>2.8728638257679942</c:v>
                </c:pt>
                <c:pt idx="58">
                  <c:v>3.1467555172415151</c:v>
                </c:pt>
                <c:pt idx="59">
                  <c:v>3.4643787849682055</c:v>
                </c:pt>
                <c:pt idx="60">
                  <c:v>3.0057536520663715</c:v>
                </c:pt>
                <c:pt idx="61">
                  <c:v>2.2625569258344793</c:v>
                </c:pt>
                <c:pt idx="62">
                  <c:v>3.4892618561899722</c:v>
                </c:pt>
                <c:pt idx="63">
                  <c:v>6.5735585521310966</c:v>
                </c:pt>
                <c:pt idx="64">
                  <c:v>7.9832548873121691</c:v>
                </c:pt>
                <c:pt idx="65">
                  <c:v>8.3383202784643267</c:v>
                </c:pt>
                <c:pt idx="66">
                  <c:v>7.3960478426709315</c:v>
                </c:pt>
                <c:pt idx="67">
                  <c:v>5.0806034181609601</c:v>
                </c:pt>
                <c:pt idx="68">
                  <c:v>3.6128844479294653</c:v>
                </c:pt>
                <c:pt idx="69">
                  <c:v>2.9021328716397927</c:v>
                </c:pt>
                <c:pt idx="70">
                  <c:v>2.4203895478904589</c:v>
                </c:pt>
                <c:pt idx="71">
                  <c:v>2.3941661003401422</c:v>
                </c:pt>
                <c:pt idx="72">
                  <c:v>2.1676690299573078</c:v>
                </c:pt>
                <c:pt idx="73">
                  <c:v>2.5443160985348712</c:v>
                </c:pt>
                <c:pt idx="74">
                  <c:v>2.6382891323460407</c:v>
                </c:pt>
                <c:pt idx="75">
                  <c:v>2.5328628044431136</c:v>
                </c:pt>
                <c:pt idx="76">
                  <c:v>2.5613759289015019</c:v>
                </c:pt>
                <c:pt idx="77">
                  <c:v>2.4092339769950719</c:v>
                </c:pt>
                <c:pt idx="78">
                  <c:v>2.0291230784458358</c:v>
                </c:pt>
                <c:pt idx="79">
                  <c:v>1.7683697732869073</c:v>
                </c:pt>
                <c:pt idx="80">
                  <c:v>1.9771462998226255</c:v>
                </c:pt>
                <c:pt idx="81">
                  <c:v>2.2318635870078674</c:v>
                </c:pt>
                <c:pt idx="82">
                  <c:v>2.1762622819398598</c:v>
                </c:pt>
                <c:pt idx="83">
                  <c:v>1.9118730600927516</c:v>
                </c:pt>
                <c:pt idx="84">
                  <c:v>1.6545924726141625</c:v>
                </c:pt>
                <c:pt idx="85">
                  <c:v>1.9229681238152878</c:v>
                </c:pt>
                <c:pt idx="86">
                  <c:v>2.7652342029625796</c:v>
                </c:pt>
                <c:pt idx="87">
                  <c:v>3.3956444415494809</c:v>
                </c:pt>
                <c:pt idx="88">
                  <c:v>3.3449340775272498</c:v>
                </c:pt>
                <c:pt idx="89">
                  <c:v>3.7795759275334047</c:v>
                </c:pt>
                <c:pt idx="90">
                  <c:v>4.1192402418991376</c:v>
                </c:pt>
                <c:pt idx="91">
                  <c:v>4.1997882102748862</c:v>
                </c:pt>
                <c:pt idx="92">
                  <c:v>4.3637007438608117</c:v>
                </c:pt>
                <c:pt idx="93">
                  <c:v>4.7673410923671486</c:v>
                </c:pt>
                <c:pt idx="94">
                  <c:v>4.8165491918056667</c:v>
                </c:pt>
                <c:pt idx="95">
                  <c:v>4.7110186944834078</c:v>
                </c:pt>
                <c:pt idx="96">
                  <c:v>4.4848492907858546</c:v>
                </c:pt>
                <c:pt idx="97">
                  <c:v>4.3951188368343335</c:v>
                </c:pt>
                <c:pt idx="98">
                  <c:v>4.5278790804995257</c:v>
                </c:pt>
                <c:pt idx="99">
                  <c:v>4.4173857483816059</c:v>
                </c:pt>
                <c:pt idx="100">
                  <c:v>4.0494448192397501</c:v>
                </c:pt>
                <c:pt idx="101">
                  <c:v>3.716092848536015</c:v>
                </c:pt>
                <c:pt idx="102">
                  <c:v>3.4408062804698858</c:v>
                </c:pt>
                <c:pt idx="103">
                  <c:v>3.219083699966574</c:v>
                </c:pt>
                <c:pt idx="104">
                  <c:v>3.6536207432739656</c:v>
                </c:pt>
                <c:pt idx="105">
                  <c:v>3.2333131648254763</c:v>
                </c:pt>
                <c:pt idx="106">
                  <c:v>2.921663918229485</c:v>
                </c:pt>
                <c:pt idx="107">
                  <c:v>4.1833205311641297</c:v>
                </c:pt>
                <c:pt idx="108">
                  <c:v>3.6242780840132016</c:v>
                </c:pt>
                <c:pt idx="109">
                  <c:v>2.9632856265392493</c:v>
                </c:pt>
                <c:pt idx="110">
                  <c:v>3.0252928528411838</c:v>
                </c:pt>
                <c:pt idx="111">
                  <c:v>3.3954240837016112</c:v>
                </c:pt>
                <c:pt idx="112">
                  <c:v>3.2407995475973221</c:v>
                </c:pt>
                <c:pt idx="113">
                  <c:v>3.6021315592111165</c:v>
                </c:pt>
                <c:pt idx="114">
                  <c:v>3.8334934727140531</c:v>
                </c:pt>
                <c:pt idx="115">
                  <c:v>4.0153792203727541</c:v>
                </c:pt>
                <c:pt idx="116">
                  <c:v>4.2217525411347561</c:v>
                </c:pt>
                <c:pt idx="117">
                  <c:v>4.3497860354981226</c:v>
                </c:pt>
                <c:pt idx="118">
                  <c:v>4.8262609425366652</c:v>
                </c:pt>
                <c:pt idx="119">
                  <c:v>4.367191135339878</c:v>
                </c:pt>
                <c:pt idx="120">
                  <c:v>5.3400028234399617</c:v>
                </c:pt>
                <c:pt idx="121">
                  <c:v>4.4211121941453548</c:v>
                </c:pt>
                <c:pt idx="122">
                  <c:v>3.9748430953163201</c:v>
                </c:pt>
                <c:pt idx="123">
                  <c:v>3.8768014788555649</c:v>
                </c:pt>
                <c:pt idx="124">
                  <c:v>4.2984929703363077</c:v>
                </c:pt>
                <c:pt idx="125">
                  <c:v>4.014098919872116</c:v>
                </c:pt>
                <c:pt idx="126">
                  <c:v>3.7820091776286513</c:v>
                </c:pt>
                <c:pt idx="127">
                  <c:v>3.1766470599323196</c:v>
                </c:pt>
                <c:pt idx="128">
                  <c:v>2.7167184011430185</c:v>
                </c:pt>
                <c:pt idx="129">
                  <c:v>2.8888479158592757</c:v>
                </c:pt>
                <c:pt idx="130">
                  <c:v>3.2054275397754775</c:v>
                </c:pt>
                <c:pt idx="131">
                  <c:v>3.6745528767585807</c:v>
                </c:pt>
                <c:pt idx="132">
                  <c:v>3.6385302274183267</c:v>
                </c:pt>
                <c:pt idx="133">
                  <c:v>3.8110292156809984</c:v>
                </c:pt>
                <c:pt idx="134">
                  <c:v>4.0104319639799284</c:v>
                </c:pt>
                <c:pt idx="135">
                  <c:v>4.1075235752805401</c:v>
                </c:pt>
                <c:pt idx="136">
                  <c:v>4.3639241105202178</c:v>
                </c:pt>
                <c:pt idx="137">
                  <c:v>5.2001905096200218</c:v>
                </c:pt>
                <c:pt idx="138">
                  <c:v>4.4406384684754903</c:v>
                </c:pt>
                <c:pt idx="139">
                  <c:v>4.0310713945933347</c:v>
                </c:pt>
                <c:pt idx="140">
                  <c:v>4.4397668831647756</c:v>
                </c:pt>
                <c:pt idx="141">
                  <c:v>3.6562977488286617</c:v>
                </c:pt>
                <c:pt idx="142">
                  <c:v>3.5380099566080174</c:v>
                </c:pt>
                <c:pt idx="143">
                  <c:v>3.494855296735444</c:v>
                </c:pt>
                <c:pt idx="144">
                  <c:v>3.5074883811637703</c:v>
                </c:pt>
                <c:pt idx="145">
                  <c:v>2.972001610508995</c:v>
                </c:pt>
                <c:pt idx="146">
                  <c:v>1.8139931722387967</c:v>
                </c:pt>
                <c:pt idx="147">
                  <c:v>3.4195960368676315</c:v>
                </c:pt>
                <c:pt idx="148">
                  <c:v>4.0122476143109669</c:v>
                </c:pt>
                <c:pt idx="149">
                  <c:v>4.2691227882068574</c:v>
                </c:pt>
                <c:pt idx="150">
                  <c:v>4.8379657948175216</c:v>
                </c:pt>
                <c:pt idx="151">
                  <c:v>4.6802101856820251</c:v>
                </c:pt>
                <c:pt idx="152">
                  <c:v>2.6560672419850264</c:v>
                </c:pt>
                <c:pt idx="153">
                  <c:v>1.9781188800876051</c:v>
                </c:pt>
                <c:pt idx="154">
                  <c:v>2.5497010964414804</c:v>
                </c:pt>
                <c:pt idx="155">
                  <c:v>2.3559799406991626</c:v>
                </c:pt>
                <c:pt idx="156">
                  <c:v>2.6195227786825859</c:v>
                </c:pt>
                <c:pt idx="157">
                  <c:v>3.2407535046313884</c:v>
                </c:pt>
                <c:pt idx="158">
                  <c:v>2.1943356168964883</c:v>
                </c:pt>
                <c:pt idx="159">
                  <c:v>2.9101410822488174</c:v>
                </c:pt>
                <c:pt idx="160">
                  <c:v>3.1444042074193352</c:v>
                </c:pt>
                <c:pt idx="161">
                  <c:v>2.7155311258043517</c:v>
                </c:pt>
                <c:pt idx="162">
                  <c:v>2.514761076535768</c:v>
                </c:pt>
                <c:pt idx="163">
                  <c:v>2.6984373836473838</c:v>
                </c:pt>
                <c:pt idx="164">
                  <c:v>3.0671243155042216</c:v>
                </c:pt>
                <c:pt idx="165">
                  <c:v>3.2373199104425536</c:v>
                </c:pt>
                <c:pt idx="166">
                  <c:v>3.837136284744354</c:v>
                </c:pt>
                <c:pt idx="167">
                  <c:v>4.0212544702589534</c:v>
                </c:pt>
                <c:pt idx="168">
                  <c:v>4.1165492644001285</c:v>
                </c:pt>
                <c:pt idx="169">
                  <c:v>4.0211474153706295</c:v>
                </c:pt>
                <c:pt idx="170">
                  <c:v>3.8299805245883092</c:v>
                </c:pt>
                <c:pt idx="171">
                  <c:v>3.7548577135703747</c:v>
                </c:pt>
                <c:pt idx="172">
                  <c:v>3.2774677404694037</c:v>
                </c:pt>
                <c:pt idx="173">
                  <c:v>2.6082487324965977</c:v>
                </c:pt>
                <c:pt idx="174">
                  <c:v>2.3190667553829774</c:v>
                </c:pt>
                <c:pt idx="175">
                  <c:v>1.5127928564354272</c:v>
                </c:pt>
                <c:pt idx="176">
                  <c:v>1.793397634867167</c:v>
                </c:pt>
                <c:pt idx="177">
                  <c:v>2.3225450154195091</c:v>
                </c:pt>
                <c:pt idx="178">
                  <c:v>2.4649739091969138</c:v>
                </c:pt>
                <c:pt idx="179">
                  <c:v>2.809780918632677</c:v>
                </c:pt>
                <c:pt idx="180">
                  <c:v>2.1052498705353671</c:v>
                </c:pt>
                <c:pt idx="181">
                  <c:v>2.5633065129757138</c:v>
                </c:pt>
                <c:pt idx="182">
                  <c:v>2.5653833980684455</c:v>
                </c:pt>
                <c:pt idx="183">
                  <c:v>2.8874890297703071</c:v>
                </c:pt>
                <c:pt idx="184">
                  <c:v>2.9132835057191642</c:v>
                </c:pt>
                <c:pt idx="185">
                  <c:v>3.5405397895939701</c:v>
                </c:pt>
                <c:pt idx="186">
                  <c:v>4.0355918073688972</c:v>
                </c:pt>
                <c:pt idx="187">
                  <c:v>3.960432670386707</c:v>
                </c:pt>
                <c:pt idx="188">
                  <c:v>3.8176111897726712</c:v>
                </c:pt>
                <c:pt idx="189">
                  <c:v>3.7118616511682885</c:v>
                </c:pt>
                <c:pt idx="190">
                  <c:v>3.5431268128459239</c:v>
                </c:pt>
                <c:pt idx="191">
                  <c:v>3.885256771817764</c:v>
                </c:pt>
                <c:pt idx="192">
                  <c:v>3.449643148108144</c:v>
                </c:pt>
                <c:pt idx="193">
                  <c:v>4.0711965883460319</c:v>
                </c:pt>
                <c:pt idx="194">
                  <c:v>3.6929289473847438</c:v>
                </c:pt>
                <c:pt idx="195">
                  <c:v>3.7068915367724933</c:v>
                </c:pt>
                <c:pt idx="196">
                  <c:v>3.6047638835321374</c:v>
                </c:pt>
                <c:pt idx="197">
                  <c:v>3.5651177226742989</c:v>
                </c:pt>
                <c:pt idx="198">
                  <c:v>3.4154552472369004</c:v>
                </c:pt>
                <c:pt idx="199">
                  <c:v>3.5273821167058648</c:v>
                </c:pt>
                <c:pt idx="200">
                  <c:v>3.7308193896010819</c:v>
                </c:pt>
                <c:pt idx="201">
                  <c:v>3.6365216505134494</c:v>
                </c:pt>
                <c:pt idx="202">
                  <c:v>4.1015256384075851</c:v>
                </c:pt>
                <c:pt idx="203">
                  <c:v>3.7646197163057429</c:v>
                </c:pt>
                <c:pt idx="204">
                  <c:v>3.4715507106484433</c:v>
                </c:pt>
                <c:pt idx="205">
                  <c:v>1.7550188257966826</c:v>
                </c:pt>
                <c:pt idx="206">
                  <c:v>2.7906362622738725</c:v>
                </c:pt>
                <c:pt idx="207">
                  <c:v>4.2484567927465671</c:v>
                </c:pt>
                <c:pt idx="208">
                  <c:v>2.7850631779768897</c:v>
                </c:pt>
                <c:pt idx="209">
                  <c:v>1.7456664443883492</c:v>
                </c:pt>
                <c:pt idx="210">
                  <c:v>1.8110103164120575</c:v>
                </c:pt>
                <c:pt idx="211">
                  <c:v>1.3144978343055189</c:v>
                </c:pt>
                <c:pt idx="212">
                  <c:v>1.4903641098695863</c:v>
                </c:pt>
                <c:pt idx="213">
                  <c:v>1.2393782840363252</c:v>
                </c:pt>
                <c:pt idx="214">
                  <c:v>1.3626877433316849</c:v>
                </c:pt>
                <c:pt idx="215">
                  <c:v>2.2835654694371588</c:v>
                </c:pt>
                <c:pt idx="216">
                  <c:v>2.259747352212468</c:v>
                </c:pt>
                <c:pt idx="217">
                  <c:v>1.6322408167000151</c:v>
                </c:pt>
                <c:pt idx="218">
                  <c:v>1.1659791200333323</c:v>
                </c:pt>
                <c:pt idx="219">
                  <c:v>1.4197931769698386</c:v>
                </c:pt>
                <c:pt idx="220">
                  <c:v>1.6816914189798249</c:v>
                </c:pt>
                <c:pt idx="221">
                  <c:v>3.0441115396336609</c:v>
                </c:pt>
                <c:pt idx="222">
                  <c:v>2.7610540240574419</c:v>
                </c:pt>
                <c:pt idx="223">
                  <c:v>3.0844612057166545</c:v>
                </c:pt>
                <c:pt idx="224">
                  <c:v>3.279547404694295</c:v>
                </c:pt>
                <c:pt idx="225">
                  <c:v>2.7854247041660516</c:v>
                </c:pt>
                <c:pt idx="226">
                  <c:v>5.5445872224029884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9-4932-AAF6-B54F67528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'081C'!$U$14:$U$557</c:f>
              <c:numCache>
                <c:formatCode>0</c:formatCode>
                <c:ptCount val="5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4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7</c:v>
                </c:pt>
                <c:pt idx="206">
                  <c:v>7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7</c:v>
                </c:pt>
                <c:pt idx="211">
                  <c:v>8</c:v>
                </c:pt>
                <c:pt idx="212">
                  <c:v>7</c:v>
                </c:pt>
                <c:pt idx="213">
                  <c:v>8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8</c:v>
                </c:pt>
                <c:pt idx="219">
                  <c:v>8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4-4E7F-87F0-F9CB35431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'081C'!$AN$14:$AN$557</c:f>
              <c:numCache>
                <c:formatCode>0</c:formatCode>
                <c:ptCount val="544"/>
                <c:pt idx="0">
                  <c:v>0.11394558521560201</c:v>
                </c:pt>
                <c:pt idx="1">
                  <c:v>0.1510441478439391</c:v>
                </c:pt>
                <c:pt idx="2">
                  <c:v>0.20139219712525211</c:v>
                </c:pt>
                <c:pt idx="3">
                  <c:v>0.21994147843942435</c:v>
                </c:pt>
                <c:pt idx="4">
                  <c:v>0.24114065708418733</c:v>
                </c:pt>
                <c:pt idx="5">
                  <c:v>0.52202977412731</c:v>
                </c:pt>
                <c:pt idx="6">
                  <c:v>0.94071355236139553</c:v>
                </c:pt>
                <c:pt idx="7">
                  <c:v>1.4653932238192962</c:v>
                </c:pt>
                <c:pt idx="8">
                  <c:v>2.281561601642712</c:v>
                </c:pt>
                <c:pt idx="9">
                  <c:v>2.4776540041067752</c:v>
                </c:pt>
                <c:pt idx="10">
                  <c:v>3.0738809034907595</c:v>
                </c:pt>
                <c:pt idx="11">
                  <c:v>3.2381745379876743</c:v>
                </c:pt>
                <c:pt idx="12">
                  <c:v>3.373319301848047</c:v>
                </c:pt>
                <c:pt idx="13">
                  <c:v>3.7151560574948679</c:v>
                </c:pt>
                <c:pt idx="14">
                  <c:v>3.8238018480492801</c:v>
                </c:pt>
                <c:pt idx="15">
                  <c:v>4.0490431211498938</c:v>
                </c:pt>
                <c:pt idx="16">
                  <c:v>4.6479199178644759</c:v>
                </c:pt>
                <c:pt idx="17">
                  <c:v>4.6028716632443514</c:v>
                </c:pt>
                <c:pt idx="18">
                  <c:v>4.4226786447638551</c:v>
                </c:pt>
                <c:pt idx="19">
                  <c:v>4.3246324435318275</c:v>
                </c:pt>
                <c:pt idx="20">
                  <c:v>4.298133470225868</c:v>
                </c:pt>
                <c:pt idx="21">
                  <c:v>4.4677268993839787</c:v>
                </c:pt>
                <c:pt idx="22">
                  <c:v>5.1567002053388107</c:v>
                </c:pt>
                <c:pt idx="23">
                  <c:v>5.0931026694045132</c:v>
                </c:pt>
                <c:pt idx="24">
                  <c:v>4.9977063655030758</c:v>
                </c:pt>
                <c:pt idx="25">
                  <c:v>4.4942258726899382</c:v>
                </c:pt>
                <c:pt idx="26">
                  <c:v>3.9350975359342919</c:v>
                </c:pt>
                <c:pt idx="27">
                  <c:v>3.9748459958932196</c:v>
                </c:pt>
                <c:pt idx="28">
                  <c:v>4.2239363449691947</c:v>
                </c:pt>
                <c:pt idx="29">
                  <c:v>3.9801457905544155</c:v>
                </c:pt>
                <c:pt idx="30">
                  <c:v>3.7019065708418846</c:v>
                </c:pt>
                <c:pt idx="31">
                  <c:v>3.7681540041067714</c:v>
                </c:pt>
                <c:pt idx="32">
                  <c:v>4.070242299794657</c:v>
                </c:pt>
                <c:pt idx="33">
                  <c:v>3.9483470225872677</c:v>
                </c:pt>
                <c:pt idx="34">
                  <c:v>3.7390051334702217</c:v>
                </c:pt>
                <c:pt idx="35">
                  <c:v>3.5429127310061581</c:v>
                </c:pt>
                <c:pt idx="36">
                  <c:v>3.3998182751539985</c:v>
                </c:pt>
                <c:pt idx="37">
                  <c:v>3.4713655030800816</c:v>
                </c:pt>
                <c:pt idx="38">
                  <c:v>10.807606262833675</c:v>
                </c:pt>
                <c:pt idx="39">
                  <c:v>10.42116290212183</c:v>
                </c:pt>
                <c:pt idx="40">
                  <c:v>2.9890841889117001</c:v>
                </c:pt>
                <c:pt idx="41">
                  <c:v>3.0606314168377833</c:v>
                </c:pt>
                <c:pt idx="42">
                  <c:v>2.9943839835728965</c:v>
                </c:pt>
                <c:pt idx="43">
                  <c:v>2.1623162217659138</c:v>
                </c:pt>
                <c:pt idx="44">
                  <c:v>2.2126642710472266</c:v>
                </c:pt>
                <c:pt idx="45">
                  <c:v>2.369008213552362</c:v>
                </c:pt>
                <c:pt idx="46">
                  <c:v>2.5598008213552363</c:v>
                </c:pt>
                <c:pt idx="47">
                  <c:v>2.7956416837782347</c:v>
                </c:pt>
                <c:pt idx="48">
                  <c:v>1.8125297741273059</c:v>
                </c:pt>
                <c:pt idx="49">
                  <c:v>1.982123203285417</c:v>
                </c:pt>
                <c:pt idx="50">
                  <c:v>4.7963141683778199</c:v>
                </c:pt>
                <c:pt idx="51">
                  <c:v>4.4571273100616011</c:v>
                </c:pt>
                <c:pt idx="52">
                  <c:v>5.8191745379876734</c:v>
                </c:pt>
                <c:pt idx="53">
                  <c:v>4.7300667351129375</c:v>
                </c:pt>
                <c:pt idx="54">
                  <c:v>2.7823921971252514</c:v>
                </c:pt>
                <c:pt idx="55">
                  <c:v>2.6127987679671403</c:v>
                </c:pt>
                <c:pt idx="56">
                  <c:v>2.3981570841889122</c:v>
                </c:pt>
                <c:pt idx="57">
                  <c:v>2.0059722792607784</c:v>
                </c:pt>
                <c:pt idx="58">
                  <c:v>1.9397248459958913</c:v>
                </c:pt>
                <c:pt idx="59">
                  <c:v>2.3796078028747401</c:v>
                </c:pt>
                <c:pt idx="60">
                  <c:v>2.6207484599589272</c:v>
                </c:pt>
                <c:pt idx="61">
                  <c:v>2.0351211498973285</c:v>
                </c:pt>
                <c:pt idx="62">
                  <c:v>2.0218716632443523</c:v>
                </c:pt>
                <c:pt idx="63">
                  <c:v>2.2206139630390136</c:v>
                </c:pt>
                <c:pt idx="64">
                  <c:v>2.9625852156057477</c:v>
                </c:pt>
                <c:pt idx="65">
                  <c:v>3.2196252566735097</c:v>
                </c:pt>
                <c:pt idx="66">
                  <c:v>2.8539394250513355</c:v>
                </c:pt>
                <c:pt idx="67">
                  <c:v>2.5174024640657033</c:v>
                </c:pt>
                <c:pt idx="68">
                  <c:v>2.1093182751540027</c:v>
                </c:pt>
                <c:pt idx="69">
                  <c:v>1.9794733059548264</c:v>
                </c:pt>
                <c:pt idx="70">
                  <c:v>2.0854691991786414</c:v>
                </c:pt>
                <c:pt idx="71">
                  <c:v>1.8125297741273059</c:v>
                </c:pt>
                <c:pt idx="72">
                  <c:v>1.8284291581108798</c:v>
                </c:pt>
                <c:pt idx="73">
                  <c:v>1.9397248459958913</c:v>
                </c:pt>
                <c:pt idx="74">
                  <c:v>1.9609240246406543</c:v>
                </c:pt>
                <c:pt idx="75">
                  <c:v>1.9688737166324413</c:v>
                </c:pt>
                <c:pt idx="76">
                  <c:v>1.9264753593429156</c:v>
                </c:pt>
                <c:pt idx="77">
                  <c:v>1.8920266940451691</c:v>
                </c:pt>
                <c:pt idx="78">
                  <c:v>0.9142145790554399</c:v>
                </c:pt>
                <c:pt idx="79">
                  <c:v>1.0056360369609836</c:v>
                </c:pt>
                <c:pt idx="80">
                  <c:v>1.1527053388090329</c:v>
                </c:pt>
                <c:pt idx="81">
                  <c:v>2.4909034907597509</c:v>
                </c:pt>
                <c:pt idx="82">
                  <c:v>2.7055451745379866</c:v>
                </c:pt>
                <c:pt idx="83">
                  <c:v>1.3010995893223813</c:v>
                </c:pt>
                <c:pt idx="84">
                  <c:v>1.3620472279260756</c:v>
                </c:pt>
                <c:pt idx="85">
                  <c:v>3.3097217659137574</c:v>
                </c:pt>
                <c:pt idx="86">
                  <c:v>3.5296632443531819</c:v>
                </c:pt>
                <c:pt idx="87">
                  <c:v>3.6250595482546188</c:v>
                </c:pt>
                <c:pt idx="88">
                  <c:v>3.7681540041067714</c:v>
                </c:pt>
                <c:pt idx="89">
                  <c:v>3.8767997946611921</c:v>
                </c:pt>
                <c:pt idx="90">
                  <c:v>4.1735882956878809</c:v>
                </c:pt>
                <c:pt idx="91">
                  <c:v>4.5419240246406538</c:v>
                </c:pt>
                <c:pt idx="92">
                  <c:v>4.9023100616016393</c:v>
                </c:pt>
                <c:pt idx="93">
                  <c:v>5.1143018480492763</c:v>
                </c:pt>
                <c:pt idx="94">
                  <c:v>5.4110903490759732</c:v>
                </c:pt>
                <c:pt idx="95">
                  <c:v>5.5780338809034866</c:v>
                </c:pt>
                <c:pt idx="96">
                  <c:v>5.8483234086242319</c:v>
                </c:pt>
                <c:pt idx="97">
                  <c:v>6.1901601642710444</c:v>
                </c:pt>
                <c:pt idx="98">
                  <c:v>6.2855564681724818</c:v>
                </c:pt>
                <c:pt idx="99">
                  <c:v>6.675091375770017</c:v>
                </c:pt>
                <c:pt idx="100">
                  <c:v>6.7731375770020517</c:v>
                </c:pt>
                <c:pt idx="101">
                  <c:v>6.6936406570841891</c:v>
                </c:pt>
                <c:pt idx="102">
                  <c:v>7.2156704312114988</c:v>
                </c:pt>
                <c:pt idx="103">
                  <c:v>7.7218008213552363</c:v>
                </c:pt>
                <c:pt idx="104">
                  <c:v>8.0053398357289485</c:v>
                </c:pt>
                <c:pt idx="105">
                  <c:v>8.5114702258726833</c:v>
                </c:pt>
                <c:pt idx="106">
                  <c:v>5.4216899383983552</c:v>
                </c:pt>
                <c:pt idx="107">
                  <c:v>8.6439650924024569</c:v>
                </c:pt>
                <c:pt idx="108">
                  <c:v>8.3507097878165641</c:v>
                </c:pt>
                <c:pt idx="109">
                  <c:v>7.0593264887063638</c:v>
                </c:pt>
                <c:pt idx="110">
                  <c:v>7.7920231006160154</c:v>
                </c:pt>
                <c:pt idx="111">
                  <c:v>10.440595482546199</c:v>
                </c:pt>
                <c:pt idx="112">
                  <c:v>9.0467494866529741</c:v>
                </c:pt>
                <c:pt idx="113">
                  <c:v>13.184122518822724</c:v>
                </c:pt>
                <c:pt idx="114">
                  <c:v>12.140062970568103</c:v>
                </c:pt>
                <c:pt idx="115">
                  <c:v>15.867585215605745</c:v>
                </c:pt>
                <c:pt idx="116">
                  <c:v>14.746678644763861</c:v>
                </c:pt>
                <c:pt idx="117">
                  <c:v>15.080565708418888</c:v>
                </c:pt>
                <c:pt idx="118">
                  <c:v>14.868573921971247</c:v>
                </c:pt>
                <c:pt idx="119">
                  <c:v>16.887795687885003</c:v>
                </c:pt>
                <c:pt idx="120">
                  <c:v>13.901361396303901</c:v>
                </c:pt>
                <c:pt idx="121">
                  <c:v>13.779466119096504</c:v>
                </c:pt>
                <c:pt idx="122">
                  <c:v>12.536664271047224</c:v>
                </c:pt>
                <c:pt idx="123">
                  <c:v>13.731767967145789</c:v>
                </c:pt>
                <c:pt idx="124">
                  <c:v>13.99940759753593</c:v>
                </c:pt>
                <c:pt idx="125">
                  <c:v>12.722157084188909</c:v>
                </c:pt>
                <c:pt idx="126">
                  <c:v>11.572101642710468</c:v>
                </c:pt>
                <c:pt idx="127">
                  <c:v>7.4903764544832283</c:v>
                </c:pt>
                <c:pt idx="128">
                  <c:v>7.1670889801505799</c:v>
                </c:pt>
                <c:pt idx="129">
                  <c:v>8.412540725530457</c:v>
                </c:pt>
                <c:pt idx="130">
                  <c:v>9.5502299794661187</c:v>
                </c:pt>
                <c:pt idx="131">
                  <c:v>9.9724469541409988</c:v>
                </c:pt>
                <c:pt idx="132">
                  <c:v>10.831013689253936</c:v>
                </c:pt>
                <c:pt idx="133">
                  <c:v>10.719718001368923</c:v>
                </c:pt>
                <c:pt idx="134">
                  <c:v>15.663543121149896</c:v>
                </c:pt>
                <c:pt idx="135">
                  <c:v>16.397564681724845</c:v>
                </c:pt>
                <c:pt idx="136">
                  <c:v>16.310118069815193</c:v>
                </c:pt>
                <c:pt idx="137">
                  <c:v>14.455189938398354</c:v>
                </c:pt>
                <c:pt idx="138">
                  <c:v>22.171690965092399</c:v>
                </c:pt>
                <c:pt idx="139">
                  <c:v>17.028240246406572</c:v>
                </c:pt>
                <c:pt idx="140">
                  <c:v>18.533381930184806</c:v>
                </c:pt>
                <c:pt idx="141">
                  <c:v>11.187866529774126</c:v>
                </c:pt>
                <c:pt idx="142">
                  <c:v>11.175500342231345</c:v>
                </c:pt>
                <c:pt idx="143">
                  <c:v>10.382297741273097</c:v>
                </c:pt>
                <c:pt idx="144">
                  <c:v>8.7587939767282652</c:v>
                </c:pt>
                <c:pt idx="145">
                  <c:v>8.0168227241615337</c:v>
                </c:pt>
                <c:pt idx="146">
                  <c:v>5.97021868583162</c:v>
                </c:pt>
                <c:pt idx="147">
                  <c:v>7.5504407939767288</c:v>
                </c:pt>
                <c:pt idx="148">
                  <c:v>12.237225872689937</c:v>
                </c:pt>
                <c:pt idx="149">
                  <c:v>14.415441478439424</c:v>
                </c:pt>
                <c:pt idx="150">
                  <c:v>13.363432238193017</c:v>
                </c:pt>
                <c:pt idx="151">
                  <c:v>13.122291581108824</c:v>
                </c:pt>
                <c:pt idx="152">
                  <c:v>10.647287474332648</c:v>
                </c:pt>
                <c:pt idx="153">
                  <c:v>9.1779194045174517</c:v>
                </c:pt>
                <c:pt idx="154">
                  <c:v>6.5068228952772058</c:v>
                </c:pt>
                <c:pt idx="155">
                  <c:v>6.0881391170431201</c:v>
                </c:pt>
                <c:pt idx="156">
                  <c:v>6.1543865503080069</c:v>
                </c:pt>
                <c:pt idx="157">
                  <c:v>9.5855619438740565</c:v>
                </c:pt>
                <c:pt idx="158">
                  <c:v>14.701630390143734</c:v>
                </c:pt>
                <c:pt idx="159">
                  <c:v>7.1507479466119079</c:v>
                </c:pt>
                <c:pt idx="160">
                  <c:v>8.7976591375769981</c:v>
                </c:pt>
                <c:pt idx="161">
                  <c:v>7.7694989733059536</c:v>
                </c:pt>
                <c:pt idx="162">
                  <c:v>8.6837135523613949</c:v>
                </c:pt>
                <c:pt idx="163">
                  <c:v>7.8993439425051344</c:v>
                </c:pt>
                <c:pt idx="164">
                  <c:v>9.1792443531827512</c:v>
                </c:pt>
                <c:pt idx="165">
                  <c:v>9.7233566050650246</c:v>
                </c:pt>
                <c:pt idx="166">
                  <c:v>14.145151950718681</c:v>
                </c:pt>
                <c:pt idx="167">
                  <c:v>14.823525667351126</c:v>
                </c:pt>
                <c:pt idx="168">
                  <c:v>14.913622176591375</c:v>
                </c:pt>
                <c:pt idx="169">
                  <c:v>14.818225872689936</c:v>
                </c:pt>
                <c:pt idx="170">
                  <c:v>9.6738918548939079</c:v>
                </c:pt>
                <c:pt idx="171">
                  <c:v>9.0467494866529776</c:v>
                </c:pt>
                <c:pt idx="172">
                  <c:v>7.8083641341546857</c:v>
                </c:pt>
                <c:pt idx="173">
                  <c:v>6.997495550992471</c:v>
                </c:pt>
                <c:pt idx="174">
                  <c:v>6.2153341889117009</c:v>
                </c:pt>
                <c:pt idx="175">
                  <c:v>9.380636550308008</c:v>
                </c:pt>
                <c:pt idx="176">
                  <c:v>6.664491786447635</c:v>
                </c:pt>
                <c:pt idx="177">
                  <c:v>5.4362643737166296</c:v>
                </c:pt>
                <c:pt idx="178">
                  <c:v>6.2378583162217636</c:v>
                </c:pt>
                <c:pt idx="179">
                  <c:v>8.4372731006160162</c:v>
                </c:pt>
                <c:pt idx="180">
                  <c:v>6.2246088295687869</c:v>
                </c:pt>
                <c:pt idx="181">
                  <c:v>7.3843805612594124</c:v>
                </c:pt>
                <c:pt idx="182">
                  <c:v>5.6628305954825464</c:v>
                </c:pt>
                <c:pt idx="183">
                  <c:v>7.9249596167008862</c:v>
                </c:pt>
                <c:pt idx="184">
                  <c:v>8.914254620123204</c:v>
                </c:pt>
                <c:pt idx="185">
                  <c:v>9.4071355236139613</c:v>
                </c:pt>
                <c:pt idx="186">
                  <c:v>13.371381930184805</c:v>
                </c:pt>
                <c:pt idx="187">
                  <c:v>13.368732032854206</c:v>
                </c:pt>
                <c:pt idx="188">
                  <c:v>13.132891170431208</c:v>
                </c:pt>
                <c:pt idx="189">
                  <c:v>13.026895277207387</c:v>
                </c:pt>
                <c:pt idx="190">
                  <c:v>9.0343832991101962</c:v>
                </c:pt>
                <c:pt idx="191">
                  <c:v>13.85896303901437</c:v>
                </c:pt>
                <c:pt idx="192">
                  <c:v>10.590756331279946</c:v>
                </c:pt>
                <c:pt idx="193">
                  <c:v>14.41014168377823</c:v>
                </c:pt>
                <c:pt idx="194">
                  <c:v>9.6862580424366822</c:v>
                </c:pt>
                <c:pt idx="195">
                  <c:v>9.4124353182751523</c:v>
                </c:pt>
                <c:pt idx="196">
                  <c:v>9.5413969883641343</c:v>
                </c:pt>
                <c:pt idx="197">
                  <c:v>9.8894168377823402</c:v>
                </c:pt>
                <c:pt idx="198">
                  <c:v>10.543058179329222</c:v>
                </c:pt>
                <c:pt idx="199">
                  <c:v>10.903444216290211</c:v>
                </c:pt>
                <c:pt idx="200">
                  <c:v>12.048199863107456</c:v>
                </c:pt>
                <c:pt idx="201">
                  <c:v>12.505748802190277</c:v>
                </c:pt>
                <c:pt idx="202">
                  <c:v>16.768550308008216</c:v>
                </c:pt>
                <c:pt idx="203">
                  <c:v>11.336260780287475</c:v>
                </c:pt>
                <c:pt idx="204">
                  <c:v>12.304356605065019</c:v>
                </c:pt>
                <c:pt idx="205">
                  <c:v>15.010785078713207</c:v>
                </c:pt>
                <c:pt idx="206">
                  <c:v>12.433318275154001</c:v>
                </c:pt>
                <c:pt idx="207">
                  <c:v>15.623794661190963</c:v>
                </c:pt>
                <c:pt idx="208">
                  <c:v>26.534305270362754</c:v>
                </c:pt>
                <c:pt idx="209">
                  <c:v>19.535926420260093</c:v>
                </c:pt>
                <c:pt idx="210">
                  <c:v>23.783711841204649</c:v>
                </c:pt>
                <c:pt idx="211">
                  <c:v>20.021299281314167</c:v>
                </c:pt>
                <c:pt idx="212">
                  <c:v>25.164308350444898</c:v>
                </c:pt>
                <c:pt idx="213">
                  <c:v>18.608904004106776</c:v>
                </c:pt>
                <c:pt idx="214">
                  <c:v>22.986092744695412</c:v>
                </c:pt>
                <c:pt idx="215">
                  <c:v>24.184729637234771</c:v>
                </c:pt>
                <c:pt idx="216">
                  <c:v>20.662132785763173</c:v>
                </c:pt>
                <c:pt idx="217">
                  <c:v>26.513106091717997</c:v>
                </c:pt>
                <c:pt idx="218">
                  <c:v>22.99117171457905</c:v>
                </c:pt>
                <c:pt idx="219">
                  <c:v>21.923925564681724</c:v>
                </c:pt>
                <c:pt idx="220">
                  <c:v>24.324290896646129</c:v>
                </c:pt>
                <c:pt idx="221">
                  <c:v>14.716646475017109</c:v>
                </c:pt>
                <c:pt idx="222">
                  <c:v>13.782999315537301</c:v>
                </c:pt>
                <c:pt idx="223">
                  <c:v>20.340611909650924</c:v>
                </c:pt>
                <c:pt idx="224">
                  <c:v>16.539334188911702</c:v>
                </c:pt>
                <c:pt idx="225">
                  <c:v>14.447240246406569</c:v>
                </c:pt>
                <c:pt idx="226">
                  <c:v>22.047145790554413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16-4811-BDF9-AE06DF7E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'081C'!$AJ$14:$AJ$557</c:f>
              <c:numCache>
                <c:formatCode>0</c:formatCode>
                <c:ptCount val="544"/>
                <c:pt idx="205">
                  <c:v>32.923121385389891</c:v>
                </c:pt>
                <c:pt idx="206">
                  <c:v>31.590811362824187</c:v>
                </c:pt>
                <c:pt idx="209">
                  <c:v>34.537661317719049</c:v>
                </c:pt>
                <c:pt idx="210">
                  <c:v>35.769935897658321</c:v>
                </c:pt>
                <c:pt idx="211">
                  <c:v>36.462862410544531</c:v>
                </c:pt>
                <c:pt idx="212">
                  <c:v>36.061610891205071</c:v>
                </c:pt>
                <c:pt idx="213">
                  <c:v>35.940891585322532</c:v>
                </c:pt>
                <c:pt idx="214">
                  <c:v>35.423694379593009</c:v>
                </c:pt>
                <c:pt idx="215">
                  <c:v>35.715372751192021</c:v>
                </c:pt>
                <c:pt idx="216">
                  <c:v>34.671850425042074</c:v>
                </c:pt>
                <c:pt idx="217">
                  <c:v>36.231877372990283</c:v>
                </c:pt>
                <c:pt idx="218">
                  <c:v>37.099865381377114</c:v>
                </c:pt>
                <c:pt idx="219">
                  <c:v>36.777477933340862</c:v>
                </c:pt>
                <c:pt idx="220">
                  <c:v>35.59500044271735</c:v>
                </c:pt>
                <c:pt idx="221">
                  <c:v>32.235319689066806</c:v>
                </c:pt>
                <c:pt idx="222">
                  <c:v>31.748162988889479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C4-4FD6-89C2-D1A146EFE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'081C'!$AE$14:$AE$557</c:f>
              <c:numCache>
                <c:formatCode>0</c:formatCode>
                <c:ptCount val="544"/>
                <c:pt idx="0">
                  <c:v>11.394558521560201</c:v>
                </c:pt>
                <c:pt idx="1">
                  <c:v>15.10441478439391</c:v>
                </c:pt>
                <c:pt idx="2">
                  <c:v>20.139219712525211</c:v>
                </c:pt>
                <c:pt idx="3">
                  <c:v>21.994147843942436</c:v>
                </c:pt>
                <c:pt idx="4">
                  <c:v>24.114065708418732</c:v>
                </c:pt>
                <c:pt idx="5">
                  <c:v>52.202977412731002</c:v>
                </c:pt>
                <c:pt idx="6">
                  <c:v>94.071355236139553</c:v>
                </c:pt>
                <c:pt idx="7">
                  <c:v>146.53932238192959</c:v>
                </c:pt>
                <c:pt idx="8">
                  <c:v>228.1561601642712</c:v>
                </c:pt>
                <c:pt idx="9">
                  <c:v>247.7654004106775</c:v>
                </c:pt>
                <c:pt idx="10">
                  <c:v>307.38809034907592</c:v>
                </c:pt>
                <c:pt idx="11">
                  <c:v>323.81745379876742</c:v>
                </c:pt>
                <c:pt idx="12">
                  <c:v>337.33193018480472</c:v>
                </c:pt>
                <c:pt idx="13">
                  <c:v>371.51560574948678</c:v>
                </c:pt>
                <c:pt idx="14">
                  <c:v>382.38018480492804</c:v>
                </c:pt>
                <c:pt idx="15">
                  <c:v>404.90431211498941</c:v>
                </c:pt>
                <c:pt idx="16">
                  <c:v>464.79199178644757</c:v>
                </c:pt>
                <c:pt idx="17">
                  <c:v>460.28716632443513</c:v>
                </c:pt>
                <c:pt idx="18">
                  <c:v>442.26786447638551</c:v>
                </c:pt>
                <c:pt idx="19">
                  <c:v>432.46324435318274</c:v>
                </c:pt>
                <c:pt idx="20">
                  <c:v>429.81334702258681</c:v>
                </c:pt>
                <c:pt idx="21">
                  <c:v>446.77268993839789</c:v>
                </c:pt>
                <c:pt idx="22">
                  <c:v>515.67002053388103</c:v>
                </c:pt>
                <c:pt idx="23">
                  <c:v>509.3102669404513</c:v>
                </c:pt>
                <c:pt idx="24">
                  <c:v>499.77063655030759</c:v>
                </c:pt>
                <c:pt idx="25">
                  <c:v>449.42258726899382</c:v>
                </c:pt>
                <c:pt idx="26">
                  <c:v>393.5097535934292</c:v>
                </c:pt>
                <c:pt idx="27">
                  <c:v>397.48459958932193</c:v>
                </c:pt>
                <c:pt idx="28">
                  <c:v>422.39363449691945</c:v>
                </c:pt>
                <c:pt idx="29">
                  <c:v>398.01457905544157</c:v>
                </c:pt>
                <c:pt idx="30">
                  <c:v>370.1906570841885</c:v>
                </c:pt>
                <c:pt idx="31">
                  <c:v>376.81540041067717</c:v>
                </c:pt>
                <c:pt idx="32">
                  <c:v>407.0242299794657</c:v>
                </c:pt>
                <c:pt idx="33">
                  <c:v>394.83470225872674</c:v>
                </c:pt>
                <c:pt idx="34">
                  <c:v>373.90051334702218</c:v>
                </c:pt>
                <c:pt idx="35">
                  <c:v>354.2912731006158</c:v>
                </c:pt>
                <c:pt idx="36">
                  <c:v>339.98182751539986</c:v>
                </c:pt>
                <c:pt idx="37">
                  <c:v>347.13655030800817</c:v>
                </c:pt>
                <c:pt idx="38">
                  <c:v>2161.5212525667348</c:v>
                </c:pt>
                <c:pt idx="39">
                  <c:v>1563.1744353182746</c:v>
                </c:pt>
                <c:pt idx="40">
                  <c:v>298.90841889117002</c:v>
                </c:pt>
                <c:pt idx="41">
                  <c:v>306.06314168377833</c:v>
                </c:pt>
                <c:pt idx="42">
                  <c:v>299.43839835728966</c:v>
                </c:pt>
                <c:pt idx="43">
                  <c:v>216.23162217659137</c:v>
                </c:pt>
                <c:pt idx="44">
                  <c:v>221.26642710472265</c:v>
                </c:pt>
                <c:pt idx="45">
                  <c:v>236.90082135523622</c:v>
                </c:pt>
                <c:pt idx="46">
                  <c:v>255.98008213552362</c:v>
                </c:pt>
                <c:pt idx="47">
                  <c:v>279.56416837782348</c:v>
                </c:pt>
                <c:pt idx="48">
                  <c:v>181.25297741273059</c:v>
                </c:pt>
                <c:pt idx="49">
                  <c:v>198.21232032854169</c:v>
                </c:pt>
                <c:pt idx="50">
                  <c:v>719.44712525667296</c:v>
                </c:pt>
                <c:pt idx="51">
                  <c:v>445.71273100616008</c:v>
                </c:pt>
                <c:pt idx="52">
                  <c:v>581.91745379876727</c:v>
                </c:pt>
                <c:pt idx="53">
                  <c:v>473.0066735112938</c:v>
                </c:pt>
                <c:pt idx="54">
                  <c:v>278.23921971252514</c:v>
                </c:pt>
                <c:pt idx="55">
                  <c:v>261.27987679671401</c:v>
                </c:pt>
                <c:pt idx="56">
                  <c:v>239.81570841889121</c:v>
                </c:pt>
                <c:pt idx="57">
                  <c:v>200.59722792607784</c:v>
                </c:pt>
                <c:pt idx="58">
                  <c:v>193.97248459958914</c:v>
                </c:pt>
                <c:pt idx="59">
                  <c:v>237.96078028747402</c:v>
                </c:pt>
                <c:pt idx="60">
                  <c:v>262.07484599589276</c:v>
                </c:pt>
                <c:pt idx="61">
                  <c:v>203.51211498973285</c:v>
                </c:pt>
                <c:pt idx="62">
                  <c:v>202.18716632443522</c:v>
                </c:pt>
                <c:pt idx="63">
                  <c:v>222.06139630390135</c:v>
                </c:pt>
                <c:pt idx="64">
                  <c:v>296.25852156057476</c:v>
                </c:pt>
                <c:pt idx="65">
                  <c:v>321.96252566735097</c:v>
                </c:pt>
                <c:pt idx="66">
                  <c:v>285.39394250513357</c:v>
                </c:pt>
                <c:pt idx="67">
                  <c:v>251.74024640657035</c:v>
                </c:pt>
                <c:pt idx="68">
                  <c:v>210.93182751540024</c:v>
                </c:pt>
                <c:pt idx="69">
                  <c:v>197.94733059548264</c:v>
                </c:pt>
                <c:pt idx="70">
                  <c:v>208.54691991786413</c:v>
                </c:pt>
                <c:pt idx="71">
                  <c:v>181.25297741273059</c:v>
                </c:pt>
                <c:pt idx="72">
                  <c:v>182.84291581108798</c:v>
                </c:pt>
                <c:pt idx="73">
                  <c:v>193.97248459958914</c:v>
                </c:pt>
                <c:pt idx="74">
                  <c:v>196.09240246406543</c:v>
                </c:pt>
                <c:pt idx="75">
                  <c:v>196.88737166324412</c:v>
                </c:pt>
                <c:pt idx="76">
                  <c:v>192.64753593429157</c:v>
                </c:pt>
                <c:pt idx="77">
                  <c:v>189.20266940451691</c:v>
                </c:pt>
                <c:pt idx="78">
                  <c:v>182.84291581108798</c:v>
                </c:pt>
                <c:pt idx="79">
                  <c:v>201.12720739219671</c:v>
                </c:pt>
                <c:pt idx="80">
                  <c:v>230.54106776180657</c:v>
                </c:pt>
                <c:pt idx="81">
                  <c:v>249.0903490759751</c:v>
                </c:pt>
                <c:pt idx="82">
                  <c:v>270.55451745379867</c:v>
                </c:pt>
                <c:pt idx="83">
                  <c:v>260.21991786447626</c:v>
                </c:pt>
                <c:pt idx="84">
                  <c:v>272.40944558521511</c:v>
                </c:pt>
                <c:pt idx="85">
                  <c:v>330.97217659137573</c:v>
                </c:pt>
                <c:pt idx="86">
                  <c:v>352.9663244353182</c:v>
                </c:pt>
                <c:pt idx="87">
                  <c:v>362.50595482546186</c:v>
                </c:pt>
                <c:pt idx="88">
                  <c:v>376.81540041067717</c:v>
                </c:pt>
                <c:pt idx="89">
                  <c:v>387.67997946611922</c:v>
                </c:pt>
                <c:pt idx="90">
                  <c:v>417.35882956878811</c:v>
                </c:pt>
                <c:pt idx="91">
                  <c:v>454.19240246406537</c:v>
                </c:pt>
                <c:pt idx="92">
                  <c:v>490.23100616016393</c:v>
                </c:pt>
                <c:pt idx="93">
                  <c:v>511.43018480492765</c:v>
                </c:pt>
                <c:pt idx="94">
                  <c:v>541.10903490759733</c:v>
                </c:pt>
                <c:pt idx="95">
                  <c:v>557.80338809034868</c:v>
                </c:pt>
                <c:pt idx="96">
                  <c:v>584.83234086242317</c:v>
                </c:pt>
                <c:pt idx="97">
                  <c:v>619.01601642710443</c:v>
                </c:pt>
                <c:pt idx="98">
                  <c:v>628.5556468172482</c:v>
                </c:pt>
                <c:pt idx="99">
                  <c:v>667.50913757700175</c:v>
                </c:pt>
                <c:pt idx="100">
                  <c:v>677.31375770020509</c:v>
                </c:pt>
                <c:pt idx="101">
                  <c:v>669.36406570841893</c:v>
                </c:pt>
                <c:pt idx="102">
                  <c:v>721.56704312114994</c:v>
                </c:pt>
                <c:pt idx="103">
                  <c:v>772.18008213552366</c:v>
                </c:pt>
                <c:pt idx="104">
                  <c:v>800.53398357289484</c:v>
                </c:pt>
                <c:pt idx="105">
                  <c:v>851.14702258726834</c:v>
                </c:pt>
                <c:pt idx="106">
                  <c:v>813.25349075975328</c:v>
                </c:pt>
                <c:pt idx="107">
                  <c:v>864.39650924024568</c:v>
                </c:pt>
                <c:pt idx="108">
                  <c:v>1252.6064681724847</c:v>
                </c:pt>
                <c:pt idx="109">
                  <c:v>1411.8652977412728</c:v>
                </c:pt>
                <c:pt idx="110">
                  <c:v>1558.4046201232031</c:v>
                </c:pt>
                <c:pt idx="111">
                  <c:v>1566.0893223819298</c:v>
                </c:pt>
                <c:pt idx="112">
                  <c:v>1809.3498973305948</c:v>
                </c:pt>
                <c:pt idx="113">
                  <c:v>1977.6183778234085</c:v>
                </c:pt>
                <c:pt idx="114">
                  <c:v>1821.0094455852154</c:v>
                </c:pt>
                <c:pt idx="115">
                  <c:v>1586.7585215605745</c:v>
                </c:pt>
                <c:pt idx="116">
                  <c:v>1474.6678644763861</c:v>
                </c:pt>
                <c:pt idx="117">
                  <c:v>1508.0565708418887</c:v>
                </c:pt>
                <c:pt idx="118">
                  <c:v>1486.8573921971247</c:v>
                </c:pt>
                <c:pt idx="119">
                  <c:v>1688.7795687885002</c:v>
                </c:pt>
                <c:pt idx="120">
                  <c:v>1390.1361396303901</c:v>
                </c:pt>
                <c:pt idx="121">
                  <c:v>1377.9466119096505</c:v>
                </c:pt>
                <c:pt idx="122">
                  <c:v>1253.6664271047225</c:v>
                </c:pt>
                <c:pt idx="123">
                  <c:v>1373.1767967145788</c:v>
                </c:pt>
                <c:pt idx="124">
                  <c:v>1399.9407597535931</c:v>
                </c:pt>
                <c:pt idx="125">
                  <c:v>1272.2157084188909</c:v>
                </c:pt>
                <c:pt idx="126">
                  <c:v>1157.2101642710468</c:v>
                </c:pt>
                <c:pt idx="127">
                  <c:v>1123.5564681724841</c:v>
                </c:pt>
                <c:pt idx="128">
                  <c:v>1075.0633470225871</c:v>
                </c:pt>
                <c:pt idx="129">
                  <c:v>1261.8811088295686</c:v>
                </c:pt>
                <c:pt idx="130">
                  <c:v>1432.5344969199177</c:v>
                </c:pt>
                <c:pt idx="131">
                  <c:v>1495.8670431211499</c:v>
                </c:pt>
                <c:pt idx="132">
                  <c:v>1624.6520533880905</c:v>
                </c:pt>
                <c:pt idx="133">
                  <c:v>1607.9577002053384</c:v>
                </c:pt>
                <c:pt idx="134">
                  <c:v>1566.3543121149896</c:v>
                </c:pt>
                <c:pt idx="135">
                  <c:v>1639.7564681724846</c:v>
                </c:pt>
                <c:pt idx="136">
                  <c:v>1631.0118069815194</c:v>
                </c:pt>
                <c:pt idx="137">
                  <c:v>1445.5189938398353</c:v>
                </c:pt>
                <c:pt idx="138">
                  <c:v>2217.1690965092398</c:v>
                </c:pt>
                <c:pt idx="139">
                  <c:v>2554.2360369609855</c:v>
                </c:pt>
                <c:pt idx="140">
                  <c:v>1853.3381930184805</c:v>
                </c:pt>
                <c:pt idx="141">
                  <c:v>1678.179979466119</c:v>
                </c:pt>
                <c:pt idx="142">
                  <c:v>1676.3250513347018</c:v>
                </c:pt>
                <c:pt idx="143">
                  <c:v>1557.3446611909646</c:v>
                </c:pt>
                <c:pt idx="144">
                  <c:v>1313.8190965092399</c:v>
                </c:pt>
                <c:pt idx="145">
                  <c:v>1202.5234086242299</c:v>
                </c:pt>
                <c:pt idx="146">
                  <c:v>1194.043737166324</c:v>
                </c:pt>
                <c:pt idx="147">
                  <c:v>1132.5661190965093</c:v>
                </c:pt>
                <c:pt idx="148">
                  <c:v>1223.7225872689937</c:v>
                </c:pt>
                <c:pt idx="149">
                  <c:v>1441.5441478439425</c:v>
                </c:pt>
                <c:pt idx="150">
                  <c:v>1336.3432238193016</c:v>
                </c:pt>
                <c:pt idx="151">
                  <c:v>1312.2291581108825</c:v>
                </c:pt>
                <c:pt idx="152">
                  <c:v>2129.4574948665295</c:v>
                </c:pt>
                <c:pt idx="153">
                  <c:v>1835.5838809034904</c:v>
                </c:pt>
                <c:pt idx="154">
                  <c:v>1301.3645790554413</c:v>
                </c:pt>
                <c:pt idx="155">
                  <c:v>1217.627823408624</c:v>
                </c:pt>
                <c:pt idx="156">
                  <c:v>1230.8773100616013</c:v>
                </c:pt>
                <c:pt idx="157">
                  <c:v>1437.8342915811086</c:v>
                </c:pt>
                <c:pt idx="158">
                  <c:v>2205.2445585215601</c:v>
                </c:pt>
                <c:pt idx="159">
                  <c:v>1430.1495893223814</c:v>
                </c:pt>
                <c:pt idx="160">
                  <c:v>1319.6488706365496</c:v>
                </c:pt>
                <c:pt idx="161">
                  <c:v>1553.8997946611908</c:v>
                </c:pt>
                <c:pt idx="162">
                  <c:v>1736.7427104722788</c:v>
                </c:pt>
                <c:pt idx="163">
                  <c:v>1579.868788501027</c:v>
                </c:pt>
                <c:pt idx="164">
                  <c:v>1376.8866529774127</c:v>
                </c:pt>
                <c:pt idx="165">
                  <c:v>1458.5034907597537</c:v>
                </c:pt>
                <c:pt idx="166">
                  <c:v>1414.515195071868</c:v>
                </c:pt>
                <c:pt idx="167">
                  <c:v>1482.3525667351125</c:v>
                </c:pt>
                <c:pt idx="168">
                  <c:v>1491.3622176591375</c:v>
                </c:pt>
                <c:pt idx="169">
                  <c:v>1481.8225872689936</c:v>
                </c:pt>
                <c:pt idx="170">
                  <c:v>1451.0837782340864</c:v>
                </c:pt>
                <c:pt idx="171">
                  <c:v>1357.0124229979467</c:v>
                </c:pt>
                <c:pt idx="172">
                  <c:v>1171.2546201232028</c:v>
                </c:pt>
                <c:pt idx="173">
                  <c:v>1049.6243326488707</c:v>
                </c:pt>
                <c:pt idx="174">
                  <c:v>1243.0668377823401</c:v>
                </c:pt>
                <c:pt idx="175">
                  <c:v>1876.1273100616017</c:v>
                </c:pt>
                <c:pt idx="176">
                  <c:v>1332.898357289527</c:v>
                </c:pt>
                <c:pt idx="177">
                  <c:v>1087.2528747433259</c:v>
                </c:pt>
                <c:pt idx="178">
                  <c:v>1247.5716632443527</c:v>
                </c:pt>
                <c:pt idx="179">
                  <c:v>1265.5909650924023</c:v>
                </c:pt>
                <c:pt idx="180">
                  <c:v>1244.9217659137573</c:v>
                </c:pt>
                <c:pt idx="181">
                  <c:v>1107.657084188912</c:v>
                </c:pt>
                <c:pt idx="182">
                  <c:v>1132.5661190965093</c:v>
                </c:pt>
                <c:pt idx="183">
                  <c:v>1188.743942505133</c:v>
                </c:pt>
                <c:pt idx="184">
                  <c:v>1337.1381930184805</c:v>
                </c:pt>
                <c:pt idx="185">
                  <c:v>1411.0703285420941</c:v>
                </c:pt>
                <c:pt idx="186">
                  <c:v>1337.1381930184805</c:v>
                </c:pt>
                <c:pt idx="187">
                  <c:v>1336.8732032854207</c:v>
                </c:pt>
                <c:pt idx="188">
                  <c:v>1313.2891170431208</c:v>
                </c:pt>
                <c:pt idx="189">
                  <c:v>1302.6895277207389</c:v>
                </c:pt>
                <c:pt idx="190">
                  <c:v>1355.1574948665295</c:v>
                </c:pt>
                <c:pt idx="191">
                  <c:v>1385.896303901437</c:v>
                </c:pt>
                <c:pt idx="192">
                  <c:v>1588.6134496919919</c:v>
                </c:pt>
                <c:pt idx="193">
                  <c:v>1441.0141683778231</c:v>
                </c:pt>
                <c:pt idx="194">
                  <c:v>1452.9387063655024</c:v>
                </c:pt>
                <c:pt idx="195">
                  <c:v>1411.8652977412728</c:v>
                </c:pt>
                <c:pt idx="196">
                  <c:v>1431.2095482546201</c:v>
                </c:pt>
                <c:pt idx="197">
                  <c:v>1483.412525667351</c:v>
                </c:pt>
                <c:pt idx="198">
                  <c:v>1581.4587268993832</c:v>
                </c:pt>
                <c:pt idx="199">
                  <c:v>1635.5166324435318</c:v>
                </c:pt>
                <c:pt idx="200">
                  <c:v>1807.2299794661183</c:v>
                </c:pt>
                <c:pt idx="201">
                  <c:v>1875.8623203285417</c:v>
                </c:pt>
                <c:pt idx="202">
                  <c:v>1676.8550308008216</c:v>
                </c:pt>
                <c:pt idx="203">
                  <c:v>1700.4391170431213</c:v>
                </c:pt>
                <c:pt idx="204">
                  <c:v>1845.6534907597529</c:v>
                </c:pt>
                <c:pt idx="207">
                  <c:v>2343.5691991786448</c:v>
                </c:pt>
                <c:pt idx="208">
                  <c:v>3980.1457905544135</c:v>
                </c:pt>
                <c:pt idx="223">
                  <c:v>4068.1223819301849</c:v>
                </c:pt>
                <c:pt idx="224">
                  <c:v>3307.8668377823406</c:v>
                </c:pt>
                <c:pt idx="225">
                  <c:v>2889.4480492813136</c:v>
                </c:pt>
                <c:pt idx="226">
                  <c:v>2204.7145790554414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6D-482E-97B4-DA2E2DB6C639}"/>
            </c:ext>
          </c:extLst>
        </c:ser>
        <c:ser>
          <c:idx val="2"/>
          <c:order val="1"/>
          <c:tx>
            <c:strRef>
              <c:f>'081C'!$AF$11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'081C'!$AF$14:$AF$557</c:f>
              <c:numCache>
                <c:formatCode>0</c:formatCode>
                <c:ptCount val="544"/>
                <c:pt idx="0">
                  <c:v>13.432687951992849</c:v>
                </c:pt>
                <c:pt idx="1">
                  <c:v>16.999916945438638</c:v>
                </c:pt>
                <c:pt idx="2">
                  <c:v>22.103254328050348</c:v>
                </c:pt>
                <c:pt idx="3">
                  <c:v>23.415719742863839</c:v>
                </c:pt>
                <c:pt idx="4">
                  <c:v>25.18945911156241</c:v>
                </c:pt>
                <c:pt idx="5">
                  <c:v>58.285217319153624</c:v>
                </c:pt>
                <c:pt idx="6">
                  <c:v>107.49243125294186</c:v>
                </c:pt>
                <c:pt idx="7">
                  <c:v>167.17613258179463</c:v>
                </c:pt>
                <c:pt idx="8">
                  <c:v>262.71126945253258</c:v>
                </c:pt>
                <c:pt idx="9">
                  <c:v>285.61798897510317</c:v>
                </c:pt>
                <c:pt idx="10">
                  <c:v>355.16438406175172</c:v>
                </c:pt>
                <c:pt idx="11">
                  <c:v>373.44200599682625</c:v>
                </c:pt>
                <c:pt idx="12">
                  <c:v>388.87031054332834</c:v>
                </c:pt>
                <c:pt idx="13">
                  <c:v>428.18941077209132</c:v>
                </c:pt>
                <c:pt idx="14">
                  <c:v>441.5694930810796</c:v>
                </c:pt>
                <c:pt idx="15">
                  <c:v>466.90415170772712</c:v>
                </c:pt>
                <c:pt idx="16">
                  <c:v>535.97844519335581</c:v>
                </c:pt>
                <c:pt idx="17">
                  <c:v>529.20623130075285</c:v>
                </c:pt>
                <c:pt idx="18">
                  <c:v>506.98319740484709</c:v>
                </c:pt>
                <c:pt idx="19">
                  <c:v>493.81281679502354</c:v>
                </c:pt>
                <c:pt idx="20">
                  <c:v>488.94195243599142</c:v>
                </c:pt>
                <c:pt idx="21">
                  <c:v>507.22233957181879</c:v>
                </c:pt>
                <c:pt idx="22">
                  <c:v>586.94153187278664</c:v>
                </c:pt>
                <c:pt idx="23">
                  <c:v>578.12750901844629</c:v>
                </c:pt>
                <c:pt idx="24">
                  <c:v>565.42746426109909</c:v>
                </c:pt>
                <c:pt idx="25">
                  <c:v>505.03468137660093</c:v>
                </c:pt>
                <c:pt idx="26">
                  <c:v>438.00900528577847</c:v>
                </c:pt>
                <c:pt idx="27">
                  <c:v>441.51644906410843</c:v>
                </c:pt>
                <c:pt idx="28">
                  <c:v>469.99217158279498</c:v>
                </c:pt>
                <c:pt idx="29">
                  <c:v>440.6450196301542</c:v>
                </c:pt>
                <c:pt idx="30">
                  <c:v>407.31304776427152</c:v>
                </c:pt>
                <c:pt idx="31">
                  <c:v>415.1477812758319</c:v>
                </c:pt>
                <c:pt idx="32">
                  <c:v>449.96276817089631</c:v>
                </c:pt>
                <c:pt idx="33">
                  <c:v>435.20090832814935</c:v>
                </c:pt>
                <c:pt idx="34">
                  <c:v>409.95185002113959</c:v>
                </c:pt>
                <c:pt idx="35">
                  <c:v>386.18905966104427</c:v>
                </c:pt>
                <c:pt idx="36">
                  <c:v>368.57523380690839</c:v>
                </c:pt>
                <c:pt idx="37">
                  <c:v>376.19071600373451</c:v>
                </c:pt>
                <c:pt idx="38">
                  <c:v>2509.2975966223571</c:v>
                </c:pt>
                <c:pt idx="39">
                  <c:v>1810.2945076379958</c:v>
                </c:pt>
                <c:pt idx="40">
                  <c:v>327.31788371257505</c:v>
                </c:pt>
                <c:pt idx="41">
                  <c:v>334.57995186433976</c:v>
                </c:pt>
                <c:pt idx="42">
                  <c:v>325.91180226173299</c:v>
                </c:pt>
                <c:pt idx="43">
                  <c:v>229.01842547798699</c:v>
                </c:pt>
                <c:pt idx="44">
                  <c:v>234.46611500706882</c:v>
                </c:pt>
                <c:pt idx="45">
                  <c:v>252.0259646269491</c:v>
                </c:pt>
                <c:pt idx="46">
                  <c:v>274.14606472061843</c:v>
                </c:pt>
                <c:pt idx="47">
                  <c:v>302.09608054307097</c:v>
                </c:pt>
                <c:pt idx="48">
                  <c:v>185.33497448908813</c:v>
                </c:pt>
                <c:pt idx="49">
                  <c:v>203.60176877702864</c:v>
                </c:pt>
                <c:pt idx="50">
                  <c:v>806.77874199003213</c:v>
                </c:pt>
                <c:pt idx="51">
                  <c:v>495.93892411444688</c:v>
                </c:pt>
                <c:pt idx="52">
                  <c:v>651.58100021327391</c:v>
                </c:pt>
                <c:pt idx="53">
                  <c:v>528.21283746272047</c:v>
                </c:pt>
                <c:pt idx="54">
                  <c:v>299.67288111969731</c:v>
                </c:pt>
                <c:pt idx="55">
                  <c:v>279.72085227312647</c:v>
                </c:pt>
                <c:pt idx="56">
                  <c:v>254.44184306959136</c:v>
                </c:pt>
                <c:pt idx="57">
                  <c:v>208.13947936955051</c:v>
                </c:pt>
                <c:pt idx="58">
                  <c:v>200.13737931340569</c:v>
                </c:pt>
                <c:pt idx="59">
                  <c:v>251.66643819098979</c:v>
                </c:pt>
                <c:pt idx="60">
                  <c:v>279.28845991561138</c:v>
                </c:pt>
                <c:pt idx="61">
                  <c:v>210.81717784359867</c:v>
                </c:pt>
                <c:pt idx="62">
                  <c:v>209.16340406242301</c:v>
                </c:pt>
                <c:pt idx="63">
                  <c:v>232.08283355860928</c:v>
                </c:pt>
                <c:pt idx="64">
                  <c:v>311.36752103894293</c:v>
                </c:pt>
                <c:pt idx="65">
                  <c:v>337.41200611234115</c:v>
                </c:pt>
                <c:pt idx="66">
                  <c:v>293.44331445544066</c:v>
                </c:pt>
                <c:pt idx="67">
                  <c:v>253.15310390821807</c:v>
                </c:pt>
                <c:pt idx="68">
                  <c:v>205.94531664538016</c:v>
                </c:pt>
                <c:pt idx="69">
                  <c:v>191.0139293522129</c:v>
                </c:pt>
                <c:pt idx="70">
                  <c:v>203.49323562563643</c:v>
                </c:pt>
                <c:pt idx="71">
                  <c:v>170.91616654358617</c:v>
                </c:pt>
                <c:pt idx="72">
                  <c:v>173.07227140166356</c:v>
                </c:pt>
                <c:pt idx="73">
                  <c:v>186.03462350118011</c:v>
                </c:pt>
                <c:pt idx="74">
                  <c:v>187.94882229804412</c:v>
                </c:pt>
                <c:pt idx="75">
                  <c:v>188.57158396770777</c:v>
                </c:pt>
                <c:pt idx="76">
                  <c:v>183.05809110502693</c:v>
                </c:pt>
                <c:pt idx="77">
                  <c:v>177.85911607022652</c:v>
                </c:pt>
                <c:pt idx="78">
                  <c:v>150.77224078311588</c:v>
                </c:pt>
                <c:pt idx="79">
                  <c:v>170.13513109415052</c:v>
                </c:pt>
                <c:pt idx="80">
                  <c:v>202.21556295305859</c:v>
                </c:pt>
                <c:pt idx="81">
                  <c:v>222.35236271937967</c:v>
                </c:pt>
                <c:pt idx="82">
                  <c:v>245.48800120103073</c:v>
                </c:pt>
                <c:pt idx="83">
                  <c:v>232.02889530043484</c:v>
                </c:pt>
                <c:pt idx="84">
                  <c:v>246.13806673956884</c:v>
                </c:pt>
                <c:pt idx="85">
                  <c:v>315.15736197131935</c:v>
                </c:pt>
                <c:pt idx="86">
                  <c:v>340.60654979450885</c:v>
                </c:pt>
                <c:pt idx="87">
                  <c:v>351.20400237363219</c:v>
                </c:pt>
                <c:pt idx="88">
                  <c:v>367.18192382699624</c:v>
                </c:pt>
                <c:pt idx="89">
                  <c:v>378.79895657558109</c:v>
                </c:pt>
                <c:pt idx="90">
                  <c:v>408.15993598282137</c:v>
                </c:pt>
                <c:pt idx="91">
                  <c:v>451.02649238156738</c:v>
                </c:pt>
                <c:pt idx="92">
                  <c:v>492.59078400597826</c:v>
                </c:pt>
                <c:pt idx="93">
                  <c:v>515.89495048584013</c:v>
                </c:pt>
                <c:pt idx="94">
                  <c:v>548.57258477750395</c:v>
                </c:pt>
                <c:pt idx="95">
                  <c:v>565.58467870042534</c:v>
                </c:pt>
                <c:pt idx="96">
                  <c:v>594.97261064756549</c:v>
                </c:pt>
                <c:pt idx="97">
                  <c:v>633.79732711870759</c:v>
                </c:pt>
                <c:pt idx="98">
                  <c:v>642.54162143590634</c:v>
                </c:pt>
                <c:pt idx="99">
                  <c:v>686.13512862637606</c:v>
                </c:pt>
                <c:pt idx="100">
                  <c:v>695.76660613125262</c:v>
                </c:pt>
                <c:pt idx="101">
                  <c:v>685.88353525507875</c:v>
                </c:pt>
                <c:pt idx="102">
                  <c:v>748.35414299064144</c:v>
                </c:pt>
                <c:pt idx="103">
                  <c:v>808.75034224512615</c:v>
                </c:pt>
                <c:pt idx="104">
                  <c:v>842.87323278416693</c:v>
                </c:pt>
                <c:pt idx="105">
                  <c:v>904.70574296537529</c:v>
                </c:pt>
                <c:pt idx="106">
                  <c:v>862.36303524328628</c:v>
                </c:pt>
                <c:pt idx="107">
                  <c:v>925.01841244776108</c:v>
                </c:pt>
                <c:pt idx="108">
                  <c:v>1379.8054557969056</c:v>
                </c:pt>
                <c:pt idx="109">
                  <c:v>1568.1199130587352</c:v>
                </c:pt>
                <c:pt idx="110">
                  <c:v>1740.0248713930639</c:v>
                </c:pt>
                <c:pt idx="111">
                  <c:v>1743.5964707852247</c:v>
                </c:pt>
                <c:pt idx="112">
                  <c:v>2033.8402111144367</c:v>
                </c:pt>
                <c:pt idx="113">
                  <c:v>2237.0360047830468</c:v>
                </c:pt>
                <c:pt idx="114">
                  <c:v>2064.3946426752982</c:v>
                </c:pt>
                <c:pt idx="115">
                  <c:v>1790.4504416182856</c:v>
                </c:pt>
                <c:pt idx="116">
                  <c:v>1656.2913376790559</c:v>
                </c:pt>
                <c:pt idx="117">
                  <c:v>1697.0360520503864</c:v>
                </c:pt>
                <c:pt idx="118">
                  <c:v>1672.3227760754523</c:v>
                </c:pt>
                <c:pt idx="119">
                  <c:v>1908.773113050112</c:v>
                </c:pt>
                <c:pt idx="120">
                  <c:v>1546.3274632320929</c:v>
                </c:pt>
                <c:pt idx="121">
                  <c:v>1523.6548133600402</c:v>
                </c:pt>
                <c:pt idx="122">
                  <c:v>1380.7055014600642</c:v>
                </c:pt>
                <c:pt idx="123">
                  <c:v>1522.4028127553327</c:v>
                </c:pt>
                <c:pt idx="124">
                  <c:v>1552.2771968766885</c:v>
                </c:pt>
                <c:pt idx="125">
                  <c:v>1401.9267292945447</c:v>
                </c:pt>
                <c:pt idx="126">
                  <c:v>1266.0555762399513</c:v>
                </c:pt>
                <c:pt idx="127">
                  <c:v>1226.0148153449072</c:v>
                </c:pt>
                <c:pt idx="128">
                  <c:v>1169.8344135756827</c:v>
                </c:pt>
                <c:pt idx="129">
                  <c:v>1391.9402484715151</c:v>
                </c:pt>
                <c:pt idx="130">
                  <c:v>1592.2109226505852</c:v>
                </c:pt>
                <c:pt idx="131">
                  <c:v>1667.7260580086179</c:v>
                </c:pt>
                <c:pt idx="132">
                  <c:v>1817.466620349245</c:v>
                </c:pt>
                <c:pt idx="133">
                  <c:v>1791.2884317370824</c:v>
                </c:pt>
                <c:pt idx="134">
                  <c:v>1740.6536119211614</c:v>
                </c:pt>
                <c:pt idx="135">
                  <c:v>1824.5899494425732</c:v>
                </c:pt>
                <c:pt idx="136">
                  <c:v>1810.5418115625166</c:v>
                </c:pt>
                <c:pt idx="137">
                  <c:v>1585.6775185847528</c:v>
                </c:pt>
                <c:pt idx="138">
                  <c:v>2494.9831759343269</c:v>
                </c:pt>
                <c:pt idx="139">
                  <c:v>2874.2745185056901</c:v>
                </c:pt>
                <c:pt idx="140">
                  <c:v>2043.3368155678816</c:v>
                </c:pt>
                <c:pt idx="141">
                  <c:v>1845.5195744336804</c:v>
                </c:pt>
                <c:pt idx="142">
                  <c:v>1846.8310546813254</c:v>
                </c:pt>
                <c:pt idx="143">
                  <c:v>1698.8619172735091</c:v>
                </c:pt>
                <c:pt idx="144">
                  <c:v>1411.7726162642261</c:v>
                </c:pt>
                <c:pt idx="145">
                  <c:v>1280.2569380908465</c:v>
                </c:pt>
                <c:pt idx="146">
                  <c:v>1270.62106195049</c:v>
                </c:pt>
                <c:pt idx="147">
                  <c:v>1197.6287896407221</c:v>
                </c:pt>
                <c:pt idx="148">
                  <c:v>1308.1026469514561</c:v>
                </c:pt>
                <c:pt idx="149">
                  <c:v>1565.3650329763302</c:v>
                </c:pt>
                <c:pt idx="150">
                  <c:v>1438.785907224154</c:v>
                </c:pt>
                <c:pt idx="151">
                  <c:v>1407.6348020184844</c:v>
                </c:pt>
                <c:pt idx="152">
                  <c:v>2367.8070940624657</c:v>
                </c:pt>
                <c:pt idx="153">
                  <c:v>2024.3664776507344</c:v>
                </c:pt>
                <c:pt idx="154">
                  <c:v>1399.5662917654681</c:v>
                </c:pt>
                <c:pt idx="155">
                  <c:v>1303.9843725176277</c:v>
                </c:pt>
                <c:pt idx="156">
                  <c:v>1321.6067868384166</c:v>
                </c:pt>
                <c:pt idx="157">
                  <c:v>1566.5404100805724</c:v>
                </c:pt>
                <c:pt idx="158">
                  <c:v>2463.5586660807771</c:v>
                </c:pt>
                <c:pt idx="159">
                  <c:v>1546.6170171468489</c:v>
                </c:pt>
                <c:pt idx="160">
                  <c:v>1419.4484016744864</c:v>
                </c:pt>
                <c:pt idx="161">
                  <c:v>1697.2265592968145</c:v>
                </c:pt>
                <c:pt idx="162">
                  <c:v>1915.49433040541</c:v>
                </c:pt>
                <c:pt idx="163">
                  <c:v>1729.5280366447575</c:v>
                </c:pt>
                <c:pt idx="164">
                  <c:v>1497.0058067184127</c:v>
                </c:pt>
                <c:pt idx="165">
                  <c:v>1593.1030287427284</c:v>
                </c:pt>
                <c:pt idx="166">
                  <c:v>1541.3343555727445</c:v>
                </c:pt>
                <c:pt idx="167">
                  <c:v>1620.7265675131314</c:v>
                </c:pt>
                <c:pt idx="168">
                  <c:v>1630.2119300393751</c:v>
                </c:pt>
                <c:pt idx="169">
                  <c:v>1616.682969001839</c:v>
                </c:pt>
                <c:pt idx="170">
                  <c:v>1580.529112884074</c:v>
                </c:pt>
                <c:pt idx="171">
                  <c:v>1467.5737185389028</c:v>
                </c:pt>
                <c:pt idx="172">
                  <c:v>1245.2793566860496</c:v>
                </c:pt>
                <c:pt idx="173">
                  <c:v>1101.6959450405568</c:v>
                </c:pt>
                <c:pt idx="174">
                  <c:v>1329.4977660907198</c:v>
                </c:pt>
                <c:pt idx="175">
                  <c:v>2066.3732034605791</c:v>
                </c:pt>
                <c:pt idx="176">
                  <c:v>1418.4544153490231</c:v>
                </c:pt>
                <c:pt idx="177">
                  <c:v>1134.4305681084838</c:v>
                </c:pt>
                <c:pt idx="178">
                  <c:v>1326.4984085646383</c:v>
                </c:pt>
                <c:pt idx="179">
                  <c:v>1348.4229258273024</c:v>
                </c:pt>
                <c:pt idx="180">
                  <c:v>1324.2108194756431</c:v>
                </c:pt>
                <c:pt idx="181">
                  <c:v>1163.8198350830271</c:v>
                </c:pt>
                <c:pt idx="182">
                  <c:v>1196.169766690419</c:v>
                </c:pt>
                <c:pt idx="183">
                  <c:v>1263.2086787751275</c:v>
                </c:pt>
                <c:pt idx="184">
                  <c:v>1439.4851117344717</c:v>
                </c:pt>
                <c:pt idx="185">
                  <c:v>1524.7834992453334</c:v>
                </c:pt>
                <c:pt idx="186">
                  <c:v>1434.2299840126946</c:v>
                </c:pt>
                <c:pt idx="187">
                  <c:v>1432.804004589427</c:v>
                </c:pt>
                <c:pt idx="188">
                  <c:v>1405.0130980125939</c:v>
                </c:pt>
                <c:pt idx="189">
                  <c:v>1390.4093025397767</c:v>
                </c:pt>
                <c:pt idx="190">
                  <c:v>1450.9178840813568</c:v>
                </c:pt>
                <c:pt idx="191">
                  <c:v>1485.5319908997853</c:v>
                </c:pt>
                <c:pt idx="192">
                  <c:v>1722.1971648178228</c:v>
                </c:pt>
                <c:pt idx="193">
                  <c:v>1529.8430485958515</c:v>
                </c:pt>
                <c:pt idx="194">
                  <c:v>1543.935736837384</c:v>
                </c:pt>
                <c:pt idx="195">
                  <c:v>1495.8002352841236</c:v>
                </c:pt>
                <c:pt idx="196">
                  <c:v>1519.5599035894672</c:v>
                </c:pt>
                <c:pt idx="197">
                  <c:v>1580.2506059771447</c:v>
                </c:pt>
                <c:pt idx="198">
                  <c:v>1697.937434581984</c:v>
                </c:pt>
                <c:pt idx="199">
                  <c:v>1762.1107878074188</c:v>
                </c:pt>
                <c:pt idx="200">
                  <c:v>1965.8305138526946</c:v>
                </c:pt>
                <c:pt idx="201">
                  <c:v>2044.0239065562128</c:v>
                </c:pt>
                <c:pt idx="202">
                  <c:v>1811.0534623834114</c:v>
                </c:pt>
                <c:pt idx="203">
                  <c:v>1844.4091481565015</c:v>
                </c:pt>
                <c:pt idx="204">
                  <c:v>2013.5372757199614</c:v>
                </c:pt>
                <c:pt idx="207">
                  <c:v>2561.8823882568759</c:v>
                </c:pt>
                <c:pt idx="208">
                  <c:v>4573.6450175078844</c:v>
                </c:pt>
                <c:pt idx="223">
                  <c:v>4568.1425815693128</c:v>
                </c:pt>
                <c:pt idx="224">
                  <c:v>3673.4211074643399</c:v>
                </c:pt>
                <c:pt idx="225">
                  <c:v>3187.0633919413799</c:v>
                </c:pt>
                <c:pt idx="226">
                  <c:v>2390.6792243932491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D-482E-97B4-DA2E2DB6C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'081C'!$O$14:$O$557</c:f>
              <c:numCache>
                <c:formatCode>0.0</c:formatCode>
                <c:ptCount val="544"/>
                <c:pt idx="0">
                  <c:v>0.11394558521560201</c:v>
                </c:pt>
                <c:pt idx="1">
                  <c:v>0.1510441478439391</c:v>
                </c:pt>
                <c:pt idx="2">
                  <c:v>0.20139219712525211</c:v>
                </c:pt>
                <c:pt idx="3">
                  <c:v>0.21994147843942435</c:v>
                </c:pt>
                <c:pt idx="4">
                  <c:v>0.24114065708418733</c:v>
                </c:pt>
                <c:pt idx="5">
                  <c:v>0.52202977412731</c:v>
                </c:pt>
                <c:pt idx="6">
                  <c:v>0.94071355236139553</c:v>
                </c:pt>
                <c:pt idx="7">
                  <c:v>1.4653932238192962</c:v>
                </c:pt>
                <c:pt idx="8">
                  <c:v>2.281561601642712</c:v>
                </c:pt>
                <c:pt idx="9">
                  <c:v>2.4776540041067752</c:v>
                </c:pt>
                <c:pt idx="10">
                  <c:v>3.0738809034907595</c:v>
                </c:pt>
                <c:pt idx="11">
                  <c:v>3.2381745379876743</c:v>
                </c:pt>
                <c:pt idx="12">
                  <c:v>3.373319301848047</c:v>
                </c:pt>
                <c:pt idx="13">
                  <c:v>3.7151560574948679</c:v>
                </c:pt>
                <c:pt idx="14">
                  <c:v>3.8238018480492801</c:v>
                </c:pt>
                <c:pt idx="15">
                  <c:v>4.0490431211498938</c:v>
                </c:pt>
                <c:pt idx="16">
                  <c:v>4.6479199178644759</c:v>
                </c:pt>
                <c:pt idx="17">
                  <c:v>4.6028716632443514</c:v>
                </c:pt>
                <c:pt idx="18">
                  <c:v>4.4226786447638551</c:v>
                </c:pt>
                <c:pt idx="19">
                  <c:v>4.3246324435318275</c:v>
                </c:pt>
                <c:pt idx="20">
                  <c:v>4.298133470225868</c:v>
                </c:pt>
                <c:pt idx="21">
                  <c:v>4.4677268993839787</c:v>
                </c:pt>
                <c:pt idx="22">
                  <c:v>5.1567002053388107</c:v>
                </c:pt>
                <c:pt idx="23">
                  <c:v>5.0931026694045132</c:v>
                </c:pt>
                <c:pt idx="24">
                  <c:v>4.9977063655030758</c:v>
                </c:pt>
                <c:pt idx="25">
                  <c:v>4.4942258726899382</c:v>
                </c:pt>
                <c:pt idx="26">
                  <c:v>3.9350975359342919</c:v>
                </c:pt>
                <c:pt idx="27">
                  <c:v>3.9748459958932196</c:v>
                </c:pt>
                <c:pt idx="28">
                  <c:v>4.2239363449691947</c:v>
                </c:pt>
                <c:pt idx="29">
                  <c:v>3.9801457905544155</c:v>
                </c:pt>
                <c:pt idx="30">
                  <c:v>3.7019065708418846</c:v>
                </c:pt>
                <c:pt idx="31">
                  <c:v>3.7681540041067714</c:v>
                </c:pt>
                <c:pt idx="32">
                  <c:v>4.070242299794657</c:v>
                </c:pt>
                <c:pt idx="33">
                  <c:v>3.9483470225872677</c:v>
                </c:pt>
                <c:pt idx="34">
                  <c:v>3.7390051334702217</c:v>
                </c:pt>
                <c:pt idx="35">
                  <c:v>3.5429127310061581</c:v>
                </c:pt>
                <c:pt idx="36">
                  <c:v>3.3998182751539985</c:v>
                </c:pt>
                <c:pt idx="37">
                  <c:v>3.4713655030800816</c:v>
                </c:pt>
                <c:pt idx="38">
                  <c:v>21.615212525667349</c:v>
                </c:pt>
                <c:pt idx="39">
                  <c:v>15.631744353182746</c:v>
                </c:pt>
                <c:pt idx="40">
                  <c:v>2.9890841889117001</c:v>
                </c:pt>
                <c:pt idx="41">
                  <c:v>3.0606314168377833</c:v>
                </c:pt>
                <c:pt idx="42">
                  <c:v>2.9943839835728965</c:v>
                </c:pt>
                <c:pt idx="43">
                  <c:v>2.1623162217659138</c:v>
                </c:pt>
                <c:pt idx="44">
                  <c:v>2.2126642710472266</c:v>
                </c:pt>
                <c:pt idx="45">
                  <c:v>2.369008213552362</c:v>
                </c:pt>
                <c:pt idx="46">
                  <c:v>2.5598008213552363</c:v>
                </c:pt>
                <c:pt idx="47">
                  <c:v>2.7956416837782347</c:v>
                </c:pt>
                <c:pt idx="48">
                  <c:v>1.8125297741273059</c:v>
                </c:pt>
                <c:pt idx="49">
                  <c:v>1.982123203285417</c:v>
                </c:pt>
                <c:pt idx="50">
                  <c:v>7.1944712525667294</c:v>
                </c:pt>
                <c:pt idx="51">
                  <c:v>4.4571273100616011</c:v>
                </c:pt>
                <c:pt idx="52">
                  <c:v>5.8191745379876734</c:v>
                </c:pt>
                <c:pt idx="53">
                  <c:v>4.7300667351129375</c:v>
                </c:pt>
                <c:pt idx="54">
                  <c:v>2.7823921971252514</c:v>
                </c:pt>
                <c:pt idx="55">
                  <c:v>2.6127987679671403</c:v>
                </c:pt>
                <c:pt idx="56">
                  <c:v>2.3981570841889122</c:v>
                </c:pt>
                <c:pt idx="57">
                  <c:v>2.0059722792607784</c:v>
                </c:pt>
                <c:pt idx="58">
                  <c:v>1.9397248459958913</c:v>
                </c:pt>
                <c:pt idx="59">
                  <c:v>2.3796078028747401</c:v>
                </c:pt>
                <c:pt idx="60">
                  <c:v>2.6207484599589272</c:v>
                </c:pt>
                <c:pt idx="61">
                  <c:v>2.0351211498973285</c:v>
                </c:pt>
                <c:pt idx="62">
                  <c:v>2.0218716632443523</c:v>
                </c:pt>
                <c:pt idx="63">
                  <c:v>2.2206139630390136</c:v>
                </c:pt>
                <c:pt idx="64">
                  <c:v>2.9625852156057477</c:v>
                </c:pt>
                <c:pt idx="65">
                  <c:v>3.2196252566735097</c:v>
                </c:pt>
                <c:pt idx="66">
                  <c:v>2.8539394250513355</c:v>
                </c:pt>
                <c:pt idx="67">
                  <c:v>2.5174024640657033</c:v>
                </c:pt>
                <c:pt idx="68">
                  <c:v>2.1093182751540027</c:v>
                </c:pt>
                <c:pt idx="69">
                  <c:v>1.9794733059548264</c:v>
                </c:pt>
                <c:pt idx="70">
                  <c:v>2.0854691991786414</c:v>
                </c:pt>
                <c:pt idx="71">
                  <c:v>1.8125297741273059</c:v>
                </c:pt>
                <c:pt idx="72">
                  <c:v>1.8284291581108798</c:v>
                </c:pt>
                <c:pt idx="73">
                  <c:v>1.9397248459958913</c:v>
                </c:pt>
                <c:pt idx="74">
                  <c:v>1.9609240246406543</c:v>
                </c:pt>
                <c:pt idx="75">
                  <c:v>1.9688737166324413</c:v>
                </c:pt>
                <c:pt idx="76">
                  <c:v>1.9264753593429156</c:v>
                </c:pt>
                <c:pt idx="77">
                  <c:v>1.8920266940451691</c:v>
                </c:pt>
                <c:pt idx="78">
                  <c:v>1.8284291581108798</c:v>
                </c:pt>
                <c:pt idx="79">
                  <c:v>2.0112720739219672</c:v>
                </c:pt>
                <c:pt idx="80">
                  <c:v>2.3054106776180658</c:v>
                </c:pt>
                <c:pt idx="81">
                  <c:v>2.4909034907597509</c:v>
                </c:pt>
                <c:pt idx="82">
                  <c:v>2.7055451745379866</c:v>
                </c:pt>
                <c:pt idx="83">
                  <c:v>2.6021991786447627</c:v>
                </c:pt>
                <c:pt idx="84">
                  <c:v>2.7240944558521512</c:v>
                </c:pt>
                <c:pt idx="85">
                  <c:v>3.3097217659137574</c:v>
                </c:pt>
                <c:pt idx="86">
                  <c:v>3.5296632443531819</c:v>
                </c:pt>
                <c:pt idx="87">
                  <c:v>3.6250595482546188</c:v>
                </c:pt>
                <c:pt idx="88">
                  <c:v>3.7681540041067714</c:v>
                </c:pt>
                <c:pt idx="89">
                  <c:v>3.8767997946611921</c:v>
                </c:pt>
                <c:pt idx="90">
                  <c:v>4.1735882956878809</c:v>
                </c:pt>
                <c:pt idx="91">
                  <c:v>4.5419240246406538</c:v>
                </c:pt>
                <c:pt idx="92">
                  <c:v>4.9023100616016393</c:v>
                </c:pt>
                <c:pt idx="93">
                  <c:v>5.1143018480492763</c:v>
                </c:pt>
                <c:pt idx="94">
                  <c:v>5.4110903490759732</c:v>
                </c:pt>
                <c:pt idx="95">
                  <c:v>5.5780338809034866</c:v>
                </c:pt>
                <c:pt idx="96">
                  <c:v>5.8483234086242319</c:v>
                </c:pt>
                <c:pt idx="97">
                  <c:v>6.1901601642710444</c:v>
                </c:pt>
                <c:pt idx="98">
                  <c:v>6.2855564681724818</c:v>
                </c:pt>
                <c:pt idx="99">
                  <c:v>6.675091375770017</c:v>
                </c:pt>
                <c:pt idx="100">
                  <c:v>6.7731375770020517</c:v>
                </c:pt>
                <c:pt idx="101">
                  <c:v>6.6936406570841891</c:v>
                </c:pt>
                <c:pt idx="102">
                  <c:v>7.2156704312114988</c:v>
                </c:pt>
                <c:pt idx="103">
                  <c:v>7.7218008213552363</c:v>
                </c:pt>
                <c:pt idx="104">
                  <c:v>8.0053398357289485</c:v>
                </c:pt>
                <c:pt idx="105">
                  <c:v>8.5114702258726833</c:v>
                </c:pt>
                <c:pt idx="106">
                  <c:v>8.1325349075975328</c:v>
                </c:pt>
                <c:pt idx="107">
                  <c:v>8.6439650924024569</c:v>
                </c:pt>
                <c:pt idx="108">
                  <c:v>12.526064681724847</c:v>
                </c:pt>
                <c:pt idx="109">
                  <c:v>14.118652977412728</c:v>
                </c:pt>
                <c:pt idx="110">
                  <c:v>15.584046201232031</c:v>
                </c:pt>
                <c:pt idx="111">
                  <c:v>15.660893223819297</c:v>
                </c:pt>
                <c:pt idx="112">
                  <c:v>18.093498973305948</c:v>
                </c:pt>
                <c:pt idx="113">
                  <c:v>19.776183778234085</c:v>
                </c:pt>
                <c:pt idx="114">
                  <c:v>18.210094455852154</c:v>
                </c:pt>
                <c:pt idx="115">
                  <c:v>15.867585215605745</c:v>
                </c:pt>
                <c:pt idx="116">
                  <c:v>14.746678644763861</c:v>
                </c:pt>
                <c:pt idx="117">
                  <c:v>15.080565708418888</c:v>
                </c:pt>
                <c:pt idx="118">
                  <c:v>14.868573921971247</c:v>
                </c:pt>
                <c:pt idx="119">
                  <c:v>16.887795687885003</c:v>
                </c:pt>
                <c:pt idx="120">
                  <c:v>13.901361396303901</c:v>
                </c:pt>
                <c:pt idx="121">
                  <c:v>13.779466119096504</c:v>
                </c:pt>
                <c:pt idx="122">
                  <c:v>12.536664271047224</c:v>
                </c:pt>
                <c:pt idx="123">
                  <c:v>13.731767967145789</c:v>
                </c:pt>
                <c:pt idx="124">
                  <c:v>13.99940759753593</c:v>
                </c:pt>
                <c:pt idx="125">
                  <c:v>12.722157084188909</c:v>
                </c:pt>
                <c:pt idx="126">
                  <c:v>11.572101642710468</c:v>
                </c:pt>
                <c:pt idx="127">
                  <c:v>11.235564681724842</c:v>
                </c:pt>
                <c:pt idx="128">
                  <c:v>10.750633470225869</c:v>
                </c:pt>
                <c:pt idx="129">
                  <c:v>12.618811088295686</c:v>
                </c:pt>
                <c:pt idx="130">
                  <c:v>14.325344969199177</c:v>
                </c:pt>
                <c:pt idx="131">
                  <c:v>14.958670431211498</c:v>
                </c:pt>
                <c:pt idx="132">
                  <c:v>16.246520533880904</c:v>
                </c:pt>
                <c:pt idx="133">
                  <c:v>16.079577002053384</c:v>
                </c:pt>
                <c:pt idx="134">
                  <c:v>15.663543121149896</c:v>
                </c:pt>
                <c:pt idx="135">
                  <c:v>16.397564681724845</c:v>
                </c:pt>
                <c:pt idx="136">
                  <c:v>16.310118069815193</c:v>
                </c:pt>
                <c:pt idx="137">
                  <c:v>14.455189938398354</c:v>
                </c:pt>
                <c:pt idx="138">
                  <c:v>22.171690965092399</c:v>
                </c:pt>
                <c:pt idx="139">
                  <c:v>25.542360369609856</c:v>
                </c:pt>
                <c:pt idx="140">
                  <c:v>18.533381930184806</c:v>
                </c:pt>
                <c:pt idx="141">
                  <c:v>16.78179979466119</c:v>
                </c:pt>
                <c:pt idx="142">
                  <c:v>16.763250513347018</c:v>
                </c:pt>
                <c:pt idx="143">
                  <c:v>15.573446611909647</c:v>
                </c:pt>
                <c:pt idx="144">
                  <c:v>13.138190965092399</c:v>
                </c:pt>
                <c:pt idx="145">
                  <c:v>12.0252340862423</c:v>
                </c:pt>
                <c:pt idx="146">
                  <c:v>11.94043737166324</c:v>
                </c:pt>
                <c:pt idx="147">
                  <c:v>11.325661190965093</c:v>
                </c:pt>
                <c:pt idx="148">
                  <c:v>12.237225872689937</c:v>
                </c:pt>
                <c:pt idx="149">
                  <c:v>14.415441478439424</c:v>
                </c:pt>
                <c:pt idx="150">
                  <c:v>13.363432238193017</c:v>
                </c:pt>
                <c:pt idx="151">
                  <c:v>13.122291581108824</c:v>
                </c:pt>
                <c:pt idx="152">
                  <c:v>21.294574948665296</c:v>
                </c:pt>
                <c:pt idx="153">
                  <c:v>18.355838809034903</c:v>
                </c:pt>
                <c:pt idx="154">
                  <c:v>13.013645790554412</c:v>
                </c:pt>
                <c:pt idx="155">
                  <c:v>12.17627823408624</c:v>
                </c:pt>
                <c:pt idx="156">
                  <c:v>12.308773100616014</c:v>
                </c:pt>
                <c:pt idx="157">
                  <c:v>14.378342915811086</c:v>
                </c:pt>
                <c:pt idx="158">
                  <c:v>22.052445585215601</c:v>
                </c:pt>
                <c:pt idx="159">
                  <c:v>14.301495893223816</c:v>
                </c:pt>
                <c:pt idx="160">
                  <c:v>13.196488706365496</c:v>
                </c:pt>
                <c:pt idx="161">
                  <c:v>15.538997946611907</c:v>
                </c:pt>
                <c:pt idx="162">
                  <c:v>17.36742710472279</c:v>
                </c:pt>
                <c:pt idx="163">
                  <c:v>15.798687885010269</c:v>
                </c:pt>
                <c:pt idx="164">
                  <c:v>13.768866529774128</c:v>
                </c:pt>
                <c:pt idx="165">
                  <c:v>14.585034907597537</c:v>
                </c:pt>
                <c:pt idx="166">
                  <c:v>14.145151950718681</c:v>
                </c:pt>
                <c:pt idx="167">
                  <c:v>14.823525667351126</c:v>
                </c:pt>
                <c:pt idx="168">
                  <c:v>14.913622176591375</c:v>
                </c:pt>
                <c:pt idx="169">
                  <c:v>14.818225872689936</c:v>
                </c:pt>
                <c:pt idx="170">
                  <c:v>14.510837782340863</c:v>
                </c:pt>
                <c:pt idx="171">
                  <c:v>13.570124229979466</c:v>
                </c:pt>
                <c:pt idx="172">
                  <c:v>11.712546201232028</c:v>
                </c:pt>
                <c:pt idx="173">
                  <c:v>10.496243326488706</c:v>
                </c:pt>
                <c:pt idx="174">
                  <c:v>12.430668377823402</c:v>
                </c:pt>
                <c:pt idx="175">
                  <c:v>18.761273100616016</c:v>
                </c:pt>
                <c:pt idx="176">
                  <c:v>13.32898357289527</c:v>
                </c:pt>
                <c:pt idx="177">
                  <c:v>10.872528747433259</c:v>
                </c:pt>
                <c:pt idx="178">
                  <c:v>12.475716632443527</c:v>
                </c:pt>
                <c:pt idx="179">
                  <c:v>12.655909650924023</c:v>
                </c:pt>
                <c:pt idx="180">
                  <c:v>12.449217659137574</c:v>
                </c:pt>
                <c:pt idx="181">
                  <c:v>11.076570841889119</c:v>
                </c:pt>
                <c:pt idx="182">
                  <c:v>11.325661190965093</c:v>
                </c:pt>
                <c:pt idx="183">
                  <c:v>11.88743942505133</c:v>
                </c:pt>
                <c:pt idx="184">
                  <c:v>13.371381930184805</c:v>
                </c:pt>
                <c:pt idx="185">
                  <c:v>14.110703285420941</c:v>
                </c:pt>
                <c:pt idx="186">
                  <c:v>13.371381930184805</c:v>
                </c:pt>
                <c:pt idx="187">
                  <c:v>13.368732032854206</c:v>
                </c:pt>
                <c:pt idx="188">
                  <c:v>13.132891170431208</c:v>
                </c:pt>
                <c:pt idx="189">
                  <c:v>13.026895277207387</c:v>
                </c:pt>
                <c:pt idx="190">
                  <c:v>13.551574948665294</c:v>
                </c:pt>
                <c:pt idx="191">
                  <c:v>13.85896303901437</c:v>
                </c:pt>
                <c:pt idx="192">
                  <c:v>15.886134496919921</c:v>
                </c:pt>
                <c:pt idx="193">
                  <c:v>14.41014168377823</c:v>
                </c:pt>
                <c:pt idx="194">
                  <c:v>14.529387063655024</c:v>
                </c:pt>
                <c:pt idx="195">
                  <c:v>14.118652977412728</c:v>
                </c:pt>
                <c:pt idx="196">
                  <c:v>14.312095482546201</c:v>
                </c:pt>
                <c:pt idx="197">
                  <c:v>14.834125256673509</c:v>
                </c:pt>
                <c:pt idx="198">
                  <c:v>15.814587268993833</c:v>
                </c:pt>
                <c:pt idx="199">
                  <c:v>16.355166324435316</c:v>
                </c:pt>
                <c:pt idx="200">
                  <c:v>18.072299794661184</c:v>
                </c:pt>
                <c:pt idx="201">
                  <c:v>18.758623203285417</c:v>
                </c:pt>
                <c:pt idx="202">
                  <c:v>16.768550308008216</c:v>
                </c:pt>
                <c:pt idx="203">
                  <c:v>17.004391170431212</c:v>
                </c:pt>
                <c:pt idx="204">
                  <c:v>18.456534907597529</c:v>
                </c:pt>
                <c:pt idx="205">
                  <c:v>45.032355236139622</c:v>
                </c:pt>
                <c:pt idx="206">
                  <c:v>37.299954825462002</c:v>
                </c:pt>
                <c:pt idx="207">
                  <c:v>23.435691991786445</c:v>
                </c:pt>
                <c:pt idx="208">
                  <c:v>39.801457905544133</c:v>
                </c:pt>
                <c:pt idx="209">
                  <c:v>58.607779260780283</c:v>
                </c:pt>
                <c:pt idx="210">
                  <c:v>71.351135523613948</c:v>
                </c:pt>
                <c:pt idx="211">
                  <c:v>80.08519712525667</c:v>
                </c:pt>
                <c:pt idx="212">
                  <c:v>75.492925051334694</c:v>
                </c:pt>
                <c:pt idx="213">
                  <c:v>74.435616016427105</c:v>
                </c:pt>
                <c:pt idx="214">
                  <c:v>68.958278234086237</c:v>
                </c:pt>
                <c:pt idx="215">
                  <c:v>72.554188911704316</c:v>
                </c:pt>
                <c:pt idx="216">
                  <c:v>61.986398357289517</c:v>
                </c:pt>
                <c:pt idx="217">
                  <c:v>79.539318275153988</c:v>
                </c:pt>
                <c:pt idx="218">
                  <c:v>91.964686858316199</c:v>
                </c:pt>
                <c:pt idx="219">
                  <c:v>87.695702258726897</c:v>
                </c:pt>
                <c:pt idx="220">
                  <c:v>72.972872689938384</c:v>
                </c:pt>
                <c:pt idx="221">
                  <c:v>44.149939425051329</c:v>
                </c:pt>
                <c:pt idx="222">
                  <c:v>41.348997946611902</c:v>
                </c:pt>
                <c:pt idx="223">
                  <c:v>40.681223819301849</c:v>
                </c:pt>
                <c:pt idx="224">
                  <c:v>33.078668377823405</c:v>
                </c:pt>
                <c:pt idx="225">
                  <c:v>28.894480492813138</c:v>
                </c:pt>
                <c:pt idx="226">
                  <c:v>22.047145790554413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C-4F57-8DB3-D804AAD67B46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'081C'!$P$14:$P$557</c:f>
              <c:numCache>
                <c:formatCode>0.0</c:formatCode>
                <c:ptCount val="544"/>
                <c:pt idx="0">
                  <c:v>0.12237994732947202</c:v>
                </c:pt>
                <c:pt idx="1">
                  <c:v>0.16090349351129404</c:v>
                </c:pt>
                <c:pt idx="2">
                  <c:v>0.2124839610010264</c:v>
                </c:pt>
                <c:pt idx="3">
                  <c:v>0.23184201676447386</c:v>
                </c:pt>
                <c:pt idx="4">
                  <c:v>0.25512090113594454</c:v>
                </c:pt>
                <c:pt idx="5">
                  <c:v>0.54463694563800269</c:v>
                </c:pt>
                <c:pt idx="6">
                  <c:v>0.97110036381273546</c:v>
                </c:pt>
                <c:pt idx="7">
                  <c:v>1.486613924845517</c:v>
                </c:pt>
                <c:pt idx="8">
                  <c:v>2.306864687984322</c:v>
                </c:pt>
                <c:pt idx="9">
                  <c:v>2.5097739036637048</c:v>
                </c:pt>
                <c:pt idx="10">
                  <c:v>3.1091203616377507</c:v>
                </c:pt>
                <c:pt idx="11">
                  <c:v>3.2726822478234165</c:v>
                </c:pt>
                <c:pt idx="12">
                  <c:v>3.4120249362062176</c:v>
                </c:pt>
                <c:pt idx="13">
                  <c:v>3.7544393878882349</c:v>
                </c:pt>
                <c:pt idx="14">
                  <c:v>3.8763721872521688</c:v>
                </c:pt>
                <c:pt idx="15">
                  <c:v>4.0999188853162059</c:v>
                </c:pt>
                <c:pt idx="16">
                  <c:v>4.6952524796815824</c:v>
                </c:pt>
                <c:pt idx="17">
                  <c:v>4.64589076133199</c:v>
                </c:pt>
                <c:pt idx="18">
                  <c:v>4.4651970729543233</c:v>
                </c:pt>
                <c:pt idx="19">
                  <c:v>4.3614509375083559</c:v>
                </c:pt>
                <c:pt idx="20">
                  <c:v>4.3282506901941158</c:v>
                </c:pt>
                <c:pt idx="21">
                  <c:v>4.4918360805861823</c:v>
                </c:pt>
                <c:pt idx="22">
                  <c:v>5.1776513148819401</c:v>
                </c:pt>
                <c:pt idx="23">
                  <c:v>5.1109342203575805</c:v>
                </c:pt>
                <c:pt idx="24">
                  <c:v>5.011185939657663</c:v>
                </c:pt>
                <c:pt idx="25">
                  <c:v>4.5060493848769614</c:v>
                </c:pt>
                <c:pt idx="26">
                  <c:v>3.9445332378425029</c:v>
                </c:pt>
                <c:pt idx="27">
                  <c:v>3.9825486096958405</c:v>
                </c:pt>
                <c:pt idx="28">
                  <c:v>4.2327943508422088</c:v>
                </c:pt>
                <c:pt idx="29">
                  <c:v>3.9915456589822949</c:v>
                </c:pt>
                <c:pt idx="30">
                  <c:v>3.7164259978598251</c:v>
                </c:pt>
                <c:pt idx="31">
                  <c:v>3.7912233324456213</c:v>
                </c:pt>
                <c:pt idx="32">
                  <c:v>4.0953528207912013</c:v>
                </c:pt>
                <c:pt idx="33">
                  <c:v>3.9780791118653847</c:v>
                </c:pt>
                <c:pt idx="34">
                  <c:v>3.7716642159933347</c:v>
                </c:pt>
                <c:pt idx="35">
                  <c:v>3.5778825976700577</c:v>
                </c:pt>
                <c:pt idx="36">
                  <c:v>3.4363671776474352</c:v>
                </c:pt>
                <c:pt idx="37">
                  <c:v>3.5093008760579902</c:v>
                </c:pt>
                <c:pt idx="38">
                  <c:v>21.648911461053817</c:v>
                </c:pt>
                <c:pt idx="39">
                  <c:v>15.715587304424277</c:v>
                </c:pt>
                <c:pt idx="40">
                  <c:v>3.1184881007957332</c:v>
                </c:pt>
                <c:pt idx="41">
                  <c:v>3.1884177798232658</c:v>
                </c:pt>
                <c:pt idx="42">
                  <c:v>3.1229406079386415</c:v>
                </c:pt>
                <c:pt idx="43">
                  <c:v>2.3075490050143332</c:v>
                </c:pt>
                <c:pt idx="44">
                  <c:v>2.3620564657490615</c:v>
                </c:pt>
                <c:pt idx="45">
                  <c:v>2.5195172872555767</c:v>
                </c:pt>
                <c:pt idx="46">
                  <c:v>2.7157402377892987</c:v>
                </c:pt>
                <c:pt idx="47">
                  <c:v>2.9615174720176785</c:v>
                </c:pt>
                <c:pt idx="48">
                  <c:v>1.9772501702963565</c:v>
                </c:pt>
                <c:pt idx="49">
                  <c:v>2.1407200214813837</c:v>
                </c:pt>
                <c:pt idx="50">
                  <c:v>7.2759263935294465</c:v>
                </c:pt>
                <c:pt idx="51">
                  <c:v>4.6419900413245054</c:v>
                </c:pt>
                <c:pt idx="52">
                  <c:v>5.9731497879020674</c:v>
                </c:pt>
                <c:pt idx="53">
                  <c:v>4.9327225042598961</c:v>
                </c:pt>
                <c:pt idx="54">
                  <c:v>2.9983349750817316</c:v>
                </c:pt>
                <c:pt idx="55">
                  <c:v>2.8369448296234121</c:v>
                </c:pt>
                <c:pt idx="56">
                  <c:v>2.6302753511308965</c:v>
                </c:pt>
                <c:pt idx="57">
                  <c:v>2.2449073594180824</c:v>
                </c:pt>
                <c:pt idx="58">
                  <c:v>2.185091608678384</c:v>
                </c:pt>
                <c:pt idx="59">
                  <c:v>2.6312907088753819</c:v>
                </c:pt>
                <c:pt idx="60">
                  <c:v>2.8742799932721983</c:v>
                </c:pt>
                <c:pt idx="61">
                  <c:v>2.3004761953976227</c:v>
                </c:pt>
                <c:pt idx="62">
                  <c:v>2.2946212179951626</c:v>
                </c:pt>
                <c:pt idx="63">
                  <c:v>2.4976384684502788</c:v>
                </c:pt>
                <c:pt idx="64">
                  <c:v>3.1797604117706473</c:v>
                </c:pt>
                <c:pt idx="65">
                  <c:v>3.4093406346320654</c:v>
                </c:pt>
                <c:pt idx="66">
                  <c:v>3.0438088552859437</c:v>
                </c:pt>
                <c:pt idx="67">
                  <c:v>2.7095441653720846</c:v>
                </c:pt>
                <c:pt idx="68">
                  <c:v>2.3164800733754949</c:v>
                </c:pt>
                <c:pt idx="69">
                  <c:v>2.1977653811211062</c:v>
                </c:pt>
                <c:pt idx="70">
                  <c:v>2.3120415841827389</c:v>
                </c:pt>
                <c:pt idx="71">
                  <c:v>2.0433385967228448</c:v>
                </c:pt>
                <c:pt idx="72">
                  <c:v>2.0698675877540356</c:v>
                </c:pt>
                <c:pt idx="73">
                  <c:v>2.1882496803374587</c:v>
                </c:pt>
                <c:pt idx="74">
                  <c:v>2.2127224698483356</c:v>
                </c:pt>
                <c:pt idx="75">
                  <c:v>2.2262180437780095</c:v>
                </c:pt>
                <c:pt idx="76">
                  <c:v>2.1875554541827551</c:v>
                </c:pt>
                <c:pt idx="77">
                  <c:v>2.1515662661244845</c:v>
                </c:pt>
                <c:pt idx="78">
                  <c:v>2.085041736945199</c:v>
                </c:pt>
                <c:pt idx="79">
                  <c:v>2.2597969082635343</c:v>
                </c:pt>
                <c:pt idx="80">
                  <c:v>2.5426511827387932</c:v>
                </c:pt>
                <c:pt idx="81">
                  <c:v>2.7239845844270629</c:v>
                </c:pt>
                <c:pt idx="82">
                  <c:v>2.9308081151956382</c:v>
                </c:pt>
                <c:pt idx="83">
                  <c:v>2.8265763187151132</c:v>
                </c:pt>
                <c:pt idx="84">
                  <c:v>2.9566748796222928</c:v>
                </c:pt>
                <c:pt idx="85">
                  <c:v>3.5535094927667128</c:v>
                </c:pt>
                <c:pt idx="86">
                  <c:v>3.7799981929383648</c:v>
                </c:pt>
                <c:pt idx="87">
                  <c:v>3.8802471435354531</c:v>
                </c:pt>
                <c:pt idx="88">
                  <c:v>4.0262300795635886</c:v>
                </c:pt>
                <c:pt idx="89">
                  <c:v>4.135145461601101</c:v>
                </c:pt>
                <c:pt idx="90">
                  <c:v>4.3948843902371832</c:v>
                </c:pt>
                <c:pt idx="91">
                  <c:v>4.7694207233010655</c:v>
                </c:pt>
                <c:pt idx="92">
                  <c:v>5.1328878057830991</c:v>
                </c:pt>
                <c:pt idx="93">
                  <c:v>5.3411438245364655</c:v>
                </c:pt>
                <c:pt idx="94">
                  <c:v>5.6290743196901483</c:v>
                </c:pt>
                <c:pt idx="95">
                  <c:v>5.7838477217095203</c:v>
                </c:pt>
                <c:pt idx="96">
                  <c:v>6.0438157469347535</c:v>
                </c:pt>
                <c:pt idx="97">
                  <c:v>6.383996440614002</c:v>
                </c:pt>
                <c:pt idx="98">
                  <c:v>6.4684935459847308</c:v>
                </c:pt>
                <c:pt idx="99">
                  <c:v>6.8492089607782649</c:v>
                </c:pt>
                <c:pt idx="100">
                  <c:v>6.9412471232442554</c:v>
                </c:pt>
                <c:pt idx="101">
                  <c:v>6.8674116244713197</c:v>
                </c:pt>
                <c:pt idx="102">
                  <c:v>7.4085823938981425</c:v>
                </c:pt>
                <c:pt idx="103">
                  <c:v>7.9321206912358031</c:v>
                </c:pt>
                <c:pt idx="104">
                  <c:v>8.2323358644921907</c:v>
                </c:pt>
                <c:pt idx="105">
                  <c:v>8.768082804707003</c:v>
                </c:pt>
                <c:pt idx="106">
                  <c:v>8.4183403927437865</c:v>
                </c:pt>
                <c:pt idx="107">
                  <c:v>8.9610817026563634</c:v>
                </c:pt>
                <c:pt idx="108">
                  <c:v>12.836942174798631</c:v>
                </c:pt>
                <c:pt idx="109">
                  <c:v>14.447785665198724</c:v>
                </c:pt>
                <c:pt idx="110">
                  <c:v>15.919148414715059</c:v>
                </c:pt>
                <c:pt idx="111">
                  <c:v>15.959677613222967</c:v>
                </c:pt>
                <c:pt idx="112">
                  <c:v>18.436920009695807</c:v>
                </c:pt>
                <c:pt idx="113">
                  <c:v>20.174254859553539</c:v>
                </c:pt>
                <c:pt idx="114">
                  <c:v>18.632082153028747</c:v>
                </c:pt>
                <c:pt idx="115">
                  <c:v>16.312988858742305</c:v>
                </c:pt>
                <c:pt idx="116">
                  <c:v>15.182068889957014</c:v>
                </c:pt>
                <c:pt idx="117">
                  <c:v>15.537831376811486</c:v>
                </c:pt>
                <c:pt idx="118">
                  <c:v>15.33720094572271</c:v>
                </c:pt>
                <c:pt idx="119">
                  <c:v>17.35646122470548</c:v>
                </c:pt>
                <c:pt idx="120">
                  <c:v>14.285105615950481</c:v>
                </c:pt>
                <c:pt idx="121">
                  <c:v>14.101820506736194</c:v>
                </c:pt>
                <c:pt idx="122">
                  <c:v>12.89618377028456</c:v>
                </c:pt>
                <c:pt idx="123">
                  <c:v>14.110043330992507</c:v>
                </c:pt>
                <c:pt idx="124">
                  <c:v>14.373408010722194</c:v>
                </c:pt>
                <c:pt idx="125">
                  <c:v>13.104861450972134</c:v>
                </c:pt>
                <c:pt idx="126">
                  <c:v>11.959389064706253</c:v>
                </c:pt>
                <c:pt idx="127">
                  <c:v>11.628475011796541</c:v>
                </c:pt>
                <c:pt idx="128">
                  <c:v>11.160374011456295</c:v>
                </c:pt>
                <c:pt idx="129">
                  <c:v>13.057706022769032</c:v>
                </c:pt>
                <c:pt idx="130">
                  <c:v>14.769439167989292</c:v>
                </c:pt>
                <c:pt idx="131">
                  <c:v>15.420750233230732</c:v>
                </c:pt>
                <c:pt idx="132">
                  <c:v>16.702977427824226</c:v>
                </c:pt>
                <c:pt idx="133">
                  <c:v>16.489895239319004</c:v>
                </c:pt>
                <c:pt idx="134">
                  <c:v>16.068931685581841</c:v>
                </c:pt>
                <c:pt idx="135">
                  <c:v>16.791822969212003</c:v>
                </c:pt>
                <c:pt idx="136">
                  <c:v>16.681846211929685</c:v>
                </c:pt>
                <c:pt idx="137">
                  <c:v>14.779932136316855</c:v>
                </c:pt>
                <c:pt idx="138">
                  <c:v>22.518462638486398</c:v>
                </c:pt>
                <c:pt idx="139">
                  <c:v>25.751871465041148</c:v>
                </c:pt>
                <c:pt idx="140">
                  <c:v>18.698333404767936</c:v>
                </c:pt>
                <c:pt idx="141">
                  <c:v>17.026319269825393</c:v>
                </c:pt>
                <c:pt idx="142">
                  <c:v>17.046899266628536</c:v>
                </c:pt>
                <c:pt idx="143">
                  <c:v>15.79859401336026</c:v>
                </c:pt>
                <c:pt idx="144">
                  <c:v>13.367767369479518</c:v>
                </c:pt>
                <c:pt idx="145">
                  <c:v>12.259316519703953</c:v>
                </c:pt>
                <c:pt idx="146">
                  <c:v>12.186843987209086</c:v>
                </c:pt>
                <c:pt idx="147">
                  <c:v>11.575842087274223</c:v>
                </c:pt>
                <c:pt idx="148">
                  <c:v>12.524302289113622</c:v>
                </c:pt>
                <c:pt idx="149">
                  <c:v>14.720464985023217</c:v>
                </c:pt>
                <c:pt idx="150">
                  <c:v>13.653974830827881</c:v>
                </c:pt>
                <c:pt idx="151">
                  <c:v>13.398622851277853</c:v>
                </c:pt>
                <c:pt idx="152">
                  <c:v>21.569519748349855</c:v>
                </c:pt>
                <c:pt idx="153">
                  <c:v>18.659706923548303</c:v>
                </c:pt>
                <c:pt idx="154">
                  <c:v>13.358337758221703</c:v>
                </c:pt>
                <c:pt idx="155">
                  <c:v>12.555323859313221</c:v>
                </c:pt>
                <c:pt idx="156">
                  <c:v>12.714546795738089</c:v>
                </c:pt>
                <c:pt idx="157">
                  <c:v>14.805915007994578</c:v>
                </c:pt>
                <c:pt idx="158">
                  <c:v>22.440002598694477</c:v>
                </c:pt>
                <c:pt idx="159">
                  <c:v>14.655430997454252</c:v>
                </c:pt>
                <c:pt idx="160">
                  <c:v>13.583930180637333</c:v>
                </c:pt>
                <c:pt idx="161">
                  <c:v>15.954476935125285</c:v>
                </c:pt>
                <c:pt idx="162">
                  <c:v>17.819185404246511</c:v>
                </c:pt>
                <c:pt idx="163">
                  <c:v>16.247904321979128</c:v>
                </c:pt>
                <c:pt idx="164">
                  <c:v>14.280897782303359</c:v>
                </c:pt>
                <c:pt idx="165">
                  <c:v>15.107156584208203</c:v>
                </c:pt>
                <c:pt idx="166">
                  <c:v>14.676555276961505</c:v>
                </c:pt>
                <c:pt idx="167">
                  <c:v>15.360821493152955</c:v>
                </c:pt>
                <c:pt idx="168">
                  <c:v>15.450879489324191</c:v>
                </c:pt>
                <c:pt idx="169">
                  <c:v>15.345315735203293</c:v>
                </c:pt>
                <c:pt idx="170">
                  <c:v>15.047440372900455</c:v>
                </c:pt>
                <c:pt idx="171">
                  <c:v>14.096751935664665</c:v>
                </c:pt>
                <c:pt idx="172">
                  <c:v>12.216682274613573</c:v>
                </c:pt>
                <c:pt idx="173">
                  <c:v>11.005655690325048</c:v>
                </c:pt>
                <c:pt idx="174">
                  <c:v>12.951403583949595</c:v>
                </c:pt>
                <c:pt idx="175">
                  <c:v>19.224277216291565</c:v>
                </c:pt>
                <c:pt idx="176">
                  <c:v>13.726399932041501</c:v>
                </c:pt>
                <c:pt idx="177">
                  <c:v>11.321629645195078</c:v>
                </c:pt>
                <c:pt idx="178">
                  <c:v>12.963638703770556</c:v>
                </c:pt>
                <c:pt idx="179">
                  <c:v>13.15942951520136</c:v>
                </c:pt>
                <c:pt idx="180">
                  <c:v>12.963059025910422</c:v>
                </c:pt>
                <c:pt idx="181">
                  <c:v>11.609168073271348</c:v>
                </c:pt>
                <c:pt idx="182">
                  <c:v>11.89357490663234</c:v>
                </c:pt>
                <c:pt idx="183">
                  <c:v>12.472838074050527</c:v>
                </c:pt>
                <c:pt idx="184">
                  <c:v>13.980620168903116</c:v>
                </c:pt>
                <c:pt idx="185">
                  <c:v>14.7150888774436</c:v>
                </c:pt>
                <c:pt idx="186">
                  <c:v>13.954816412664334</c:v>
                </c:pt>
                <c:pt idx="187">
                  <c:v>13.952128002264722</c:v>
                </c:pt>
                <c:pt idx="188">
                  <c:v>13.725337711059803</c:v>
                </c:pt>
                <c:pt idx="189">
                  <c:v>13.61063786423902</c:v>
                </c:pt>
                <c:pt idx="190">
                  <c:v>14.134393222040615</c:v>
                </c:pt>
                <c:pt idx="191">
                  <c:v>14.438045544695418</c:v>
                </c:pt>
                <c:pt idx="192">
                  <c:v>16.459131937696899</c:v>
                </c:pt>
                <c:pt idx="193">
                  <c:v>14.833554364508307</c:v>
                </c:pt>
                <c:pt idx="194">
                  <c:v>14.962774629259496</c:v>
                </c:pt>
                <c:pt idx="195">
                  <c:v>14.563055280754947</c:v>
                </c:pt>
                <c:pt idx="196">
                  <c:v>14.774444876048529</c:v>
                </c:pt>
                <c:pt idx="197">
                  <c:v>15.29974826104195</c:v>
                </c:pt>
                <c:pt idx="198">
                  <c:v>16.309518718881247</c:v>
                </c:pt>
                <c:pt idx="199">
                  <c:v>16.864424635995604</c:v>
                </c:pt>
                <c:pt idx="200">
                  <c:v>18.605474722078611</c:v>
                </c:pt>
                <c:pt idx="201">
                  <c:v>19.279550974756678</c:v>
                </c:pt>
                <c:pt idx="202">
                  <c:v>17.308734613986029</c:v>
                </c:pt>
                <c:pt idx="203">
                  <c:v>17.601690357755459</c:v>
                </c:pt>
                <c:pt idx="204">
                  <c:v>19.048711856743033</c:v>
                </c:pt>
                <c:pt idx="205">
                  <c:v>45.68561391273991</c:v>
                </c:pt>
                <c:pt idx="206">
                  <c:v>37.547632372285278</c:v>
                </c:pt>
                <c:pt idx="207">
                  <c:v>23.737942557401293</c:v>
                </c:pt>
                <c:pt idx="208">
                  <c:v>40.847357320733025</c:v>
                </c:pt>
                <c:pt idx="209">
                  <c:v>58.834544211129447</c:v>
                </c:pt>
                <c:pt idx="210">
                  <c:v>71.494288601135665</c:v>
                </c:pt>
                <c:pt idx="211">
                  <c:v>80.183020320549957</c:v>
                </c:pt>
                <c:pt idx="212">
                  <c:v>75.597256955291201</c:v>
                </c:pt>
                <c:pt idx="213">
                  <c:v>74.53236084578802</c:v>
                </c:pt>
                <c:pt idx="214">
                  <c:v>69.040272558015133</c:v>
                </c:pt>
                <c:pt idx="215">
                  <c:v>72.632832598629079</c:v>
                </c:pt>
                <c:pt idx="216">
                  <c:v>62.070510900014135</c:v>
                </c:pt>
                <c:pt idx="217">
                  <c:v>79.651352792913116</c:v>
                </c:pt>
                <c:pt idx="218">
                  <c:v>92.085733434224395</c:v>
                </c:pt>
                <c:pt idx="219">
                  <c:v>87.828687886029144</c:v>
                </c:pt>
                <c:pt idx="220">
                  <c:v>73.080940361589157</c:v>
                </c:pt>
                <c:pt idx="221">
                  <c:v>44.262089482017494</c:v>
                </c:pt>
                <c:pt idx="222">
                  <c:v>41.506439372737475</c:v>
                </c:pt>
                <c:pt idx="223">
                  <c:v>40.942072835727608</c:v>
                </c:pt>
                <c:pt idx="224">
                  <c:v>33.346372720533502</c:v>
                </c:pt>
                <c:pt idx="225">
                  <c:v>29.221764553286505</c:v>
                </c:pt>
                <c:pt idx="226">
                  <c:v>22.461931543825557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C-4F57-8DB3-D804AAD67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'081C'!$Q$14:$Q$557</c:f>
              <c:numCache>
                <c:formatCode>0.0</c:formatCode>
                <c:ptCount val="544"/>
                <c:pt idx="0">
                  <c:v>3.9819353486666665E-3</c:v>
                </c:pt>
                <c:pt idx="1">
                  <c:v>3.9819353486666665E-3</c:v>
                </c:pt>
                <c:pt idx="2">
                  <c:v>3.9819353486666665E-3</c:v>
                </c:pt>
                <c:pt idx="3">
                  <c:v>3.9819353486666665E-3</c:v>
                </c:pt>
                <c:pt idx="4">
                  <c:v>6.3995389532147079E-4</c:v>
                </c:pt>
                <c:pt idx="5">
                  <c:v>2.6451427673285486E-2</c:v>
                </c:pt>
                <c:pt idx="6">
                  <c:v>5.6458154765023326E-2</c:v>
                </c:pt>
                <c:pt idx="7">
                  <c:v>8.3620642321999311E-2</c:v>
                </c:pt>
                <c:pt idx="8">
                  <c:v>0.10616124063498715</c:v>
                </c:pt>
                <c:pt idx="9">
                  <c:v>0.11412511133232038</c:v>
                </c:pt>
                <c:pt idx="10">
                  <c:v>0.11739598679729657</c:v>
                </c:pt>
                <c:pt idx="11">
                  <c:v>0.12422216168072509</c:v>
                </c:pt>
                <c:pt idx="12">
                  <c:v>0.13716345156389165</c:v>
                </c:pt>
                <c:pt idx="13">
                  <c:v>0.15060248336564155</c:v>
                </c:pt>
                <c:pt idx="14">
                  <c:v>0.15543769057473675</c:v>
                </c:pt>
                <c:pt idx="15">
                  <c:v>0.16212165348142712</c:v>
                </c:pt>
                <c:pt idx="16">
                  <c:v>0.15799750615602245</c:v>
                </c:pt>
                <c:pt idx="17">
                  <c:v>0.16169501755121282</c:v>
                </c:pt>
                <c:pt idx="18">
                  <c:v>0.1686634044113795</c:v>
                </c:pt>
                <c:pt idx="19">
                  <c:v>0.17762275894587939</c:v>
                </c:pt>
                <c:pt idx="20">
                  <c:v>0.18523109970136745</c:v>
                </c:pt>
                <c:pt idx="21">
                  <c:v>0.20371865667731959</c:v>
                </c:pt>
                <c:pt idx="22">
                  <c:v>0.22192178969979567</c:v>
                </c:pt>
                <c:pt idx="23">
                  <c:v>0.23820506103630745</c:v>
                </c:pt>
                <c:pt idx="24">
                  <c:v>0.23536082150154555</c:v>
                </c:pt>
                <c:pt idx="25">
                  <c:v>0.23784953109446222</c:v>
                </c:pt>
                <c:pt idx="26">
                  <c:v>0.23244547597841461</c:v>
                </c:pt>
                <c:pt idx="27">
                  <c:v>0.23365427778068842</c:v>
                </c:pt>
                <c:pt idx="28">
                  <c:v>0.22775248074605753</c:v>
                </c:pt>
                <c:pt idx="29">
                  <c:v>0.2358585634201289</c:v>
                </c:pt>
                <c:pt idx="30">
                  <c:v>0.23045450830408123</c:v>
                </c:pt>
                <c:pt idx="31">
                  <c:v>0.23372538376905741</c:v>
                </c:pt>
                <c:pt idx="32">
                  <c:v>0.22761026876931939</c:v>
                </c:pt>
                <c:pt idx="33">
                  <c:v>0.20357644470058156</c:v>
                </c:pt>
                <c:pt idx="34">
                  <c:v>0.18480446377115312</c:v>
                </c:pt>
                <c:pt idx="35">
                  <c:v>0.18331123801540314</c:v>
                </c:pt>
                <c:pt idx="36">
                  <c:v>0.16880561638811753</c:v>
                </c:pt>
                <c:pt idx="37">
                  <c:v>0.32239455126525907</c:v>
                </c:pt>
                <c:pt idx="38">
                  <c:v>0.60632076282286373</c:v>
                </c:pt>
                <c:pt idx="39">
                  <c:v>0.6002767538114947</c:v>
                </c:pt>
                <c:pt idx="40">
                  <c:v>0.228463540629748</c:v>
                </c:pt>
                <c:pt idx="41">
                  <c:v>0.15458441871430814</c:v>
                </c:pt>
                <c:pt idx="42">
                  <c:v>0.12095128621574892</c:v>
                </c:pt>
                <c:pt idx="43">
                  <c:v>0.10516575679782049</c:v>
                </c:pt>
                <c:pt idx="44">
                  <c:v>9.5068706449415868E-2</c:v>
                </c:pt>
                <c:pt idx="45">
                  <c:v>0.10971654005343949</c:v>
                </c:pt>
                <c:pt idx="46">
                  <c:v>0.13140386650599883</c:v>
                </c:pt>
                <c:pt idx="47">
                  <c:v>0.12813299104102274</c:v>
                </c:pt>
                <c:pt idx="48">
                  <c:v>9.492649447267773E-2</c:v>
                </c:pt>
                <c:pt idx="49">
                  <c:v>0.14370520249384403</c:v>
                </c:pt>
                <c:pt idx="50">
                  <c:v>0.18565773563158175</c:v>
                </c:pt>
                <c:pt idx="51">
                  <c:v>0.23038340231571222</c:v>
                </c:pt>
                <c:pt idx="52">
                  <c:v>0.24823100539634299</c:v>
                </c:pt>
                <c:pt idx="53">
                  <c:v>0.195185938073034</c:v>
                </c:pt>
                <c:pt idx="54">
                  <c:v>0.11967137842510607</c:v>
                </c:pt>
                <c:pt idx="55">
                  <c:v>8.1842992612773127E-2</c:v>
                </c:pt>
                <c:pt idx="56">
                  <c:v>6.8332854822654207E-2</c:v>
                </c:pt>
                <c:pt idx="57">
                  <c:v>6.4493131450725577E-2</c:v>
                </c:pt>
                <c:pt idx="58">
                  <c:v>6.8759490752868427E-2</c:v>
                </c:pt>
                <c:pt idx="59">
                  <c:v>9.1157877089118239E-2</c:v>
                </c:pt>
                <c:pt idx="60">
                  <c:v>8.6393775868392156E-2</c:v>
                </c:pt>
                <c:pt idx="61">
                  <c:v>5.2049583486142449E-2</c:v>
                </c:pt>
                <c:pt idx="62">
                  <c:v>8.0065342903546957E-2</c:v>
                </c:pt>
                <c:pt idx="63">
                  <c:v>0.16418372714412946</c:v>
                </c:pt>
                <c:pt idx="64">
                  <c:v>0.25384837847749775</c:v>
                </c:pt>
                <c:pt idx="65">
                  <c:v>0.2842817414994499</c:v>
                </c:pt>
                <c:pt idx="66">
                  <c:v>0.22512155917640281</c:v>
                </c:pt>
                <c:pt idx="67">
                  <c:v>0.13766119348247499</c:v>
                </c:pt>
                <c:pt idx="68">
                  <c:v>8.3691748310368325E-2</c:v>
                </c:pt>
                <c:pt idx="69">
                  <c:v>6.3782071567035192E-2</c:v>
                </c:pt>
                <c:pt idx="70">
                  <c:v>5.5960412846439996E-2</c:v>
                </c:pt>
                <c:pt idx="71">
                  <c:v>4.8920919997904315E-2</c:v>
                </c:pt>
                <c:pt idx="72">
                  <c:v>4.4867878660868624E-2</c:v>
                </c:pt>
                <c:pt idx="73">
                  <c:v>5.5675988892963817E-2</c:v>
                </c:pt>
                <c:pt idx="74">
                  <c:v>5.8378016450987537E-2</c:v>
                </c:pt>
                <c:pt idx="75">
                  <c:v>5.6387048776654319E-2</c:v>
                </c:pt>
                <c:pt idx="76">
                  <c:v>5.6031518834809016E-2</c:v>
                </c:pt>
                <c:pt idx="77">
                  <c:v>5.1836265521035291E-2</c:v>
                </c:pt>
                <c:pt idx="78">
                  <c:v>4.2308063079582944E-2</c:v>
                </c:pt>
                <c:pt idx="79">
                  <c:v>3.9961565463404403E-2</c:v>
                </c:pt>
                <c:pt idx="80">
                  <c:v>5.0271933776916272E-2</c:v>
                </c:pt>
                <c:pt idx="81">
                  <c:v>6.0795620055535189E-2</c:v>
                </c:pt>
                <c:pt idx="82">
                  <c:v>6.3782071567035192E-2</c:v>
                </c:pt>
                <c:pt idx="83">
                  <c:v>5.4040551160475687E-2</c:v>
                </c:pt>
                <c:pt idx="84">
                  <c:v>4.8920919997904315E-2</c:v>
                </c:pt>
                <c:pt idx="85">
                  <c:v>6.8332854822654207E-2</c:v>
                </c:pt>
                <c:pt idx="86">
                  <c:v>0.10452580290249912</c:v>
                </c:pt>
                <c:pt idx="87">
                  <c:v>0.13175939644784412</c:v>
                </c:pt>
                <c:pt idx="88">
                  <c:v>0.13467474197097498</c:v>
                </c:pt>
                <c:pt idx="89">
                  <c:v>0.1562909624351653</c:v>
                </c:pt>
                <c:pt idx="90">
                  <c:v>0.1810358463875936</c:v>
                </c:pt>
                <c:pt idx="91">
                  <c:v>0.20030556923560536</c:v>
                </c:pt>
                <c:pt idx="92">
                  <c:v>0.22398386336249801</c:v>
                </c:pt>
                <c:pt idx="93">
                  <c:v>0.25463054434955723</c:v>
                </c:pt>
                <c:pt idx="94">
                  <c:v>0.27112713365117613</c:v>
                </c:pt>
                <c:pt idx="95">
                  <c:v>0.27247814743018817</c:v>
                </c:pt>
                <c:pt idx="96">
                  <c:v>0.27105602766280712</c:v>
                </c:pt>
                <c:pt idx="97">
                  <c:v>0.28058423010425937</c:v>
                </c:pt>
                <c:pt idx="98">
                  <c:v>0.29288556609210459</c:v>
                </c:pt>
                <c:pt idx="99">
                  <c:v>0.30255598051029498</c:v>
                </c:pt>
                <c:pt idx="100">
                  <c:v>0.28108197202284269</c:v>
                </c:pt>
                <c:pt idx="101">
                  <c:v>0.25519939225650967</c:v>
                </c:pt>
                <c:pt idx="102">
                  <c:v>0.25491496830303351</c:v>
                </c:pt>
                <c:pt idx="103">
                  <c:v>0.2553416042332477</c:v>
                </c:pt>
                <c:pt idx="104">
                  <c:v>0.30077833080106881</c:v>
                </c:pt>
                <c:pt idx="105">
                  <c:v>0.28349957562739037</c:v>
                </c:pt>
                <c:pt idx="106">
                  <c:v>0.2459556137685335</c:v>
                </c:pt>
                <c:pt idx="107">
                  <c:v>0.37487077068161578</c:v>
                </c:pt>
                <c:pt idx="108">
                  <c:v>0.4652464818986744</c:v>
                </c:pt>
                <c:pt idx="109">
                  <c:v>0.42812915597003187</c:v>
                </c:pt>
                <c:pt idx="110">
                  <c:v>0.48160085922355528</c:v>
                </c:pt>
                <c:pt idx="111">
                  <c:v>0.54189873736050709</c:v>
                </c:pt>
                <c:pt idx="112">
                  <c:v>0.59750362026510184</c:v>
                </c:pt>
                <c:pt idx="113">
                  <c:v>0.72670320113166031</c:v>
                </c:pt>
                <c:pt idx="114">
                  <c:v>0.71425965316707696</c:v>
                </c:pt>
                <c:pt idx="115">
                  <c:v>0.65502836485566096</c:v>
                </c:pt>
                <c:pt idx="116">
                  <c:v>0.64094937915858952</c:v>
                </c:pt>
                <c:pt idx="117">
                  <c:v>0.67586241944779168</c:v>
                </c:pt>
                <c:pt idx="118">
                  <c:v>0.74021333892177921</c:v>
                </c:pt>
                <c:pt idx="119">
                  <c:v>0.75798983601404091</c:v>
                </c:pt>
                <c:pt idx="120">
                  <c:v>0.76282504322313616</c:v>
                </c:pt>
                <c:pt idx="121">
                  <c:v>0.62345730601980409</c:v>
                </c:pt>
                <c:pt idx="122">
                  <c:v>0.51260307015245976</c:v>
                </c:pt>
                <c:pt idx="123">
                  <c:v>0.5470183685230785</c:v>
                </c:pt>
                <c:pt idx="124">
                  <c:v>0.61783993293864925</c:v>
                </c:pt>
                <c:pt idx="125">
                  <c:v>0.52604210195420975</c:v>
                </c:pt>
                <c:pt idx="126">
                  <c:v>0.45230519201550784</c:v>
                </c:pt>
                <c:pt idx="127">
                  <c:v>0.36939560957719919</c:v>
                </c:pt>
                <c:pt idx="128">
                  <c:v>0.30319593440561637</c:v>
                </c:pt>
                <c:pt idx="129">
                  <c:v>0.37721726829779428</c:v>
                </c:pt>
                <c:pt idx="130">
                  <c:v>0.4734236705611149</c:v>
                </c:pt>
                <c:pt idx="131">
                  <c:v>0.56664362131293544</c:v>
                </c:pt>
                <c:pt idx="132">
                  <c:v>0.60774288259024467</c:v>
                </c:pt>
                <c:pt idx="133">
                  <c:v>0.62843472520563737</c:v>
                </c:pt>
                <c:pt idx="134">
                  <c:v>0.64443357258867284</c:v>
                </c:pt>
                <c:pt idx="135">
                  <c:v>0.68972808717975587</c:v>
                </c:pt>
                <c:pt idx="136">
                  <c:v>0.72798310892230311</c:v>
                </c:pt>
                <c:pt idx="137">
                  <c:v>0.76858462828102891</c:v>
                </c:pt>
                <c:pt idx="138">
                  <c:v>0.99996351443390785</c:v>
                </c:pt>
                <c:pt idx="139">
                  <c:v>1.0380763241997171</c:v>
                </c:pt>
                <c:pt idx="140">
                  <c:v>0.83016241420862358</c:v>
                </c:pt>
                <c:pt idx="141">
                  <c:v>0.62253292817100647</c:v>
                </c:pt>
                <c:pt idx="142">
                  <c:v>0.60312099334625668</c:v>
                </c:pt>
                <c:pt idx="143">
                  <c:v>0.55213799968564981</c:v>
                </c:pt>
                <c:pt idx="144">
                  <c:v>0.46887288730549587</c:v>
                </c:pt>
                <c:pt idx="145">
                  <c:v>0.36434708440299679</c:v>
                </c:pt>
                <c:pt idx="146">
                  <c:v>0.22106851783936715</c:v>
                </c:pt>
                <c:pt idx="147">
                  <c:v>0.39584703725048465</c:v>
                </c:pt>
                <c:pt idx="148">
                  <c:v>0.50250601980405507</c:v>
                </c:pt>
                <c:pt idx="149">
                  <c:v>0.62843472520563737</c:v>
                </c:pt>
                <c:pt idx="150">
                  <c:v>0.66057463194844646</c:v>
                </c:pt>
                <c:pt idx="151">
                  <c:v>0.62708371142662545</c:v>
                </c:pt>
                <c:pt idx="152">
                  <c:v>0.57290094828941163</c:v>
                </c:pt>
                <c:pt idx="153">
                  <c:v>0.36911118562372297</c:v>
                </c:pt>
                <c:pt idx="154">
                  <c:v>0.34059768428773507</c:v>
                </c:pt>
                <c:pt idx="155">
                  <c:v>0.29580091161523547</c:v>
                </c:pt>
                <c:pt idx="156">
                  <c:v>0.33306044952061609</c:v>
                </c:pt>
                <c:pt idx="157">
                  <c:v>0.47982320951432905</c:v>
                </c:pt>
                <c:pt idx="158">
                  <c:v>0.49240896945565044</c:v>
                </c:pt>
                <c:pt idx="159">
                  <c:v>0.42649371823754384</c:v>
                </c:pt>
                <c:pt idx="160">
                  <c:v>0.42713367213286524</c:v>
                </c:pt>
                <c:pt idx="161">
                  <c:v>0.43324878713260329</c:v>
                </c:pt>
                <c:pt idx="162">
                  <c:v>0.44810993870173405</c:v>
                </c:pt>
                <c:pt idx="163">
                  <c:v>0.43843952428354377</c:v>
                </c:pt>
                <c:pt idx="164">
                  <c:v>0.43801288835332947</c:v>
                </c:pt>
                <c:pt idx="165">
                  <c:v>0.4890669880023053</c:v>
                </c:pt>
                <c:pt idx="166">
                  <c:v>0.56315942788285211</c:v>
                </c:pt>
                <c:pt idx="167">
                  <c:v>0.61769772096191122</c:v>
                </c:pt>
                <c:pt idx="168">
                  <c:v>0.63604306596112536</c:v>
                </c:pt>
                <c:pt idx="169">
                  <c:v>0.61705776706658977</c:v>
                </c:pt>
                <c:pt idx="170">
                  <c:v>0.57631403573112583</c:v>
                </c:pt>
                <c:pt idx="171">
                  <c:v>0.52931297741918582</c:v>
                </c:pt>
                <c:pt idx="172">
                  <c:v>0.40039782050610362</c:v>
                </c:pt>
                <c:pt idx="173">
                  <c:v>0.28705487504584271</c:v>
                </c:pt>
                <c:pt idx="174">
                  <c:v>0.3003516948708545</c:v>
                </c:pt>
                <c:pt idx="175">
                  <c:v>0.2908234924294022</c:v>
                </c:pt>
                <c:pt idx="176">
                  <c:v>0.24616893173364066</c:v>
                </c:pt>
                <c:pt idx="177">
                  <c:v>0.26294994498873575</c:v>
                </c:pt>
                <c:pt idx="178">
                  <c:v>0.31955031173049719</c:v>
                </c:pt>
                <c:pt idx="179">
                  <c:v>0.36975113951904437</c:v>
                </c:pt>
                <c:pt idx="180">
                  <c:v>0.27290478336040236</c:v>
                </c:pt>
                <c:pt idx="181">
                  <c:v>0.29757856132446164</c:v>
                </c:pt>
                <c:pt idx="182">
                  <c:v>0.30511579609158068</c:v>
                </c:pt>
                <c:pt idx="183">
                  <c:v>0.360151831089223</c:v>
                </c:pt>
                <c:pt idx="184">
                  <c:v>0.4072951013779012</c:v>
                </c:pt>
                <c:pt idx="185">
                  <c:v>0.52099357678000735</c:v>
                </c:pt>
                <c:pt idx="186">
                  <c:v>0.56315942788285211</c:v>
                </c:pt>
                <c:pt idx="187">
                  <c:v>0.55256463561586422</c:v>
                </c:pt>
                <c:pt idx="188">
                  <c:v>0.52398002829150725</c:v>
                </c:pt>
                <c:pt idx="189">
                  <c:v>0.5052080473620788</c:v>
                </c:pt>
                <c:pt idx="190">
                  <c:v>0.50079947608319786</c:v>
                </c:pt>
                <c:pt idx="191">
                  <c:v>0.5609551422434117</c:v>
                </c:pt>
                <c:pt idx="192">
                  <c:v>0.56778131712684021</c:v>
                </c:pt>
                <c:pt idx="193">
                  <c:v>0.60390315921831617</c:v>
                </c:pt>
                <c:pt idx="194">
                  <c:v>0.55256463561586422</c:v>
                </c:pt>
                <c:pt idx="195">
                  <c:v>0.53983666369780481</c:v>
                </c:pt>
                <c:pt idx="196">
                  <c:v>0.53258385288416188</c:v>
                </c:pt>
                <c:pt idx="197">
                  <c:v>0.54545403677895943</c:v>
                </c:pt>
                <c:pt idx="198">
                  <c:v>0.55704431288311407</c:v>
                </c:pt>
                <c:pt idx="199">
                  <c:v>0.59487269869544712</c:v>
                </c:pt>
                <c:pt idx="200">
                  <c:v>0.69413665845863681</c:v>
                </c:pt>
                <c:pt idx="201">
                  <c:v>0.70110504531880335</c:v>
                </c:pt>
                <c:pt idx="202">
                  <c:v>0.70992218787656514</c:v>
                </c:pt>
                <c:pt idx="203">
                  <c:v>0.66263670561114885</c:v>
                </c:pt>
                <c:pt idx="204">
                  <c:v>0.66128569183213703</c:v>
                </c:pt>
                <c:pt idx="205">
                  <c:v>0.80179112484937387</c:v>
                </c:pt>
                <c:pt idx="206">
                  <c:v>1.0478178446062765</c:v>
                </c:pt>
                <c:pt idx="207">
                  <c:v>1.0084962330381935</c:v>
                </c:pt>
                <c:pt idx="208">
                  <c:v>1.1376247079163828</c:v>
                </c:pt>
                <c:pt idx="209">
                  <c:v>1.0270548960025148</c:v>
                </c:pt>
                <c:pt idx="210">
                  <c:v>1.2947689422119766</c:v>
                </c:pt>
                <c:pt idx="211">
                  <c:v>1.0540040655943834</c:v>
                </c:pt>
                <c:pt idx="212">
                  <c:v>1.1266743857075496</c:v>
                </c:pt>
                <c:pt idx="213">
                  <c:v>0.92373789490228941</c:v>
                </c:pt>
                <c:pt idx="214">
                  <c:v>0.94080333211086087</c:v>
                </c:pt>
                <c:pt idx="215">
                  <c:v>1.6586182846963899</c:v>
                </c:pt>
                <c:pt idx="216">
                  <c:v>1.4026367265678208</c:v>
                </c:pt>
                <c:pt idx="217">
                  <c:v>1.3001018913396551</c:v>
                </c:pt>
                <c:pt idx="218">
                  <c:v>1.0737004243726096</c:v>
                </c:pt>
                <c:pt idx="219">
                  <c:v>1.2469857180279771</c:v>
                </c:pt>
                <c:pt idx="220">
                  <c:v>1.2289959029706083</c:v>
                </c:pt>
                <c:pt idx="221">
                  <c:v>1.3473873736050714</c:v>
                </c:pt>
                <c:pt idx="222">
                  <c:v>1.1460152145439304</c:v>
                </c:pt>
                <c:pt idx="223">
                  <c:v>1.2628423534342745</c:v>
                </c:pt>
                <c:pt idx="224">
                  <c:v>1.0936101011159427</c:v>
                </c:pt>
                <c:pt idx="225">
                  <c:v>0.81395024886048084</c:v>
                </c:pt>
                <c:pt idx="226">
                  <c:v>1.2454213862838581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F-46DF-8989-C3FB8B7F4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'081C'!$S$14:$S$557</c:f>
              <c:numCache>
                <c:formatCode>0.0</c:formatCode>
                <c:ptCount val="544"/>
                <c:pt idx="0">
                  <c:v>0.58571959124097284</c:v>
                </c:pt>
                <c:pt idx="1">
                  <c:v>0.68467678245520369</c:v>
                </c:pt>
                <c:pt idx="2">
                  <c:v>0.77026138026210411</c:v>
                </c:pt>
                <c:pt idx="3">
                  <c:v>0.82642627257288304</c:v>
                </c:pt>
                <c:pt idx="4">
                  <c:v>0.97085028137202689</c:v>
                </c:pt>
                <c:pt idx="5">
                  <c:v>1.5699424660203263</c:v>
                </c:pt>
                <c:pt idx="6">
                  <c:v>2.1101952396763863</c:v>
                </c:pt>
                <c:pt idx="7">
                  <c:v>1.4736597934875637</c:v>
                </c:pt>
                <c:pt idx="8">
                  <c:v>1.7571587737229222</c:v>
                </c:pt>
                <c:pt idx="9">
                  <c:v>2.2305485803423375</c:v>
                </c:pt>
                <c:pt idx="10">
                  <c:v>2.447184593541055</c:v>
                </c:pt>
                <c:pt idx="11">
                  <c:v>2.3963687385932095</c:v>
                </c:pt>
                <c:pt idx="12">
                  <c:v>2.6878912748729613</c:v>
                </c:pt>
                <c:pt idx="13">
                  <c:v>2.7280090550949452</c:v>
                </c:pt>
                <c:pt idx="14">
                  <c:v>3.6507180002005883</c:v>
                </c:pt>
                <c:pt idx="15">
                  <c:v>3.5330391782161028</c:v>
                </c:pt>
                <c:pt idx="16">
                  <c:v>3.2869834595212626</c:v>
                </c:pt>
                <c:pt idx="17">
                  <c:v>2.9874373671971135</c:v>
                </c:pt>
                <c:pt idx="18">
                  <c:v>2.9526686243380587</c:v>
                </c:pt>
                <c:pt idx="19">
                  <c:v>2.5568398594811441</c:v>
                </c:pt>
                <c:pt idx="20">
                  <c:v>2.0914736089061265</c:v>
                </c:pt>
                <c:pt idx="21">
                  <c:v>1.6742486945974864</c:v>
                </c:pt>
                <c:pt idx="22">
                  <c:v>1.4549381627173044</c:v>
                </c:pt>
                <c:pt idx="23">
                  <c:v>1.2383021495185902</c:v>
                </c:pt>
                <c:pt idx="24">
                  <c:v>0.93608153851297227</c:v>
                </c:pt>
                <c:pt idx="25">
                  <c:v>0.82107723520995013</c:v>
                </c:pt>
                <c:pt idx="26">
                  <c:v>0.65525707695908209</c:v>
                </c:pt>
                <c:pt idx="27">
                  <c:v>0.53490373629312704</c:v>
                </c:pt>
                <c:pt idx="28">
                  <c:v>0.61513929673709822</c:v>
                </c:pt>
                <c:pt idx="29">
                  <c:v>0.79165752971382841</c:v>
                </c:pt>
                <c:pt idx="30">
                  <c:v>1.0082935429125459</c:v>
                </c:pt>
                <c:pt idx="31">
                  <c:v>1.6020366901979164</c:v>
                </c:pt>
                <c:pt idx="32">
                  <c:v>1.7437861803155921</c:v>
                </c:pt>
                <c:pt idx="33">
                  <c:v>2.0647284220914695</c:v>
                </c:pt>
                <c:pt idx="34">
                  <c:v>2.2679918418828566</c:v>
                </c:pt>
                <c:pt idx="35">
                  <c:v>2.4284629627707952</c:v>
                </c:pt>
                <c:pt idx="36">
                  <c:v>2.5381182287108848</c:v>
                </c:pt>
                <c:pt idx="37">
                  <c:v>2.6344009012436489</c:v>
                </c:pt>
                <c:pt idx="38">
                  <c:v>2.3402038462824306</c:v>
                </c:pt>
                <c:pt idx="39">
                  <c:v>5.8224271695506831</c:v>
                </c:pt>
                <c:pt idx="40">
                  <c:v>8.9863827697245267</c:v>
                </c:pt>
                <c:pt idx="41">
                  <c:v>8.8740529851029706</c:v>
                </c:pt>
                <c:pt idx="42">
                  <c:v>8.927543358732283</c:v>
                </c:pt>
                <c:pt idx="43">
                  <c:v>10.085609947806901</c:v>
                </c:pt>
                <c:pt idx="44">
                  <c:v>10.37445796540519</c:v>
                </c:pt>
                <c:pt idx="45">
                  <c:v>10.452019007167694</c:v>
                </c:pt>
                <c:pt idx="46">
                  <c:v>10.829126141254347</c:v>
                </c:pt>
                <c:pt idx="47">
                  <c:v>11.519151961072481</c:v>
                </c:pt>
                <c:pt idx="48">
                  <c:v>11.438916400628512</c:v>
                </c:pt>
                <c:pt idx="49">
                  <c:v>11.013667930275476</c:v>
                </c:pt>
                <c:pt idx="50">
                  <c:v>5.6566070112998137</c:v>
                </c:pt>
                <c:pt idx="51">
                  <c:v>12.837689671035037</c:v>
                </c:pt>
                <c:pt idx="52">
                  <c:v>10.6927256884996</c:v>
                </c:pt>
                <c:pt idx="53">
                  <c:v>14.073317301872159</c:v>
                </c:pt>
                <c:pt idx="54">
                  <c:v>14.996026246977804</c:v>
                </c:pt>
                <c:pt idx="55">
                  <c:v>15.565698726129982</c:v>
                </c:pt>
                <c:pt idx="56">
                  <c:v>16.11932409319337</c:v>
                </c:pt>
                <c:pt idx="57">
                  <c:v>16.592713899812786</c:v>
                </c:pt>
                <c:pt idx="58">
                  <c:v>17.039358519617544</c:v>
                </c:pt>
                <c:pt idx="59">
                  <c:v>17.477979583377909</c:v>
                </c:pt>
                <c:pt idx="60">
                  <c:v>17.606356480088259</c:v>
                </c:pt>
                <c:pt idx="61">
                  <c:v>18.427433715298207</c:v>
                </c:pt>
                <c:pt idx="62">
                  <c:v>18.940941302139613</c:v>
                </c:pt>
                <c:pt idx="63">
                  <c:v>19.2378128757823</c:v>
                </c:pt>
                <c:pt idx="64">
                  <c:v>15.081610844784702</c:v>
                </c:pt>
                <c:pt idx="65">
                  <c:v>13.174679024899707</c:v>
                </c:pt>
                <c:pt idx="66">
                  <c:v>13.185377099625569</c:v>
                </c:pt>
                <c:pt idx="67">
                  <c:v>13.343173701832042</c:v>
                </c:pt>
                <c:pt idx="68">
                  <c:v>14.386235987603637</c:v>
                </c:pt>
                <c:pt idx="69">
                  <c:v>15.159171886547204</c:v>
                </c:pt>
                <c:pt idx="70">
                  <c:v>15.734193403062317</c:v>
                </c:pt>
                <c:pt idx="71">
                  <c:v>16.028390458023537</c:v>
                </c:pt>
                <c:pt idx="72">
                  <c:v>16.766557614108052</c:v>
                </c:pt>
                <c:pt idx="73">
                  <c:v>17.258669051497726</c:v>
                </c:pt>
                <c:pt idx="74">
                  <c:v>17.486003139422309</c:v>
                </c:pt>
                <c:pt idx="75">
                  <c:v>17.871133829553358</c:v>
                </c:pt>
                <c:pt idx="76">
                  <c:v>18.130562141655524</c:v>
                </c:pt>
                <c:pt idx="77">
                  <c:v>18.023581394396899</c:v>
                </c:pt>
                <c:pt idx="78">
                  <c:v>17.820317974605508</c:v>
                </c:pt>
                <c:pt idx="79">
                  <c:v>17.258669051497726</c:v>
                </c:pt>
                <c:pt idx="80">
                  <c:v>16.475035077828299</c:v>
                </c:pt>
                <c:pt idx="81">
                  <c:v>16.186187060230008</c:v>
                </c:pt>
                <c:pt idx="82">
                  <c:v>15.643259767892483</c:v>
                </c:pt>
                <c:pt idx="83">
                  <c:v>15.581745838218776</c:v>
                </c:pt>
                <c:pt idx="84">
                  <c:v>16.151418317370954</c:v>
                </c:pt>
                <c:pt idx="85">
                  <c:v>16.929703253677456</c:v>
                </c:pt>
                <c:pt idx="86">
                  <c:v>17.38437142952661</c:v>
                </c:pt>
                <c:pt idx="87">
                  <c:v>17.721360783391283</c:v>
                </c:pt>
                <c:pt idx="88">
                  <c:v>17.9219496845012</c:v>
                </c:pt>
                <c:pt idx="89">
                  <c:v>17.940671315271462</c:v>
                </c:pt>
                <c:pt idx="90">
                  <c:v>15.367784343701524</c:v>
                </c:pt>
                <c:pt idx="91">
                  <c:v>15.79838185141749</c:v>
                </c:pt>
                <c:pt idx="92">
                  <c:v>16.012343345934742</c:v>
                </c:pt>
                <c:pt idx="93">
                  <c:v>15.752915033832576</c:v>
                </c:pt>
                <c:pt idx="94">
                  <c:v>15.137775737095483</c:v>
                </c:pt>
                <c:pt idx="95">
                  <c:v>14.292627833752341</c:v>
                </c:pt>
                <c:pt idx="96">
                  <c:v>13.575856827119551</c:v>
                </c:pt>
                <c:pt idx="97">
                  <c:v>13.460852523816529</c:v>
                </c:pt>
                <c:pt idx="98">
                  <c:v>12.703963736961756</c:v>
                </c:pt>
                <c:pt idx="99">
                  <c:v>12.091498958906126</c:v>
                </c:pt>
                <c:pt idx="100">
                  <c:v>11.674274044597489</c:v>
                </c:pt>
                <c:pt idx="101">
                  <c:v>12.067428290772936</c:v>
                </c:pt>
                <c:pt idx="102">
                  <c:v>13.396664075461354</c:v>
                </c:pt>
                <c:pt idx="103">
                  <c:v>14.605546519483822</c:v>
                </c:pt>
                <c:pt idx="104">
                  <c:v>15.76361310855844</c:v>
                </c:pt>
                <c:pt idx="105">
                  <c:v>17.820317974605508</c:v>
                </c:pt>
                <c:pt idx="106">
                  <c:v>19.847603135156458</c:v>
                </c:pt>
                <c:pt idx="107">
                  <c:v>22.021986823188016</c:v>
                </c:pt>
                <c:pt idx="108">
                  <c:v>21.588714796790583</c:v>
                </c:pt>
                <c:pt idx="109">
                  <c:v>22.8564366518053</c:v>
                </c:pt>
                <c:pt idx="110">
                  <c:v>23.270987047432467</c:v>
                </c:pt>
                <c:pt idx="111">
                  <c:v>20.74891593081038</c:v>
                </c:pt>
                <c:pt idx="112">
                  <c:v>23.848683082629044</c:v>
                </c:pt>
                <c:pt idx="113">
                  <c:v>27.643825091628784</c:v>
                </c:pt>
                <c:pt idx="114">
                  <c:v>29.304701192818936</c:v>
                </c:pt>
                <c:pt idx="115">
                  <c:v>30.930808551150044</c:v>
                </c:pt>
                <c:pt idx="116">
                  <c:v>30.235433693968979</c:v>
                </c:pt>
                <c:pt idx="117">
                  <c:v>31.754560305041455</c:v>
                </c:pt>
                <c:pt idx="118">
                  <c:v>32.543543316073823</c:v>
                </c:pt>
                <c:pt idx="119">
                  <c:v>32.546217834755282</c:v>
                </c:pt>
                <c:pt idx="120">
                  <c:v>26.648904142123566</c:v>
                </c:pt>
                <c:pt idx="121">
                  <c:v>22.385721363867344</c:v>
                </c:pt>
                <c:pt idx="122">
                  <c:v>24.966631891481679</c:v>
                </c:pt>
                <c:pt idx="123">
                  <c:v>26.269122489355443</c:v>
                </c:pt>
                <c:pt idx="124">
                  <c:v>25.97225091571276</c:v>
                </c:pt>
                <c:pt idx="125">
                  <c:v>26.576692137723992</c:v>
                </c:pt>
                <c:pt idx="126">
                  <c:v>26.894959860818403</c:v>
                </c:pt>
                <c:pt idx="127">
                  <c:v>27.285439588312382</c:v>
                </c:pt>
                <c:pt idx="128">
                  <c:v>28.454204252112866</c:v>
                </c:pt>
                <c:pt idx="129">
                  <c:v>30.478814893982349</c:v>
                </c:pt>
                <c:pt idx="130">
                  <c:v>30.839874915980207</c:v>
                </c:pt>
                <c:pt idx="131">
                  <c:v>32.088875140224658</c:v>
                </c:pt>
                <c:pt idx="132">
                  <c:v>31.698395412730676</c:v>
                </c:pt>
                <c:pt idx="133">
                  <c:v>28.494322032334846</c:v>
                </c:pt>
                <c:pt idx="134">
                  <c:v>28.151983641107247</c:v>
                </c:pt>
                <c:pt idx="135">
                  <c:v>27.379047742163685</c:v>
                </c:pt>
                <c:pt idx="136">
                  <c:v>25.814454313506285</c:v>
                </c:pt>
                <c:pt idx="137">
                  <c:v>22.551541522118214</c:v>
                </c:pt>
                <c:pt idx="138">
                  <c:v>24.08136620791656</c:v>
                </c:pt>
                <c:pt idx="139">
                  <c:v>14.549381627173041</c:v>
                </c:pt>
                <c:pt idx="140">
                  <c:v>11.454963512717306</c:v>
                </c:pt>
                <c:pt idx="141">
                  <c:v>16.980519108625302</c:v>
                </c:pt>
                <c:pt idx="142">
                  <c:v>19.697830088994383</c:v>
                </c:pt>
                <c:pt idx="143">
                  <c:v>15.63523621184809</c:v>
                </c:pt>
                <c:pt idx="144">
                  <c:v>15.942805860216637</c:v>
                </c:pt>
                <c:pt idx="145">
                  <c:v>16.255724545948116</c:v>
                </c:pt>
                <c:pt idx="146">
                  <c:v>17.111570524017118</c:v>
                </c:pt>
                <c:pt idx="147">
                  <c:v>17.373673354800751</c:v>
                </c:pt>
                <c:pt idx="148">
                  <c:v>19.935862251644828</c:v>
                </c:pt>
                <c:pt idx="149">
                  <c:v>21.182187957207812</c:v>
                </c:pt>
                <c:pt idx="150">
                  <c:v>20.176568932976735</c:v>
                </c:pt>
                <c:pt idx="151">
                  <c:v>19.189671539515917</c:v>
                </c:pt>
                <c:pt idx="152">
                  <c:v>19.093388866983151</c:v>
                </c:pt>
                <c:pt idx="153">
                  <c:v>21.101952396763842</c:v>
                </c:pt>
                <c:pt idx="154">
                  <c:v>23.936942199117407</c:v>
                </c:pt>
                <c:pt idx="155">
                  <c:v>26.322612862984755</c:v>
                </c:pt>
                <c:pt idx="156">
                  <c:v>28.178728827921905</c:v>
                </c:pt>
                <c:pt idx="157">
                  <c:v>29.692506401631459</c:v>
                </c:pt>
                <c:pt idx="158">
                  <c:v>26.913681491588658</c:v>
                </c:pt>
                <c:pt idx="159">
                  <c:v>24.578826682669163</c:v>
                </c:pt>
                <c:pt idx="160">
                  <c:v>26.905657935544262</c:v>
                </c:pt>
                <c:pt idx="161">
                  <c:v>28.852707535651241</c:v>
                </c:pt>
                <c:pt idx="162">
                  <c:v>31.372104133591868</c:v>
                </c:pt>
                <c:pt idx="163">
                  <c:v>31.195585900615136</c:v>
                </c:pt>
                <c:pt idx="164">
                  <c:v>35.557725870085584</c:v>
                </c:pt>
                <c:pt idx="165">
                  <c:v>36.258449764629589</c:v>
                </c:pt>
                <c:pt idx="166">
                  <c:v>36.90300876686279</c:v>
                </c:pt>
                <c:pt idx="167">
                  <c:v>37.312210125127052</c:v>
                </c:pt>
                <c:pt idx="168">
                  <c:v>37.309535606445571</c:v>
                </c:pt>
                <c:pt idx="169">
                  <c:v>36.603462674538648</c:v>
                </c:pt>
                <c:pt idx="170">
                  <c:v>37.264068788860662</c:v>
                </c:pt>
                <c:pt idx="171">
                  <c:v>36.571368450361064</c:v>
                </c:pt>
                <c:pt idx="172">
                  <c:v>35.009449540385134</c:v>
                </c:pt>
                <c:pt idx="173">
                  <c:v>35.375858599745918</c:v>
                </c:pt>
                <c:pt idx="174">
                  <c:v>36.162167092096816</c:v>
                </c:pt>
                <c:pt idx="175">
                  <c:v>32.153063588579833</c:v>
                </c:pt>
                <c:pt idx="176">
                  <c:v>27.598358274043864</c:v>
                </c:pt>
                <c:pt idx="177">
                  <c:v>31.187562344570743</c:v>
                </c:pt>
                <c:pt idx="178">
                  <c:v>33.883477175488096</c:v>
                </c:pt>
                <c:pt idx="179">
                  <c:v>34.966657241481684</c:v>
                </c:pt>
                <c:pt idx="180">
                  <c:v>35.683428248114467</c:v>
                </c:pt>
                <c:pt idx="181">
                  <c:v>36.985918845988238</c:v>
                </c:pt>
                <c:pt idx="182">
                  <c:v>39.438452476892223</c:v>
                </c:pt>
                <c:pt idx="183">
                  <c:v>40.652683958277628</c:v>
                </c:pt>
                <c:pt idx="184">
                  <c:v>42.308211022104842</c:v>
                </c:pt>
                <c:pt idx="185">
                  <c:v>41.971221668240176</c:v>
                </c:pt>
                <c:pt idx="186">
                  <c:v>40.516283505522871</c:v>
                </c:pt>
                <c:pt idx="187">
                  <c:v>40.513608986841405</c:v>
                </c:pt>
                <c:pt idx="188">
                  <c:v>41.142120876985835</c:v>
                </c:pt>
                <c:pt idx="189">
                  <c:v>40.537679654974596</c:v>
                </c:pt>
                <c:pt idx="190">
                  <c:v>40.473491206619421</c:v>
                </c:pt>
                <c:pt idx="191">
                  <c:v>40.214062894517248</c:v>
                </c:pt>
                <c:pt idx="192">
                  <c:v>39.791488942845689</c:v>
                </c:pt>
                <c:pt idx="193">
                  <c:v>29.403658384033168</c:v>
                </c:pt>
                <c:pt idx="194">
                  <c:v>30.096358722532763</c:v>
                </c:pt>
                <c:pt idx="195">
                  <c:v>30.861271065431936</c:v>
                </c:pt>
                <c:pt idx="196">
                  <c:v>32.107596770994924</c:v>
                </c:pt>
                <c:pt idx="197">
                  <c:v>32.334930858919499</c:v>
                </c:pt>
                <c:pt idx="198">
                  <c:v>34.370239575514844</c:v>
                </c:pt>
                <c:pt idx="199">
                  <c:v>35.365160525020066</c:v>
                </c:pt>
                <c:pt idx="200">
                  <c:v>37.026036626210221</c:v>
                </c:pt>
                <c:pt idx="201">
                  <c:v>36.175539685504141</c:v>
                </c:pt>
                <c:pt idx="202">
                  <c:v>37.512799026236962</c:v>
                </c:pt>
                <c:pt idx="203">
                  <c:v>41.479110230850495</c:v>
                </c:pt>
                <c:pt idx="204">
                  <c:v>41.12339924621557</c:v>
                </c:pt>
                <c:pt idx="205">
                  <c:v>45.365185875020053</c:v>
                </c:pt>
                <c:pt idx="206">
                  <c:v>17.199829640505481</c:v>
                </c:pt>
                <c:pt idx="207">
                  <c:v>20.989622612142288</c:v>
                </c:pt>
                <c:pt idx="208">
                  <c:v>72.631903832562173</c:v>
                </c:pt>
                <c:pt idx="209">
                  <c:v>15.747565996469643</c:v>
                </c:pt>
                <c:pt idx="210">
                  <c:v>9.9411859390077559</c:v>
                </c:pt>
                <c:pt idx="211">
                  <c:v>6.7932774509227078</c:v>
                </c:pt>
                <c:pt idx="212">
                  <c:v>7.2452711080903986</c:v>
                </c:pt>
                <c:pt idx="213">
                  <c:v>6.7183909278416696</c:v>
                </c:pt>
                <c:pt idx="214">
                  <c:v>5.6940502728403324</c:v>
                </c:pt>
                <c:pt idx="215">
                  <c:v>5.4613671475528216</c:v>
                </c:pt>
                <c:pt idx="216">
                  <c:v>5.8411488003209424</c:v>
                </c:pt>
                <c:pt idx="217">
                  <c:v>7.7801748443835264</c:v>
                </c:pt>
                <c:pt idx="218">
                  <c:v>8.4060122158464843</c:v>
                </c:pt>
                <c:pt idx="219">
                  <c:v>9.2351130071008303</c:v>
                </c:pt>
                <c:pt idx="220">
                  <c:v>7.5046994201925648</c:v>
                </c:pt>
                <c:pt idx="221">
                  <c:v>7.788198400427925</c:v>
                </c:pt>
                <c:pt idx="222">
                  <c:v>10.933432369831506</c:v>
                </c:pt>
                <c:pt idx="223">
                  <c:v>18.114515029566732</c:v>
                </c:pt>
                <c:pt idx="224">
                  <c:v>18.590579354867611</c:v>
                </c:pt>
                <c:pt idx="225">
                  <c:v>22.728059755094947</c:v>
                </c:pt>
                <c:pt idx="226">
                  <c:v>28.804566199384862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2-42F9-A414-2BA7C4BDD6FF}"/>
            </c:ext>
          </c:extLst>
        </c:ser>
        <c:ser>
          <c:idx val="0"/>
          <c:order val="1"/>
          <c:tx>
            <c:strRef>
              <c:f>'081C'!$N$11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'081C'!$N$14:$N$557</c:f>
              <c:numCache>
                <c:formatCode>0.0</c:formatCode>
                <c:ptCount val="54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12-42F9-A414-2BA7C4BD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'081C'!$R$14:$R$557</c:f>
              <c:numCache>
                <c:formatCode>0.0</c:formatCode>
                <c:ptCount val="544"/>
                <c:pt idx="0">
                  <c:v>3.2537482124800046</c:v>
                </c:pt>
                <c:pt idx="1">
                  <c:v>2.4747351730975118</c:v>
                </c:pt>
                <c:pt idx="2">
                  <c:v>1.8739933733856888</c:v>
                </c:pt>
                <c:pt idx="3">
                  <c:v>1.717521010314484</c:v>
                </c:pt>
                <c:pt idx="4">
                  <c:v>0.2508433814995279</c:v>
                </c:pt>
                <c:pt idx="5">
                  <c:v>4.8567082870772857</c:v>
                </c:pt>
                <c:pt idx="6">
                  <c:v>5.8138331390750642</c:v>
                </c:pt>
                <c:pt idx="7">
                  <c:v>5.6249064349837052</c:v>
                </c:pt>
                <c:pt idx="8">
                  <c:v>4.6019708562858126</c:v>
                </c:pt>
                <c:pt idx="9">
                  <c:v>4.5472267906572545</c:v>
                </c:pt>
                <c:pt idx="10">
                  <c:v>3.7758585433295169</c:v>
                </c:pt>
                <c:pt idx="11">
                  <c:v>3.7957293826292577</c:v>
                </c:pt>
                <c:pt idx="12">
                  <c:v>4.0200014398605699</c:v>
                </c:pt>
                <c:pt idx="13">
                  <c:v>4.0113174779564398</c:v>
                </c:pt>
                <c:pt idx="14">
                  <c:v>4.0098752923134899</c:v>
                </c:pt>
                <c:pt idx="15">
                  <c:v>3.9542649017292328</c:v>
                </c:pt>
                <c:pt idx="16">
                  <c:v>3.3650481383002724</c:v>
                </c:pt>
                <c:pt idx="17">
                  <c:v>3.4803878493444045</c:v>
                </c:pt>
                <c:pt idx="18">
                  <c:v>3.7772891466083971</c:v>
                </c:pt>
                <c:pt idx="19">
                  <c:v>4.0725612070590698</c:v>
                </c:pt>
                <c:pt idx="20">
                  <c:v>4.2795834382009907</c:v>
                </c:pt>
                <c:pt idx="21">
                  <c:v>4.5353092370800496</c:v>
                </c:pt>
                <c:pt idx="22">
                  <c:v>4.2861478342879851</c:v>
                </c:pt>
                <c:pt idx="23">
                  <c:v>4.6606951051630183</c:v>
                </c:pt>
                <c:pt idx="24">
                  <c:v>4.6967090093173454</c:v>
                </c:pt>
                <c:pt idx="25">
                  <c:v>5.278449275161611</c:v>
                </c:pt>
                <c:pt idx="26">
                  <c:v>5.8928512440562599</c:v>
                </c:pt>
                <c:pt idx="27">
                  <c:v>5.8669535686730345</c:v>
                </c:pt>
                <c:pt idx="28">
                  <c:v>5.380664919398721</c:v>
                </c:pt>
                <c:pt idx="29">
                  <c:v>5.9089531617750453</c:v>
                </c:pt>
                <c:pt idx="30">
                  <c:v>6.200971267470222</c:v>
                </c:pt>
                <c:pt idx="31">
                  <c:v>6.1649067668690236</c:v>
                </c:pt>
                <c:pt idx="32">
                  <c:v>5.5577694701612117</c:v>
                </c:pt>
                <c:pt idx="33">
                  <c:v>5.1174559121606134</c:v>
                </c:pt>
                <c:pt idx="34">
                  <c:v>4.8998122098862815</c:v>
                </c:pt>
                <c:pt idx="35">
                  <c:v>5.1234559271110998</c:v>
                </c:pt>
                <c:pt idx="36">
                  <c:v>4.9123276897227033</c:v>
                </c:pt>
                <c:pt idx="37">
                  <c:v>9.186859794917499</c:v>
                </c:pt>
                <c:pt idx="38">
                  <c:v>2.8006986120924782</c:v>
                </c:pt>
                <c:pt idx="39">
                  <c:v>3.819626604998108</c:v>
                </c:pt>
                <c:pt idx="40">
                  <c:v>7.3260994829979245</c:v>
                </c:pt>
                <c:pt idx="41">
                  <c:v>4.8483112750323691</c:v>
                </c:pt>
                <c:pt idx="42">
                  <c:v>3.8729934827542305</c:v>
                </c:pt>
                <c:pt idx="43">
                  <c:v>4.5574658032957895</c:v>
                </c:pt>
                <c:pt idx="44">
                  <c:v>4.0248278492896841</c:v>
                </c:pt>
                <c:pt idx="45">
                  <c:v>4.3546651022565488</c:v>
                </c:pt>
                <c:pt idx="46">
                  <c:v>4.8386021857880586</c:v>
                </c:pt>
                <c:pt idx="47">
                  <c:v>4.326599192870062</c:v>
                </c:pt>
                <c:pt idx="48">
                  <c:v>4.8009349498981129</c:v>
                </c:pt>
                <c:pt idx="49">
                  <c:v>6.712937752336229</c:v>
                </c:pt>
                <c:pt idx="50">
                  <c:v>2.5516714379723386</c:v>
                </c:pt>
                <c:pt idx="51">
                  <c:v>4.9630309471749019</c:v>
                </c:pt>
                <c:pt idx="52">
                  <c:v>4.1557806887599993</c:v>
                </c:pt>
                <c:pt idx="53">
                  <c:v>3.9569616556469884</c:v>
                </c:pt>
                <c:pt idx="54">
                  <c:v>3.9912611305827808</c:v>
                </c:pt>
                <c:pt idx="55">
                  <c:v>2.8848989856329816</c:v>
                </c:pt>
                <c:pt idx="56">
                  <c:v>2.5979354136164581</c:v>
                </c:pt>
                <c:pt idx="57">
                  <c:v>2.8728638257679942</c:v>
                </c:pt>
                <c:pt idx="58">
                  <c:v>3.1467555172415151</c:v>
                </c:pt>
                <c:pt idx="59">
                  <c:v>3.4643787849682055</c:v>
                </c:pt>
                <c:pt idx="60">
                  <c:v>3.0057536520663715</c:v>
                </c:pt>
                <c:pt idx="61">
                  <c:v>2.2625569258344793</c:v>
                </c:pt>
                <c:pt idx="62">
                  <c:v>3.4892618561899722</c:v>
                </c:pt>
                <c:pt idx="63">
                  <c:v>6.5735585521310966</c:v>
                </c:pt>
                <c:pt idx="64">
                  <c:v>7.9832548873121691</c:v>
                </c:pt>
                <c:pt idx="65">
                  <c:v>8.3383202784643267</c:v>
                </c:pt>
                <c:pt idx="66">
                  <c:v>7.3960478426709315</c:v>
                </c:pt>
                <c:pt idx="67">
                  <c:v>5.0806034181609601</c:v>
                </c:pt>
                <c:pt idx="68">
                  <c:v>3.6128844479294653</c:v>
                </c:pt>
                <c:pt idx="69">
                  <c:v>2.9021328716397927</c:v>
                </c:pt>
                <c:pt idx="70">
                  <c:v>2.4203895478904589</c:v>
                </c:pt>
                <c:pt idx="71">
                  <c:v>2.3941661003401422</c:v>
                </c:pt>
                <c:pt idx="72">
                  <c:v>2.1676690299573078</c:v>
                </c:pt>
                <c:pt idx="73">
                  <c:v>2.5443160985348712</c:v>
                </c:pt>
                <c:pt idx="74">
                  <c:v>2.6382891323460407</c:v>
                </c:pt>
                <c:pt idx="75">
                  <c:v>2.5328628044431136</c:v>
                </c:pt>
                <c:pt idx="76">
                  <c:v>2.5613759289015019</c:v>
                </c:pt>
                <c:pt idx="77">
                  <c:v>2.4092339769950719</c:v>
                </c:pt>
                <c:pt idx="78">
                  <c:v>2.0291230784458358</c:v>
                </c:pt>
                <c:pt idx="79">
                  <c:v>1.7683697732869073</c:v>
                </c:pt>
                <c:pt idx="80">
                  <c:v>1.9771462998226255</c:v>
                </c:pt>
                <c:pt idx="81">
                  <c:v>2.2318635870078674</c:v>
                </c:pt>
                <c:pt idx="82">
                  <c:v>2.1762622819398598</c:v>
                </c:pt>
                <c:pt idx="83">
                  <c:v>1.9118730600927516</c:v>
                </c:pt>
                <c:pt idx="84">
                  <c:v>1.6545924726141625</c:v>
                </c:pt>
                <c:pt idx="85">
                  <c:v>1.9229681238152878</c:v>
                </c:pt>
                <c:pt idx="86">
                  <c:v>2.7652342029625796</c:v>
                </c:pt>
                <c:pt idx="87">
                  <c:v>3.3956444415494809</c:v>
                </c:pt>
                <c:pt idx="88">
                  <c:v>3.3449340775272498</c:v>
                </c:pt>
                <c:pt idx="89">
                  <c:v>3.7795759275334047</c:v>
                </c:pt>
                <c:pt idx="90">
                  <c:v>4.1192402418991376</c:v>
                </c:pt>
                <c:pt idx="91">
                  <c:v>4.1997882102748862</c:v>
                </c:pt>
                <c:pt idx="92">
                  <c:v>4.3637007438608117</c:v>
                </c:pt>
                <c:pt idx="93">
                  <c:v>4.7673410923671486</c:v>
                </c:pt>
                <c:pt idx="94">
                  <c:v>4.8165491918056667</c:v>
                </c:pt>
                <c:pt idx="95">
                  <c:v>4.7110186944834078</c:v>
                </c:pt>
                <c:pt idx="96">
                  <c:v>4.4848492907858546</c:v>
                </c:pt>
                <c:pt idx="97">
                  <c:v>4.3951188368343335</c:v>
                </c:pt>
                <c:pt idx="98">
                  <c:v>4.5278790804995257</c:v>
                </c:pt>
                <c:pt idx="99">
                  <c:v>4.4173857483816059</c:v>
                </c:pt>
                <c:pt idx="100">
                  <c:v>4.0494448192397501</c:v>
                </c:pt>
                <c:pt idx="101">
                  <c:v>3.716092848536015</c:v>
                </c:pt>
                <c:pt idx="102">
                  <c:v>3.4408062804698858</c:v>
                </c:pt>
                <c:pt idx="103">
                  <c:v>3.219083699966574</c:v>
                </c:pt>
                <c:pt idx="104">
                  <c:v>3.6536207432739656</c:v>
                </c:pt>
                <c:pt idx="105">
                  <c:v>3.2333131648254763</c:v>
                </c:pt>
                <c:pt idx="106">
                  <c:v>2.921663918229485</c:v>
                </c:pt>
                <c:pt idx="107">
                  <c:v>4.1833205311641297</c:v>
                </c:pt>
                <c:pt idx="108">
                  <c:v>3.6242780840132016</c:v>
                </c:pt>
                <c:pt idx="109">
                  <c:v>2.9632856265392493</c:v>
                </c:pt>
                <c:pt idx="110">
                  <c:v>3.0252928528411838</c:v>
                </c:pt>
                <c:pt idx="111">
                  <c:v>3.3954240837016112</c:v>
                </c:pt>
                <c:pt idx="112">
                  <c:v>3.2407995475973221</c:v>
                </c:pt>
                <c:pt idx="113">
                  <c:v>3.6021315592111165</c:v>
                </c:pt>
                <c:pt idx="114">
                  <c:v>3.8334934727140531</c:v>
                </c:pt>
                <c:pt idx="115">
                  <c:v>4.0153792203727541</c:v>
                </c:pt>
                <c:pt idx="116">
                  <c:v>4.2217525411347561</c:v>
                </c:pt>
                <c:pt idx="117">
                  <c:v>4.3497860354981226</c:v>
                </c:pt>
                <c:pt idx="118">
                  <c:v>4.8262609425366652</c:v>
                </c:pt>
                <c:pt idx="119">
                  <c:v>4.367191135339878</c:v>
                </c:pt>
                <c:pt idx="120">
                  <c:v>5.3400028234399617</c:v>
                </c:pt>
                <c:pt idx="121">
                  <c:v>4.4211121941453548</c:v>
                </c:pt>
                <c:pt idx="122">
                  <c:v>3.9748430953163201</c:v>
                </c:pt>
                <c:pt idx="123">
                  <c:v>3.8768014788555649</c:v>
                </c:pt>
                <c:pt idx="124">
                  <c:v>4.2984929703363077</c:v>
                </c:pt>
                <c:pt idx="125">
                  <c:v>4.014098919872116</c:v>
                </c:pt>
                <c:pt idx="126">
                  <c:v>3.7820091776286513</c:v>
                </c:pt>
                <c:pt idx="127">
                  <c:v>3.1766470599323196</c:v>
                </c:pt>
                <c:pt idx="128">
                  <c:v>2.7167184011430185</c:v>
                </c:pt>
                <c:pt idx="129">
                  <c:v>2.8888479158592757</c:v>
                </c:pt>
                <c:pt idx="130">
                  <c:v>3.2054275397754775</c:v>
                </c:pt>
                <c:pt idx="131">
                  <c:v>3.6745528767585807</c:v>
                </c:pt>
                <c:pt idx="132">
                  <c:v>3.6385302274183267</c:v>
                </c:pt>
                <c:pt idx="133">
                  <c:v>3.8110292156809984</c:v>
                </c:pt>
                <c:pt idx="134">
                  <c:v>4.0104319639799284</c:v>
                </c:pt>
                <c:pt idx="135">
                  <c:v>4.1075235752805401</c:v>
                </c:pt>
                <c:pt idx="136">
                  <c:v>4.3639241105202178</c:v>
                </c:pt>
                <c:pt idx="137">
                  <c:v>5.2001905096200218</c:v>
                </c:pt>
                <c:pt idx="138">
                  <c:v>4.4406384684754903</c:v>
                </c:pt>
                <c:pt idx="139">
                  <c:v>4.0310713945933347</c:v>
                </c:pt>
                <c:pt idx="140">
                  <c:v>4.4397668831647756</c:v>
                </c:pt>
                <c:pt idx="141">
                  <c:v>3.6562977488286617</c:v>
                </c:pt>
                <c:pt idx="142">
                  <c:v>3.5380099566080174</c:v>
                </c:pt>
                <c:pt idx="143">
                  <c:v>3.494855296735444</c:v>
                </c:pt>
                <c:pt idx="144">
                  <c:v>3.5074883811637703</c:v>
                </c:pt>
                <c:pt idx="145">
                  <c:v>2.972001610508995</c:v>
                </c:pt>
                <c:pt idx="146">
                  <c:v>1.8139931722387967</c:v>
                </c:pt>
                <c:pt idx="147">
                  <c:v>3.4195960368676315</c:v>
                </c:pt>
                <c:pt idx="148">
                  <c:v>4.0122476143109669</c:v>
                </c:pt>
                <c:pt idx="149">
                  <c:v>4.2691227882068574</c:v>
                </c:pt>
                <c:pt idx="150">
                  <c:v>4.8379657948175216</c:v>
                </c:pt>
                <c:pt idx="151">
                  <c:v>4.6802101856820251</c:v>
                </c:pt>
                <c:pt idx="152">
                  <c:v>2.6560672419850264</c:v>
                </c:pt>
                <c:pt idx="153">
                  <c:v>1.9781188800876051</c:v>
                </c:pt>
                <c:pt idx="154">
                  <c:v>2.5497010964414804</c:v>
                </c:pt>
                <c:pt idx="155">
                  <c:v>2.3559799406991626</c:v>
                </c:pt>
                <c:pt idx="156">
                  <c:v>2.6195227786825859</c:v>
                </c:pt>
                <c:pt idx="157">
                  <c:v>3.2407535046313884</c:v>
                </c:pt>
                <c:pt idx="158">
                  <c:v>2.1943356168964883</c:v>
                </c:pt>
                <c:pt idx="159">
                  <c:v>2.9101410822488174</c:v>
                </c:pt>
                <c:pt idx="160">
                  <c:v>3.1444042074193352</c:v>
                </c:pt>
                <c:pt idx="161">
                  <c:v>2.7155311258043517</c:v>
                </c:pt>
                <c:pt idx="162">
                  <c:v>2.514761076535768</c:v>
                </c:pt>
                <c:pt idx="163">
                  <c:v>2.6984373836473838</c:v>
                </c:pt>
                <c:pt idx="164">
                  <c:v>3.0671243155042216</c:v>
                </c:pt>
                <c:pt idx="165">
                  <c:v>3.2373199104425536</c:v>
                </c:pt>
                <c:pt idx="166">
                  <c:v>3.837136284744354</c:v>
                </c:pt>
                <c:pt idx="167">
                  <c:v>4.0212544702589534</c:v>
                </c:pt>
                <c:pt idx="168">
                  <c:v>4.1165492644001285</c:v>
                </c:pt>
                <c:pt idx="169">
                  <c:v>4.0211474153706295</c:v>
                </c:pt>
                <c:pt idx="170">
                  <c:v>3.8299805245883092</c:v>
                </c:pt>
                <c:pt idx="171">
                  <c:v>3.7548577135703747</c:v>
                </c:pt>
                <c:pt idx="172">
                  <c:v>3.2774677404694037</c:v>
                </c:pt>
                <c:pt idx="173">
                  <c:v>2.6082487324965977</c:v>
                </c:pt>
                <c:pt idx="174">
                  <c:v>2.3190667553829774</c:v>
                </c:pt>
                <c:pt idx="175">
                  <c:v>1.5127928564354272</c:v>
                </c:pt>
                <c:pt idx="176">
                  <c:v>1.793397634867167</c:v>
                </c:pt>
                <c:pt idx="177">
                  <c:v>2.3225450154195091</c:v>
                </c:pt>
                <c:pt idx="178">
                  <c:v>2.4649739091969138</c:v>
                </c:pt>
                <c:pt idx="179">
                  <c:v>2.809780918632677</c:v>
                </c:pt>
                <c:pt idx="180">
                  <c:v>2.1052498705353671</c:v>
                </c:pt>
                <c:pt idx="181">
                  <c:v>2.5633065129757138</c:v>
                </c:pt>
                <c:pt idx="182">
                  <c:v>2.5653833980684455</c:v>
                </c:pt>
                <c:pt idx="183">
                  <c:v>2.8874890297703071</c:v>
                </c:pt>
                <c:pt idx="184">
                  <c:v>2.9132835057191642</c:v>
                </c:pt>
                <c:pt idx="185">
                  <c:v>3.5405397895939701</c:v>
                </c:pt>
                <c:pt idx="186">
                  <c:v>4.0355918073688972</c:v>
                </c:pt>
                <c:pt idx="187">
                  <c:v>3.960432670386707</c:v>
                </c:pt>
                <c:pt idx="188">
                  <c:v>3.8176111897726712</c:v>
                </c:pt>
                <c:pt idx="189">
                  <c:v>3.7118616511682885</c:v>
                </c:pt>
                <c:pt idx="190">
                  <c:v>3.5431268128459239</c:v>
                </c:pt>
                <c:pt idx="191">
                  <c:v>3.885256771817764</c:v>
                </c:pt>
                <c:pt idx="192">
                  <c:v>3.449643148108144</c:v>
                </c:pt>
                <c:pt idx="193">
                  <c:v>4.0711965883460319</c:v>
                </c:pt>
                <c:pt idx="194">
                  <c:v>3.6929289473847438</c:v>
                </c:pt>
                <c:pt idx="195">
                  <c:v>3.7068915367724933</c:v>
                </c:pt>
                <c:pt idx="196">
                  <c:v>3.6047638835321374</c:v>
                </c:pt>
                <c:pt idx="197">
                  <c:v>3.5651177226742989</c:v>
                </c:pt>
                <c:pt idx="198">
                  <c:v>3.4154552472369004</c:v>
                </c:pt>
                <c:pt idx="199">
                  <c:v>3.5273821167058648</c:v>
                </c:pt>
                <c:pt idx="200">
                  <c:v>3.7308193896010819</c:v>
                </c:pt>
                <c:pt idx="201">
                  <c:v>3.6365216505134494</c:v>
                </c:pt>
                <c:pt idx="202">
                  <c:v>4.1015256384075851</c:v>
                </c:pt>
                <c:pt idx="203">
                  <c:v>3.7646197163057429</c:v>
                </c:pt>
                <c:pt idx="204">
                  <c:v>3.4715507106484433</c:v>
                </c:pt>
                <c:pt idx="205">
                  <c:v>1.7550188257966826</c:v>
                </c:pt>
                <c:pt idx="206">
                  <c:v>2.7906362622738725</c:v>
                </c:pt>
                <c:pt idx="207">
                  <c:v>4.2484567927465671</c:v>
                </c:pt>
                <c:pt idx="208">
                  <c:v>2.7850631779768897</c:v>
                </c:pt>
                <c:pt idx="209">
                  <c:v>1.7456664443883492</c:v>
                </c:pt>
                <c:pt idx="210">
                  <c:v>1.8110103164120575</c:v>
                </c:pt>
                <c:pt idx="211">
                  <c:v>1.3144978343055189</c:v>
                </c:pt>
                <c:pt idx="212">
                  <c:v>1.4903641098695863</c:v>
                </c:pt>
                <c:pt idx="213">
                  <c:v>1.2393782840363252</c:v>
                </c:pt>
                <c:pt idx="214">
                  <c:v>1.3626877433316849</c:v>
                </c:pt>
                <c:pt idx="215">
                  <c:v>2.2835654694371588</c:v>
                </c:pt>
                <c:pt idx="216">
                  <c:v>2.259747352212468</c:v>
                </c:pt>
                <c:pt idx="217">
                  <c:v>1.6322408167000151</c:v>
                </c:pt>
                <c:pt idx="218">
                  <c:v>1.1659791200333323</c:v>
                </c:pt>
                <c:pt idx="219">
                  <c:v>1.4197931769698386</c:v>
                </c:pt>
                <c:pt idx="220">
                  <c:v>1.6816914189798249</c:v>
                </c:pt>
                <c:pt idx="221">
                  <c:v>3.0441115396336609</c:v>
                </c:pt>
                <c:pt idx="222">
                  <c:v>2.7610540240574419</c:v>
                </c:pt>
                <c:pt idx="223">
                  <c:v>3.0844612057166545</c:v>
                </c:pt>
                <c:pt idx="224">
                  <c:v>3.279547404694295</c:v>
                </c:pt>
                <c:pt idx="225">
                  <c:v>2.7854247041660516</c:v>
                </c:pt>
                <c:pt idx="226">
                  <c:v>5.5445872224029884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7-476D-9EB7-177AA79CC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'081C'!$W$14:$W$557</c:f>
              <c:numCache>
                <c:formatCode>0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2-4A6C-B175-A8D108807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'081C'!$X$11:$Y$11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'081C'!$Y$14:$Y$557</c:f>
              <c:numCache>
                <c:formatCode>0</c:formatCode>
                <c:ptCount val="54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62-4AE9-A94B-B4CDE5D1F3DB}"/>
            </c:ext>
          </c:extLst>
        </c:ser>
        <c:ser>
          <c:idx val="0"/>
          <c:order val="1"/>
          <c:tx>
            <c:strRef>
              <c:f>'081C'!$X$11:$Y$11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'081C'!$Y$14:$Y$557</c:f>
              <c:numCache>
                <c:formatCode>0</c:formatCode>
                <c:ptCount val="54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62-4AE9-A94B-B4CDE5D1F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'081C'!$U$14:$U$557</c:f>
              <c:numCache>
                <c:formatCode>0</c:formatCode>
                <c:ptCount val="5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4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4</c:v>
                </c:pt>
                <c:pt idx="191">
                  <c:v>3</c:v>
                </c:pt>
                <c:pt idx="192">
                  <c:v>4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7</c:v>
                </c:pt>
                <c:pt idx="206">
                  <c:v>7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7</c:v>
                </c:pt>
                <c:pt idx="211">
                  <c:v>8</c:v>
                </c:pt>
                <c:pt idx="212">
                  <c:v>7</c:v>
                </c:pt>
                <c:pt idx="213">
                  <c:v>8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8</c:v>
                </c:pt>
                <c:pt idx="219">
                  <c:v>8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</c:numCache>
            </c:numRef>
          </c:xVal>
          <c:yVal>
            <c:numRef>
              <c:f>'081C'!$J$14:$J$557</c:f>
              <c:numCache>
                <c:formatCode>0.0</c:formatCode>
                <c:ptCount val="544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BA-4886-8DF0-86934012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'081C'!$BL$14:$BL$557</c:f>
              <c:numCache>
                <c:formatCode>0.0</c:formatCode>
                <c:ptCount val="544"/>
                <c:pt idx="0">
                  <c:v>3.4874850355365998</c:v>
                </c:pt>
                <c:pt idx="1">
                  <c:v>2.7556780641906302</c:v>
                </c:pt>
                <c:pt idx="2">
                  <c:v>2.1194299049510144</c:v>
                </c:pt>
                <c:pt idx="3">
                  <c:v>2.0006345623386057</c:v>
                </c:pt>
                <c:pt idx="4">
                  <c:v>0.29888967934477401</c:v>
                </c:pt>
                <c:pt idx="5">
                  <c:v>5.3391456883574344</c:v>
                </c:pt>
                <c:pt idx="6">
                  <c:v>6.179166083869597</c:v>
                </c:pt>
                <c:pt idx="7">
                  <c:v>5.8846454180917478</c:v>
                </c:pt>
                <c:pt idx="8">
                  <c:v>4.7541004798881854</c:v>
                </c:pt>
                <c:pt idx="9">
                  <c:v>4.700853659230023</c:v>
                </c:pt>
                <c:pt idx="10">
                  <c:v>3.8887042688341431</c:v>
                </c:pt>
                <c:pt idx="11">
                  <c:v>3.9134247695109177</c:v>
                </c:pt>
                <c:pt idx="12">
                  <c:v>4.1496808105584346</c:v>
                </c:pt>
                <c:pt idx="13">
                  <c:v>4.1378742149505934</c:v>
                </c:pt>
                <c:pt idx="14">
                  <c:v>4.1413157867502086</c:v>
                </c:pt>
                <c:pt idx="15">
                  <c:v>4.0850216546450238</c:v>
                </c:pt>
                <c:pt idx="16">
                  <c:v>3.4680390727285437</c:v>
                </c:pt>
                <c:pt idx="17">
                  <c:v>3.5946181500096963</c:v>
                </c:pt>
                <c:pt idx="18">
                  <c:v>3.9138877899176285</c:v>
                </c:pt>
                <c:pt idx="19">
                  <c:v>4.2317239365574215</c:v>
                </c:pt>
                <c:pt idx="20">
                  <c:v>4.4569491273847381</c:v>
                </c:pt>
                <c:pt idx="21">
                  <c:v>4.7251272106427944</c:v>
                </c:pt>
                <c:pt idx="22">
                  <c:v>4.4482191886692934</c:v>
                </c:pt>
                <c:pt idx="23">
                  <c:v>4.8473951491048517</c:v>
                </c:pt>
                <c:pt idx="24">
                  <c:v>4.8970929362497788</c:v>
                </c:pt>
                <c:pt idx="25">
                  <c:v>5.5406685536023366</c:v>
                </c:pt>
                <c:pt idx="26">
                  <c:v>6.2433708566913202</c:v>
                </c:pt>
                <c:pt idx="27">
                  <c:v>6.2259828870934211</c:v>
                </c:pt>
                <c:pt idx="28">
                  <c:v>5.7010331489778885</c:v>
                </c:pt>
                <c:pt idx="29">
                  <c:v>6.2971473745489694</c:v>
                </c:pt>
                <c:pt idx="30">
                  <c:v>6.6563777525459402</c:v>
                </c:pt>
                <c:pt idx="31">
                  <c:v>6.623449579406687</c:v>
                </c:pt>
                <c:pt idx="32">
                  <c:v>5.9510876394495975</c:v>
                </c:pt>
                <c:pt idx="33">
                  <c:v>5.5032444800679148</c:v>
                </c:pt>
                <c:pt idx="34">
                  <c:v>5.3034768885698478</c:v>
                </c:pt>
                <c:pt idx="35">
                  <c:v>5.584318732576345</c:v>
                </c:pt>
                <c:pt idx="36">
                  <c:v>5.388176540195623</c:v>
                </c:pt>
                <c:pt idx="37">
                  <c:v>10.082325034494678</c:v>
                </c:pt>
                <c:pt idx="38">
                  <c:v>2.8427020591644849</c:v>
                </c:pt>
                <c:pt idx="39">
                  <c:v>3.9010666092226929</c:v>
                </c:pt>
                <c:pt idx="40">
                  <c:v>8.2116086352012374</c:v>
                </c:pt>
                <c:pt idx="41">
                  <c:v>5.4355923301277924</c:v>
                </c:pt>
                <c:pt idx="42">
                  <c:v>4.3660778730493126</c:v>
                </c:pt>
                <c:pt idx="43">
                  <c:v>5.4023784114276001</c:v>
                </c:pt>
                <c:pt idx="44">
                  <c:v>4.7702217864590279</c:v>
                </c:pt>
                <c:pt idx="45">
                  <c:v>5.1216263612709065</c:v>
                </c:pt>
                <c:pt idx="46">
                  <c:v>5.6390663233575733</c:v>
                </c:pt>
                <c:pt idx="47">
                  <c:v>4.9899586605489725</c:v>
                </c:pt>
                <c:pt idx="48">
                  <c:v>6.0257503528002925</c:v>
                </c:pt>
                <c:pt idx="49">
                  <c:v>8.3037070417376206</c:v>
                </c:pt>
                <c:pt idx="50">
                  <c:v>2.7073205338821174</c:v>
                </c:pt>
                <c:pt idx="51">
                  <c:v>5.4651749169715718</c:v>
                </c:pt>
                <c:pt idx="52">
                  <c:v>4.4819673508172491</c:v>
                </c:pt>
                <c:pt idx="53">
                  <c:v>4.3473103850158994</c:v>
                </c:pt>
                <c:pt idx="54">
                  <c:v>4.6981180427359996</c:v>
                </c:pt>
                <c:pt idx="55">
                  <c:v>3.4422129376350563</c:v>
                </c:pt>
                <c:pt idx="56">
                  <c:v>3.1595272593202126</c:v>
                </c:pt>
                <c:pt idx="57">
                  <c:v>3.6453570713635211</c:v>
                </c:pt>
                <c:pt idx="58">
                  <c:v>4.0418995597074829</c:v>
                </c:pt>
                <c:pt idx="59">
                  <c:v>4.2613771646391569</c:v>
                </c:pt>
                <c:pt idx="60">
                  <c:v>3.6392386690974088</c:v>
                </c:pt>
                <c:pt idx="61">
                  <c:v>2.9046401591986504</c:v>
                </c:pt>
                <c:pt idx="62">
                  <c:v>4.5033939605842752</c:v>
                </c:pt>
                <c:pt idx="63">
                  <c:v>8.3227752389164884</c:v>
                </c:pt>
                <c:pt idx="64">
                  <c:v>9.5914034371184655</c:v>
                </c:pt>
                <c:pt idx="65">
                  <c:v>9.9121875211238617</c:v>
                </c:pt>
                <c:pt idx="66">
                  <c:v>9.025555536687019</c:v>
                </c:pt>
                <c:pt idx="67">
                  <c:v>6.3974860577738504</c:v>
                </c:pt>
                <c:pt idx="68">
                  <c:v>4.7809234979924433</c:v>
                </c:pt>
                <c:pt idx="69">
                  <c:v>3.9283905372666585</c:v>
                </c:pt>
                <c:pt idx="70">
                  <c:v>3.2352809967825324</c:v>
                </c:pt>
                <c:pt idx="71">
                  <c:v>3.3673832435429167</c:v>
                </c:pt>
                <c:pt idx="72">
                  <c:v>3.0499247033349173</c:v>
                </c:pt>
                <c:pt idx="73">
                  <c:v>3.5209125146035705</c:v>
                </c:pt>
                <c:pt idx="74">
                  <c:v>3.654187268340106</c:v>
                </c:pt>
                <c:pt idx="75">
                  <c:v>3.51790566994881</c:v>
                </c:pt>
                <c:pt idx="76">
                  <c:v>3.6010117621888895</c:v>
                </c:pt>
                <c:pt idx="77">
                  <c:v>3.4287723416647484</c:v>
                </c:pt>
                <c:pt idx="78">
                  <c:v>2.9480765302493586</c:v>
                </c:pt>
                <c:pt idx="79">
                  <c:v>2.4980788443789042</c:v>
                </c:pt>
                <c:pt idx="80">
                  <c:v>2.6849278524390749</c:v>
                </c:pt>
                <c:pt idx="81">
                  <c:v>2.9750172713684742</c:v>
                </c:pt>
                <c:pt idx="82">
                  <c:v>2.8471707337943108</c:v>
                </c:pt>
                <c:pt idx="83">
                  <c:v>2.5421409776269339</c:v>
                </c:pt>
                <c:pt idx="84">
                  <c:v>2.1784099570238151</c:v>
                </c:pt>
                <c:pt idx="85">
                  <c:v>2.4125588197708674</c:v>
                </c:pt>
                <c:pt idx="86">
                  <c:v>3.4285379952744353</c:v>
                </c:pt>
                <c:pt idx="87">
                  <c:v>4.1977936855673432</c:v>
                </c:pt>
                <c:pt idx="88">
                  <c:v>4.1127211641767794</c:v>
                </c:pt>
                <c:pt idx="89">
                  <c:v>4.6331297803012479</c:v>
                </c:pt>
                <c:pt idx="90">
                  <c:v>4.9969833096114487</c:v>
                </c:pt>
                <c:pt idx="91">
                  <c:v>5.0236288231133877</c:v>
                </c:pt>
                <c:pt idx="92">
                  <c:v>5.1602467616975627</c:v>
                </c:pt>
                <c:pt idx="93">
                  <c:v>5.6102700732989366</c:v>
                </c:pt>
                <c:pt idx="94">
                  <c:v>5.6292366725225831</c:v>
                </c:pt>
                <c:pt idx="95">
                  <c:v>5.4923892207854079</c:v>
                </c:pt>
                <c:pt idx="96">
                  <c:v>5.2018016734272452</c:v>
                </c:pt>
                <c:pt idx="97">
                  <c:v>5.0639472198831008</c:v>
                </c:pt>
                <c:pt idx="98">
                  <c:v>5.2159909871398096</c:v>
                </c:pt>
                <c:pt idx="99">
                  <c:v>5.0546534225981441</c:v>
                </c:pt>
                <c:pt idx="100">
                  <c:v>4.6325375781286242</c:v>
                </c:pt>
                <c:pt idx="101">
                  <c:v>4.2650140650691633</c:v>
                </c:pt>
                <c:pt idx="102">
                  <c:v>3.9130075057688951</c:v>
                </c:pt>
                <c:pt idx="103">
                  <c:v>3.6332451144407418</c:v>
                </c:pt>
                <c:pt idx="104">
                  <c:v>4.1101357891926682</c:v>
                </c:pt>
                <c:pt idx="105">
                  <c:v>3.6144330100765303</c:v>
                </c:pt>
                <c:pt idx="106">
                  <c:v>3.2865820882254342</c:v>
                </c:pt>
                <c:pt idx="107">
                  <c:v>4.676415002514096</c:v>
                </c:pt>
                <c:pt idx="108">
                  <c:v>3.9155933473151903</c:v>
                </c:pt>
                <c:pt idx="109">
                  <c:v>3.1754286605978193</c:v>
                </c:pt>
                <c:pt idx="110">
                  <c:v>3.2227567197332321</c:v>
                </c:pt>
                <c:pt idx="111">
                  <c:v>3.6189036785467219</c:v>
                </c:pt>
                <c:pt idx="112">
                  <c:v>3.4258200734976554</c:v>
                </c:pt>
                <c:pt idx="113">
                  <c:v>3.7911621285076649</c:v>
                </c:pt>
                <c:pt idx="114">
                  <c:v>4.0544361885657532</c:v>
                </c:pt>
                <c:pt idx="115">
                  <c:v>4.2845303663364724</c:v>
                </c:pt>
                <c:pt idx="116">
                  <c:v>4.5303607843442446</c:v>
                </c:pt>
                <c:pt idx="117">
                  <c:v>4.6629865487699291</c:v>
                </c:pt>
                <c:pt idx="118">
                  <c:v>5.1820668446907385</c:v>
                </c:pt>
                <c:pt idx="119">
                  <c:v>4.651967839869104</c:v>
                </c:pt>
                <c:pt idx="120">
                  <c:v>5.7732161049008042</c:v>
                </c:pt>
                <c:pt idx="121">
                  <c:v>4.7882909897296217</c:v>
                </c:pt>
                <c:pt idx="122">
                  <c:v>4.3421117048159115</c:v>
                </c:pt>
                <c:pt idx="123">
                  <c:v>4.2046595155469424</c:v>
                </c:pt>
                <c:pt idx="124">
                  <c:v>4.6581104302093905</c:v>
                </c:pt>
                <c:pt idx="125">
                  <c:v>4.3888897855899902</c:v>
                </c:pt>
                <c:pt idx="126">
                  <c:v>4.1760774466318216</c:v>
                </c:pt>
                <c:pt idx="127">
                  <c:v>3.5212340398197481</c:v>
                </c:pt>
                <c:pt idx="128">
                  <c:v>3.0280282732175499</c:v>
                </c:pt>
                <c:pt idx="129">
                  <c:v>3.1696581163892632</c:v>
                </c:pt>
                <c:pt idx="130">
                  <c:v>3.4802419717686424</c:v>
                </c:pt>
                <c:pt idx="131">
                  <c:v>3.9778250938748592</c:v>
                </c:pt>
                <c:pt idx="132">
                  <c:v>3.916410109431598</c:v>
                </c:pt>
                <c:pt idx="133">
                  <c:v>4.1086675177279535</c:v>
                </c:pt>
                <c:pt idx="134">
                  <c:v>4.3352568907923006</c:v>
                </c:pt>
                <c:pt idx="135">
                  <c:v>4.4274629955045226</c:v>
                </c:pt>
                <c:pt idx="136">
                  <c:v>4.7091230787684122</c:v>
                </c:pt>
                <c:pt idx="137">
                  <c:v>5.6731957471240806</c:v>
                </c:pt>
                <c:pt idx="138">
                  <c:v>4.6997951601812682</c:v>
                </c:pt>
                <c:pt idx="139">
                  <c:v>4.2369211592297962</c:v>
                </c:pt>
                <c:pt idx="140">
                  <c:v>4.760719048355246</c:v>
                </c:pt>
                <c:pt idx="141">
                  <c:v>3.9510080750153636</c:v>
                </c:pt>
                <c:pt idx="142">
                  <c:v>3.825100765974629</c:v>
                </c:pt>
                <c:pt idx="143">
                  <c:v>3.8052984453966787</c:v>
                </c:pt>
                <c:pt idx="144">
                  <c:v>3.8847885801889128</c:v>
                </c:pt>
                <c:pt idx="145">
                  <c:v>3.3268924917493026</c:v>
                </c:pt>
                <c:pt idx="146">
                  <c:v>2.0338109845210104</c:v>
                </c:pt>
                <c:pt idx="147">
                  <c:v>3.8622107649894288</c:v>
                </c:pt>
                <c:pt idx="148">
                  <c:v>4.4913678996589033</c:v>
                </c:pt>
                <c:pt idx="149">
                  <c:v>4.6985800039482744</c:v>
                </c:pt>
                <c:pt idx="150">
                  <c:v>5.3709315686572383</c:v>
                </c:pt>
                <c:pt idx="151">
                  <c:v>5.21080962562481</c:v>
                </c:pt>
                <c:pt idx="152">
                  <c:v>2.8367401383630595</c:v>
                </c:pt>
                <c:pt idx="153">
                  <c:v>2.1364922441662371</c:v>
                </c:pt>
                <c:pt idx="154">
                  <c:v>2.8464493674002251</c:v>
                </c:pt>
                <c:pt idx="155">
                  <c:v>2.6521482780050905</c:v>
                </c:pt>
                <c:pt idx="156">
                  <c:v>2.9466429380020958</c:v>
                </c:pt>
                <c:pt idx="157">
                  <c:v>3.5847875232382478</c:v>
                </c:pt>
                <c:pt idx="158">
                  <c:v>2.34372890900775</c:v>
                </c:pt>
                <c:pt idx="159">
                  <c:v>3.2271906517788156</c:v>
                </c:pt>
                <c:pt idx="160">
                  <c:v>3.5199356446189656</c:v>
                </c:pt>
                <c:pt idx="161">
                  <c:v>2.9887851883912719</c:v>
                </c:pt>
                <c:pt idx="162">
                  <c:v>2.7405506031347033</c:v>
                </c:pt>
                <c:pt idx="163">
                  <c:v>2.9683703561922998</c:v>
                </c:pt>
                <c:pt idx="164">
                  <c:v>3.4235967844983382</c:v>
                </c:pt>
                <c:pt idx="165">
                  <c:v>3.5932364547131073</c:v>
                </c:pt>
                <c:pt idx="166">
                  <c:v>4.275840074999838</c:v>
                </c:pt>
                <c:pt idx="167">
                  <c:v>4.461339748469948</c:v>
                </c:pt>
                <c:pt idx="168">
                  <c:v>4.5672435358474335</c:v>
                </c:pt>
                <c:pt idx="169">
                  <c:v>4.4678086657483478</c:v>
                </c:pt>
                <c:pt idx="170">
                  <c:v>4.2677639867799408</c:v>
                </c:pt>
                <c:pt idx="171">
                  <c:v>4.2197292403955133</c:v>
                </c:pt>
                <c:pt idx="172">
                  <c:v>3.75809919293112</c:v>
                </c:pt>
                <c:pt idx="173">
                  <c:v>3.042832303827181</c:v>
                </c:pt>
                <c:pt idx="174">
                  <c:v>2.6415875503864963</c:v>
                </c:pt>
                <c:pt idx="175">
                  <c:v>1.6492611790042386</c:v>
                </c:pt>
                <c:pt idx="176">
                  <c:v>2.0300495632145563</c:v>
                </c:pt>
                <c:pt idx="177">
                  <c:v>2.7074608966817459</c:v>
                </c:pt>
                <c:pt idx="178">
                  <c:v>2.8167548676055767</c:v>
                </c:pt>
                <c:pt idx="179">
                  <c:v>3.2065877397050606</c:v>
                </c:pt>
                <c:pt idx="180">
                  <c:v>2.4097165933665612</c:v>
                </c:pt>
                <c:pt idx="181">
                  <c:v>2.9871792040331546</c:v>
                </c:pt>
                <c:pt idx="182">
                  <c:v>2.9805683323105319</c:v>
                </c:pt>
                <c:pt idx="183">
                  <c:v>3.3326829319444382</c:v>
                </c:pt>
                <c:pt idx="184">
                  <c:v>3.309993206104858</c:v>
                </c:pt>
                <c:pt idx="185">
                  <c:v>3.9984005930716577</c:v>
                </c:pt>
                <c:pt idx="186">
                  <c:v>4.5933409294375549</c:v>
                </c:pt>
                <c:pt idx="187">
                  <c:v>4.5113858508203606</c:v>
                </c:pt>
                <c:pt idx="188">
                  <c:v>4.3621376993323695</c:v>
                </c:pt>
                <c:pt idx="189">
                  <c:v>4.2497781087475737</c:v>
                </c:pt>
                <c:pt idx="190">
                  <c:v>4.0379917116951418</c:v>
                </c:pt>
                <c:pt idx="191">
                  <c:v>4.418217966601266</c:v>
                </c:pt>
                <c:pt idx="192">
                  <c:v>3.8603398303309362</c:v>
                </c:pt>
                <c:pt idx="193">
                  <c:v>4.6194491490461811</c:v>
                </c:pt>
                <c:pt idx="194">
                  <c:v>4.1883664767895334</c:v>
                </c:pt>
                <c:pt idx="195">
                  <c:v>4.2228541932693462</c:v>
                </c:pt>
                <c:pt idx="196">
                  <c:v>4.1013264348128509</c:v>
                </c:pt>
                <c:pt idx="197">
                  <c:v>4.0399454300676378</c:v>
                </c:pt>
                <c:pt idx="198">
                  <c:v>3.8411927251454583</c:v>
                </c:pt>
                <c:pt idx="199">
                  <c:v>3.9533434899812465</c:v>
                </c:pt>
                <c:pt idx="200">
                  <c:v>4.1369495372887375</c:v>
                </c:pt>
                <c:pt idx="201">
                  <c:v>4.0192696914241557</c:v>
                </c:pt>
                <c:pt idx="202">
                  <c:v>4.5910003616828012</c:v>
                </c:pt>
                <c:pt idx="203">
                  <c:v>4.208054107514883</c:v>
                </c:pt>
                <c:pt idx="204">
                  <c:v>3.8481617832908586</c:v>
                </c:pt>
                <c:pt idx="205">
                  <c:v>1.8300750355006425</c:v>
                </c:pt>
                <c:pt idx="206">
                  <c:v>2.937984503985267</c:v>
                </c:pt>
                <c:pt idx="207">
                  <c:v>4.6165173983404806</c:v>
                </c:pt>
                <c:pt idx="208">
                  <c:v>2.9210780060442505</c:v>
                </c:pt>
                <c:pt idx="209">
                  <c:v>1.8042840443709174</c:v>
                </c:pt>
                <c:pt idx="210">
                  <c:v>1.8610104133997769</c:v>
                </c:pt>
                <c:pt idx="211">
                  <c:v>1.346922919588138</c:v>
                </c:pt>
                <c:pt idx="212">
                  <c:v>1.5296116991890902</c:v>
                </c:pt>
                <c:pt idx="213">
                  <c:v>1.2726605033376757</c:v>
                </c:pt>
                <c:pt idx="214">
                  <c:v>1.4024740398892512</c:v>
                </c:pt>
                <c:pt idx="215">
                  <c:v>2.3471626563401826</c:v>
                </c:pt>
                <c:pt idx="216">
                  <c:v>2.3341074173667771</c:v>
                </c:pt>
                <c:pt idx="217">
                  <c:v>1.6739981465746605</c:v>
                </c:pt>
                <c:pt idx="218">
                  <c:v>1.1918162778511705</c:v>
                </c:pt>
                <c:pt idx="219">
                  <c:v>1.4529747230775663</c:v>
                </c:pt>
                <c:pt idx="220">
                  <c:v>1.729378242007807</c:v>
                </c:pt>
                <c:pt idx="221">
                  <c:v>3.1900276059857653</c:v>
                </c:pt>
                <c:pt idx="222">
                  <c:v>2.9033329501525045</c:v>
                </c:pt>
                <c:pt idx="223">
                  <c:v>3.2464980693719037</c:v>
                </c:pt>
                <c:pt idx="224">
                  <c:v>3.4946911603901336</c:v>
                </c:pt>
                <c:pt idx="225">
                  <c:v>2.9969343648190683</c:v>
                </c:pt>
                <c:pt idx="226">
                  <c:v>6.107952034673775</c:v>
                </c:pt>
              </c:numCache>
            </c:numRef>
          </c:xVal>
          <c:yVal>
            <c:numRef>
              <c:f>'081C'!$BK$14:$BK$557</c:f>
              <c:numCache>
                <c:formatCode>0</c:formatCode>
                <c:ptCount val="544"/>
                <c:pt idx="0">
                  <c:v>12.454611292916191</c:v>
                </c:pt>
                <c:pt idx="1">
                  <c:v>11.148989310775185</c:v>
                </c:pt>
                <c:pt idx="2">
                  <c:v>10.644223942322725</c:v>
                </c:pt>
                <c:pt idx="3">
                  <c:v>9.6932772741160189</c:v>
                </c:pt>
                <c:pt idx="4">
                  <c:v>6.776244772262312</c:v>
                </c:pt>
                <c:pt idx="5">
                  <c:v>18.708584061153847</c:v>
                </c:pt>
                <c:pt idx="6">
                  <c:v>27.46080245344988</c:v>
                </c:pt>
                <c:pt idx="7">
                  <c:v>34.396786502719721</c:v>
                </c:pt>
                <c:pt idx="8">
                  <c:v>41.862273876731741</c:v>
                </c:pt>
                <c:pt idx="9">
                  <c:v>41.934734810064541</c:v>
                </c:pt>
                <c:pt idx="10">
                  <c:v>44.241288871382487</c:v>
                </c:pt>
                <c:pt idx="11">
                  <c:v>43.91730189410768</c:v>
                </c:pt>
                <c:pt idx="12">
                  <c:v>44.037529763721324</c:v>
                </c:pt>
                <c:pt idx="13">
                  <c:v>45.364039277218431</c:v>
                </c:pt>
                <c:pt idx="14">
                  <c:v>44.690637313706574</c:v>
                </c:pt>
                <c:pt idx="15">
                  <c:v>44.77770684222763</c:v>
                </c:pt>
                <c:pt idx="16">
                  <c:v>46.02228756156358</c:v>
                </c:pt>
                <c:pt idx="17">
                  <c:v>44.569939022081371</c:v>
                </c:pt>
                <c:pt idx="18">
                  <c:v>42.749549330604808</c:v>
                </c:pt>
                <c:pt idx="19">
                  <c:v>41.467747328694152</c:v>
                </c:pt>
                <c:pt idx="20">
                  <c:v>40.492640097779642</c:v>
                </c:pt>
                <c:pt idx="21">
                  <c:v>41.065399112840822</c:v>
                </c:pt>
                <c:pt idx="22">
                  <c:v>44.057536298453712</c:v>
                </c:pt>
                <c:pt idx="23">
                  <c:v>43.317329595738187</c:v>
                </c:pt>
                <c:pt idx="24">
                  <c:v>41.621829700317349</c:v>
                </c:pt>
                <c:pt idx="25">
                  <c:v>38.29356013150295</c:v>
                </c:pt>
                <c:pt idx="26">
                  <c:v>34.385751441868642</c:v>
                </c:pt>
                <c:pt idx="27">
                  <c:v>33.748114275788474</c:v>
                </c:pt>
                <c:pt idx="28">
                  <c:v>33.935640105557297</c:v>
                </c:pt>
                <c:pt idx="29">
                  <c:v>32.243830523703011</c:v>
                </c:pt>
                <c:pt idx="30">
                  <c:v>30.001387938750284</c:v>
                </c:pt>
                <c:pt idx="31">
                  <c:v>29.756704398160647</c:v>
                </c:pt>
                <c:pt idx="32">
                  <c:v>30.334245645149615</c:v>
                </c:pt>
                <c:pt idx="33">
                  <c:v>28.476872058372035</c:v>
                </c:pt>
                <c:pt idx="34">
                  <c:v>26.429064230721071</c:v>
                </c:pt>
                <c:pt idx="35">
                  <c:v>24.977942052902566</c:v>
                </c:pt>
                <c:pt idx="36">
                  <c:v>23.446331726824958</c:v>
                </c:pt>
                <c:pt idx="37">
                  <c:v>26.143640209830359</c:v>
                </c:pt>
                <c:pt idx="38">
                  <c:v>92.275441344657494</c:v>
                </c:pt>
                <c:pt idx="39">
                  <c:v>74.661137340947079</c:v>
                </c:pt>
                <c:pt idx="40">
                  <c:v>21.147510551684285</c:v>
                </c:pt>
                <c:pt idx="41">
                  <c:v>19.848916477959612</c:v>
                </c:pt>
                <c:pt idx="42">
                  <c:v>18.379097627757403</c:v>
                </c:pt>
                <c:pt idx="43">
                  <c:v>13.824346149309623</c:v>
                </c:pt>
                <c:pt idx="44">
                  <c:v>13.849858886464071</c:v>
                </c:pt>
                <c:pt idx="45">
                  <c:v>14.574751543649556</c:v>
                </c:pt>
                <c:pt idx="46">
                  <c:v>15.528150950550467</c:v>
                </c:pt>
                <c:pt idx="47">
                  <c:v>16.314409035821406</c:v>
                </c:pt>
                <c:pt idx="48">
                  <c:v>10.083281224408433</c:v>
                </c:pt>
                <c:pt idx="49">
                  <c:v>10.862674269924337</c:v>
                </c:pt>
                <c:pt idx="50">
                  <c:v>31.217976199312282</c:v>
                </c:pt>
                <c:pt idx="51">
                  <c:v>23.314154569545298</c:v>
                </c:pt>
                <c:pt idx="52">
                  <c:v>27.785702865311652</c:v>
                </c:pt>
                <c:pt idx="53">
                  <c:v>22.98192701432745</c:v>
                </c:pt>
                <c:pt idx="54">
                  <c:v>14.466634162439123</c:v>
                </c:pt>
                <c:pt idx="55">
                  <c:v>12.886090681703848</c:v>
                </c:pt>
                <c:pt idx="56">
                  <c:v>11.636762624193954</c:v>
                </c:pt>
                <c:pt idx="57">
                  <c:v>9.6156876453393654</c:v>
                </c:pt>
                <c:pt idx="58">
                  <c:v>9.0935798373407835</c:v>
                </c:pt>
                <c:pt idx="59">
                  <c:v>11.249437682284618</c:v>
                </c:pt>
                <c:pt idx="60">
                  <c:v>12.14725658527815</c:v>
                </c:pt>
                <c:pt idx="61">
                  <c:v>9.1274255407285327</c:v>
                </c:pt>
                <c:pt idx="62">
                  <c:v>8.9157707674387225</c:v>
                </c:pt>
                <c:pt idx="63">
                  <c:v>9.7420642447123296</c:v>
                </c:pt>
                <c:pt idx="64">
                  <c:v>12.874097885536118</c:v>
                </c:pt>
                <c:pt idx="65">
                  <c:v>13.744764550878202</c:v>
                </c:pt>
                <c:pt idx="66">
                  <c:v>11.779562117929279</c:v>
                </c:pt>
                <c:pt idx="67">
                  <c:v>10.016326536429618</c:v>
                </c:pt>
                <c:pt idx="68">
                  <c:v>8.0331696230781517</c:v>
                </c:pt>
                <c:pt idx="69">
                  <c:v>7.3467768433152187</c:v>
                </c:pt>
                <c:pt idx="70">
                  <c:v>7.7190376992518122</c:v>
                </c:pt>
                <c:pt idx="71">
                  <c:v>6.3952860237019493</c:v>
                </c:pt>
                <c:pt idx="72">
                  <c:v>6.3892225811831009</c:v>
                </c:pt>
                <c:pt idx="73">
                  <c:v>6.7769755704001309</c:v>
                </c:pt>
                <c:pt idx="74">
                  <c:v>6.7573939607240172</c:v>
                </c:pt>
                <c:pt idx="75">
                  <c:v>6.6924830101854411</c:v>
                </c:pt>
                <c:pt idx="76">
                  <c:v>6.4142129082351049</c:v>
                </c:pt>
                <c:pt idx="77">
                  <c:v>6.1538114037759462</c:v>
                </c:pt>
                <c:pt idx="78">
                  <c:v>5.723903708726727</c:v>
                </c:pt>
                <c:pt idx="79">
                  <c:v>6.2543111549349062</c:v>
                </c:pt>
                <c:pt idx="80">
                  <c:v>7.1786173647645821</c:v>
                </c:pt>
                <c:pt idx="81">
                  <c:v>7.6859637380721733</c:v>
                </c:pt>
                <c:pt idx="82">
                  <c:v>8.2684707376075384</c:v>
                </c:pt>
                <c:pt idx="83">
                  <c:v>7.7025732518350738</c:v>
                </c:pt>
                <c:pt idx="84">
                  <c:v>7.9908300643109387</c:v>
                </c:pt>
                <c:pt idx="85">
                  <c:v>9.7553261853941713</c:v>
                </c:pt>
                <c:pt idx="86">
                  <c:v>10.471528614014131</c:v>
                </c:pt>
                <c:pt idx="87">
                  <c:v>10.59702402912723</c:v>
                </c:pt>
                <c:pt idx="88">
                  <c:v>10.870125552722524</c:v>
                </c:pt>
                <c:pt idx="89">
                  <c:v>11.013199836075579</c:v>
                </c:pt>
                <c:pt idx="90">
                  <c:v>11.636045965693299</c:v>
                </c:pt>
                <c:pt idx="91">
                  <c:v>12.601819125489065</c:v>
                </c:pt>
                <c:pt idx="92">
                  <c:v>13.502798562999482</c:v>
                </c:pt>
                <c:pt idx="93">
                  <c:v>13.900528915983879</c:v>
                </c:pt>
                <c:pt idx="94">
                  <c:v>14.526438280640789</c:v>
                </c:pt>
                <c:pt idx="95">
                  <c:v>14.737980366248179</c:v>
                </c:pt>
                <c:pt idx="96">
                  <c:v>15.251152675875881</c:v>
                </c:pt>
                <c:pt idx="97">
                  <c:v>15.968105974848205</c:v>
                </c:pt>
                <c:pt idx="98">
                  <c:v>15.962477455849161</c:v>
                </c:pt>
                <c:pt idx="99">
                  <c:v>16.668701903082628</c:v>
                </c:pt>
                <c:pt idx="100">
                  <c:v>16.520299391339332</c:v>
                </c:pt>
                <c:pt idx="101">
                  <c:v>15.996075920533324</c:v>
                </c:pt>
                <c:pt idx="102">
                  <c:v>16.901079109896905</c:v>
                </c:pt>
                <c:pt idx="103">
                  <c:v>17.743304215787308</c:v>
                </c:pt>
                <c:pt idx="104">
                  <c:v>18.401346420692647</c:v>
                </c:pt>
                <c:pt idx="105">
                  <c:v>19.122227346037796</c:v>
                </c:pt>
                <c:pt idx="106">
                  <c:v>17.99265858992155</c:v>
                </c:pt>
                <c:pt idx="107">
                  <c:v>19.549668503432461</c:v>
                </c:pt>
                <c:pt idx="108">
                  <c:v>27.02405785992115</c:v>
                </c:pt>
                <c:pt idx="109">
                  <c:v>29.377424841710738</c:v>
                </c:pt>
                <c:pt idx="110">
                  <c:v>31.950221640977759</c:v>
                </c:pt>
                <c:pt idx="111">
                  <c:v>32.05355529229648</c:v>
                </c:pt>
                <c:pt idx="112">
                  <c:v>36.239000509077712</c:v>
                </c:pt>
                <c:pt idx="113">
                  <c:v>39.47357897777465</c:v>
                </c:pt>
                <c:pt idx="114">
                  <c:v>36.525118148807458</c:v>
                </c:pt>
                <c:pt idx="115">
                  <c:v>32.047280956984693</c:v>
                </c:pt>
                <c:pt idx="116">
                  <c:v>29.793603360772451</c:v>
                </c:pt>
                <c:pt idx="117">
                  <c:v>30.291274826468744</c:v>
                </c:pt>
                <c:pt idx="118">
                  <c:v>29.939477214182975</c:v>
                </c:pt>
                <c:pt idx="119">
                  <c:v>33.157104605701264</c:v>
                </c:pt>
                <c:pt idx="120">
                  <c:v>27.716933890487102</c:v>
                </c:pt>
                <c:pt idx="121">
                  <c:v>26.69787412067798</c:v>
                </c:pt>
                <c:pt idx="122">
                  <c:v>24.039500712131542</c:v>
                </c:pt>
                <c:pt idx="123">
                  <c:v>25.989451601651488</c:v>
                </c:pt>
                <c:pt idx="124">
                  <c:v>26.472260984852628</c:v>
                </c:pt>
                <c:pt idx="125">
                  <c:v>23.841795409711828</c:v>
                </c:pt>
                <c:pt idx="126">
                  <c:v>21.493224896367174</c:v>
                </c:pt>
                <c:pt idx="127">
                  <c:v>20.457135496135109</c:v>
                </c:pt>
                <c:pt idx="128">
                  <c:v>19.254115813864328</c:v>
                </c:pt>
                <c:pt idx="129">
                  <c:v>22.443980163618082</c:v>
                </c:pt>
                <c:pt idx="130">
                  <c:v>25.349866446247532</c:v>
                </c:pt>
                <c:pt idx="131">
                  <c:v>26.51833363993746</c:v>
                </c:pt>
                <c:pt idx="132">
                  <c:v>28.450237494903433</c:v>
                </c:pt>
                <c:pt idx="133">
                  <c:v>27.98137089508997</c:v>
                </c:pt>
                <c:pt idx="134">
                  <c:v>27.175931437932338</c:v>
                </c:pt>
                <c:pt idx="135">
                  <c:v>28.221968673323538</c:v>
                </c:pt>
                <c:pt idx="136">
                  <c:v>27.955830198281696</c:v>
                </c:pt>
                <c:pt idx="137">
                  <c:v>24.913211882339439</c:v>
                </c:pt>
                <c:pt idx="138">
                  <c:v>37.045785598233834</c:v>
                </c:pt>
                <c:pt idx="139">
                  <c:v>41.628268795391136</c:v>
                </c:pt>
                <c:pt idx="140">
                  <c:v>30.436045809270794</c:v>
                </c:pt>
                <c:pt idx="141">
                  <c:v>27.176744730723875</c:v>
                </c:pt>
                <c:pt idx="142">
                  <c:v>26.960011412711999</c:v>
                </c:pt>
                <c:pt idx="143">
                  <c:v>24.793986815716593</c:v>
                </c:pt>
                <c:pt idx="144">
                  <c:v>20.799577132585451</c:v>
                </c:pt>
                <c:pt idx="145">
                  <c:v>18.708010969132943</c:v>
                </c:pt>
                <c:pt idx="146">
                  <c:v>17.952396754979862</c:v>
                </c:pt>
                <c:pt idx="147">
                  <c:v>17.518799864741251</c:v>
                </c:pt>
                <c:pt idx="148">
                  <c:v>19.049342953589449</c:v>
                </c:pt>
                <c:pt idx="149">
                  <c:v>22.404815518187657</c:v>
                </c:pt>
                <c:pt idx="150">
                  <c:v>20.754326418192942</c:v>
                </c:pt>
                <c:pt idx="151">
                  <c:v>20.166254132923786</c:v>
                </c:pt>
                <c:pt idx="152">
                  <c:v>31.340667846166738</c:v>
                </c:pt>
                <c:pt idx="153">
                  <c:v>26.528740689686085</c:v>
                </c:pt>
                <c:pt idx="154">
                  <c:v>19.023081877507011</c:v>
                </c:pt>
                <c:pt idx="155">
                  <c:v>17.645177003022862</c:v>
                </c:pt>
                <c:pt idx="156">
                  <c:v>17.853619312735546</c:v>
                </c:pt>
                <c:pt idx="157">
                  <c:v>20.995641817580935</c:v>
                </c:pt>
                <c:pt idx="158">
                  <c:v>31.126821294264925</c:v>
                </c:pt>
                <c:pt idx="159">
                  <c:v>20.388059726550104</c:v>
                </c:pt>
                <c:pt idx="160">
                  <c:v>18.792367674571441</c:v>
                </c:pt>
                <c:pt idx="161">
                  <c:v>21.890522886862026</c:v>
                </c:pt>
                <c:pt idx="162">
                  <c:v>24.266634078413322</c:v>
                </c:pt>
                <c:pt idx="163">
                  <c:v>22.018972097806159</c:v>
                </c:pt>
                <c:pt idx="164">
                  <c:v>19.259797860604102</c:v>
                </c:pt>
                <c:pt idx="165">
                  <c:v>20.343195769466302</c:v>
                </c:pt>
                <c:pt idx="166">
                  <c:v>19.773063149381422</c:v>
                </c:pt>
                <c:pt idx="167">
                  <c:v>20.648274049957926</c:v>
                </c:pt>
                <c:pt idx="168">
                  <c:v>20.663628326716349</c:v>
                </c:pt>
                <c:pt idx="169">
                  <c:v>20.361479957668514</c:v>
                </c:pt>
                <c:pt idx="170">
                  <c:v>19.775101379882535</c:v>
                </c:pt>
                <c:pt idx="171">
                  <c:v>18.326241918503804</c:v>
                </c:pt>
                <c:pt idx="172">
                  <c:v>15.533413718757611</c:v>
                </c:pt>
                <c:pt idx="173">
                  <c:v>13.646000173001324</c:v>
                </c:pt>
                <c:pt idx="174">
                  <c:v>16.098008204769428</c:v>
                </c:pt>
                <c:pt idx="175">
                  <c:v>23.816394730441765</c:v>
                </c:pt>
                <c:pt idx="176">
                  <c:v>16.756809578280738</c:v>
                </c:pt>
                <c:pt idx="177">
                  <c:v>13.650643509555101</c:v>
                </c:pt>
                <c:pt idx="178">
                  <c:v>15.75380256635488</c:v>
                </c:pt>
                <c:pt idx="179">
                  <c:v>15.989954864247988</c:v>
                </c:pt>
                <c:pt idx="180">
                  <c:v>15.471121133049099</c:v>
                </c:pt>
                <c:pt idx="181">
                  <c:v>13.725978688221696</c:v>
                </c:pt>
                <c:pt idx="182">
                  <c:v>14.007869623485711</c:v>
                </c:pt>
                <c:pt idx="183">
                  <c:v>14.727061179843229</c:v>
                </c:pt>
                <c:pt idx="184">
                  <c:v>16.574061907991958</c:v>
                </c:pt>
                <c:pt idx="185">
                  <c:v>17.529813645033311</c:v>
                </c:pt>
                <c:pt idx="186">
                  <c:v>16.512175695734193</c:v>
                </c:pt>
                <c:pt idx="187">
                  <c:v>16.400556232000536</c:v>
                </c:pt>
                <c:pt idx="188">
                  <c:v>15.991866755469758</c:v>
                </c:pt>
                <c:pt idx="189">
                  <c:v>15.736221753756837</c:v>
                </c:pt>
                <c:pt idx="190">
                  <c:v>16.282674406197366</c:v>
                </c:pt>
                <c:pt idx="191">
                  <c:v>16.613893731574681</c:v>
                </c:pt>
                <c:pt idx="192">
                  <c:v>18.949516571031431</c:v>
                </c:pt>
                <c:pt idx="193">
                  <c:v>16.918594473089868</c:v>
                </c:pt>
                <c:pt idx="194">
                  <c:v>16.936738441522333</c:v>
                </c:pt>
                <c:pt idx="195">
                  <c:v>16.34938441127726</c:v>
                </c:pt>
                <c:pt idx="196">
                  <c:v>16.496905451881236</c:v>
                </c:pt>
                <c:pt idx="197">
                  <c:v>17.031795662965944</c:v>
                </c:pt>
                <c:pt idx="198">
                  <c:v>18.127036310769792</c:v>
                </c:pt>
                <c:pt idx="199">
                  <c:v>18.705589292690718</c:v>
                </c:pt>
                <c:pt idx="200">
                  <c:v>20.703914287403606</c:v>
                </c:pt>
                <c:pt idx="201">
                  <c:v>21.372649833664259</c:v>
                </c:pt>
                <c:pt idx="202">
                  <c:v>18.997899099858895</c:v>
                </c:pt>
                <c:pt idx="203">
                  <c:v>19.192625599192727</c:v>
                </c:pt>
                <c:pt idx="204">
                  <c:v>20.735104761305699</c:v>
                </c:pt>
                <c:pt idx="205">
                  <c:v>50.137114538801633</c:v>
                </c:pt>
                <c:pt idx="206">
                  <c:v>41.413052243898555</c:v>
                </c:pt>
                <c:pt idx="207">
                  <c:v>25.920440064533448</c:v>
                </c:pt>
                <c:pt idx="208">
                  <c:v>44.727539753661453</c:v>
                </c:pt>
                <c:pt idx="209">
                  <c:v>63.660730687044925</c:v>
                </c:pt>
                <c:pt idx="210">
                  <c:v>77.169187868822974</c:v>
                </c:pt>
                <c:pt idx="211">
                  <c:v>85.561697011773632</c:v>
                </c:pt>
                <c:pt idx="212">
                  <c:v>80.637449015116559</c:v>
                </c:pt>
                <c:pt idx="213">
                  <c:v>78.901827695737452</c:v>
                </c:pt>
                <c:pt idx="214">
                  <c:v>72.981059895932162</c:v>
                </c:pt>
                <c:pt idx="215">
                  <c:v>77.399801221332808</c:v>
                </c:pt>
                <c:pt idx="216">
                  <c:v>65.817231510259603</c:v>
                </c:pt>
                <c:pt idx="217">
                  <c:v>83.676670958632528</c:v>
                </c:pt>
                <c:pt idx="218">
                  <c:v>95.766960095877565</c:v>
                </c:pt>
                <c:pt idx="219">
                  <c:v>91.402731544263148</c:v>
                </c:pt>
                <c:pt idx="220">
                  <c:v>76.000577898975152</c:v>
                </c:pt>
                <c:pt idx="221">
                  <c:v>46.026000135431161</c:v>
                </c:pt>
                <c:pt idx="222">
                  <c:v>42.826185880697118</c:v>
                </c:pt>
                <c:pt idx="223">
                  <c:v>42.133717829445033</c:v>
                </c:pt>
                <c:pt idx="224">
                  <c:v>33.941918462079094</c:v>
                </c:pt>
                <c:pt idx="225">
                  <c:v>29.340458525852188</c:v>
                </c:pt>
                <c:pt idx="226">
                  <c:v>22.282493715139097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B-44A5-B3C2-9D1B24847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'081C'!$V$11:$W$11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'081C'!$R$14:$R$557</c:f>
              <c:numCache>
                <c:formatCode>0.0</c:formatCode>
                <c:ptCount val="544"/>
                <c:pt idx="0">
                  <c:v>3.2537482124800046</c:v>
                </c:pt>
                <c:pt idx="1">
                  <c:v>2.4747351730975118</c:v>
                </c:pt>
                <c:pt idx="2">
                  <c:v>1.8739933733856888</c:v>
                </c:pt>
                <c:pt idx="3">
                  <c:v>1.717521010314484</c:v>
                </c:pt>
                <c:pt idx="4">
                  <c:v>0.2508433814995279</c:v>
                </c:pt>
                <c:pt idx="5">
                  <c:v>4.8567082870772857</c:v>
                </c:pt>
                <c:pt idx="6">
                  <c:v>5.8138331390750642</c:v>
                </c:pt>
                <c:pt idx="7">
                  <c:v>5.6249064349837052</c:v>
                </c:pt>
                <c:pt idx="8">
                  <c:v>4.6019708562858126</c:v>
                </c:pt>
                <c:pt idx="9">
                  <c:v>4.5472267906572545</c:v>
                </c:pt>
                <c:pt idx="10">
                  <c:v>3.7758585433295169</c:v>
                </c:pt>
                <c:pt idx="11">
                  <c:v>3.7957293826292577</c:v>
                </c:pt>
                <c:pt idx="12">
                  <c:v>4.0200014398605699</c:v>
                </c:pt>
                <c:pt idx="13">
                  <c:v>4.0113174779564398</c:v>
                </c:pt>
                <c:pt idx="14">
                  <c:v>4.0098752923134899</c:v>
                </c:pt>
                <c:pt idx="15">
                  <c:v>3.9542649017292328</c:v>
                </c:pt>
                <c:pt idx="16">
                  <c:v>3.3650481383002724</c:v>
                </c:pt>
                <c:pt idx="17">
                  <c:v>3.4803878493444045</c:v>
                </c:pt>
                <c:pt idx="18">
                  <c:v>3.7772891466083971</c:v>
                </c:pt>
                <c:pt idx="19">
                  <c:v>4.0725612070590698</c:v>
                </c:pt>
                <c:pt idx="20">
                  <c:v>4.2795834382009907</c:v>
                </c:pt>
                <c:pt idx="21">
                  <c:v>4.5353092370800496</c:v>
                </c:pt>
                <c:pt idx="22">
                  <c:v>4.2861478342879851</c:v>
                </c:pt>
                <c:pt idx="23">
                  <c:v>4.6606951051630183</c:v>
                </c:pt>
                <c:pt idx="24">
                  <c:v>4.6967090093173454</c:v>
                </c:pt>
                <c:pt idx="25">
                  <c:v>5.278449275161611</c:v>
                </c:pt>
                <c:pt idx="26">
                  <c:v>5.8928512440562599</c:v>
                </c:pt>
                <c:pt idx="27">
                  <c:v>5.8669535686730345</c:v>
                </c:pt>
                <c:pt idx="28">
                  <c:v>5.380664919398721</c:v>
                </c:pt>
                <c:pt idx="29">
                  <c:v>5.9089531617750453</c:v>
                </c:pt>
                <c:pt idx="30">
                  <c:v>6.200971267470222</c:v>
                </c:pt>
                <c:pt idx="31">
                  <c:v>6.1649067668690236</c:v>
                </c:pt>
                <c:pt idx="32">
                  <c:v>5.5577694701612117</c:v>
                </c:pt>
                <c:pt idx="33">
                  <c:v>5.1174559121606134</c:v>
                </c:pt>
                <c:pt idx="34">
                  <c:v>4.8998122098862815</c:v>
                </c:pt>
                <c:pt idx="35">
                  <c:v>5.1234559271110998</c:v>
                </c:pt>
                <c:pt idx="36">
                  <c:v>4.9123276897227033</c:v>
                </c:pt>
                <c:pt idx="37">
                  <c:v>9.186859794917499</c:v>
                </c:pt>
                <c:pt idx="38">
                  <c:v>2.8006986120924782</c:v>
                </c:pt>
                <c:pt idx="39">
                  <c:v>3.819626604998108</c:v>
                </c:pt>
                <c:pt idx="40">
                  <c:v>7.3260994829979245</c:v>
                </c:pt>
                <c:pt idx="41">
                  <c:v>4.8483112750323691</c:v>
                </c:pt>
                <c:pt idx="42">
                  <c:v>3.8729934827542305</c:v>
                </c:pt>
                <c:pt idx="43">
                  <c:v>4.5574658032957895</c:v>
                </c:pt>
                <c:pt idx="44">
                  <c:v>4.0248278492896841</c:v>
                </c:pt>
                <c:pt idx="45">
                  <c:v>4.3546651022565488</c:v>
                </c:pt>
                <c:pt idx="46">
                  <c:v>4.8386021857880586</c:v>
                </c:pt>
                <c:pt idx="47">
                  <c:v>4.326599192870062</c:v>
                </c:pt>
                <c:pt idx="48">
                  <c:v>4.8009349498981129</c:v>
                </c:pt>
                <c:pt idx="49">
                  <c:v>6.712937752336229</c:v>
                </c:pt>
                <c:pt idx="50">
                  <c:v>2.5516714379723386</c:v>
                </c:pt>
                <c:pt idx="51">
                  <c:v>4.9630309471749019</c:v>
                </c:pt>
                <c:pt idx="52">
                  <c:v>4.1557806887599993</c:v>
                </c:pt>
                <c:pt idx="53">
                  <c:v>3.9569616556469884</c:v>
                </c:pt>
                <c:pt idx="54">
                  <c:v>3.9912611305827808</c:v>
                </c:pt>
                <c:pt idx="55">
                  <c:v>2.8848989856329816</c:v>
                </c:pt>
                <c:pt idx="56">
                  <c:v>2.5979354136164581</c:v>
                </c:pt>
                <c:pt idx="57">
                  <c:v>2.8728638257679942</c:v>
                </c:pt>
                <c:pt idx="58">
                  <c:v>3.1467555172415151</c:v>
                </c:pt>
                <c:pt idx="59">
                  <c:v>3.4643787849682055</c:v>
                </c:pt>
                <c:pt idx="60">
                  <c:v>3.0057536520663715</c:v>
                </c:pt>
                <c:pt idx="61">
                  <c:v>2.2625569258344793</c:v>
                </c:pt>
                <c:pt idx="62">
                  <c:v>3.4892618561899722</c:v>
                </c:pt>
                <c:pt idx="63">
                  <c:v>6.5735585521310966</c:v>
                </c:pt>
                <c:pt idx="64">
                  <c:v>7.9832548873121691</c:v>
                </c:pt>
                <c:pt idx="65">
                  <c:v>8.3383202784643267</c:v>
                </c:pt>
                <c:pt idx="66">
                  <c:v>7.3960478426709315</c:v>
                </c:pt>
                <c:pt idx="67">
                  <c:v>5.0806034181609601</c:v>
                </c:pt>
                <c:pt idx="68">
                  <c:v>3.6128844479294653</c:v>
                </c:pt>
                <c:pt idx="69">
                  <c:v>2.9021328716397927</c:v>
                </c:pt>
                <c:pt idx="70">
                  <c:v>2.4203895478904589</c:v>
                </c:pt>
                <c:pt idx="71">
                  <c:v>2.3941661003401422</c:v>
                </c:pt>
                <c:pt idx="72">
                  <c:v>2.1676690299573078</c:v>
                </c:pt>
                <c:pt idx="73">
                  <c:v>2.5443160985348712</c:v>
                </c:pt>
                <c:pt idx="74">
                  <c:v>2.6382891323460407</c:v>
                </c:pt>
                <c:pt idx="75">
                  <c:v>2.5328628044431136</c:v>
                </c:pt>
                <c:pt idx="76">
                  <c:v>2.5613759289015019</c:v>
                </c:pt>
                <c:pt idx="77">
                  <c:v>2.4092339769950719</c:v>
                </c:pt>
                <c:pt idx="78">
                  <c:v>2.0291230784458358</c:v>
                </c:pt>
                <c:pt idx="79">
                  <c:v>1.7683697732869073</c:v>
                </c:pt>
                <c:pt idx="80">
                  <c:v>1.9771462998226255</c:v>
                </c:pt>
                <c:pt idx="81">
                  <c:v>2.2318635870078674</c:v>
                </c:pt>
                <c:pt idx="82">
                  <c:v>2.1762622819398598</c:v>
                </c:pt>
                <c:pt idx="83">
                  <c:v>1.9118730600927516</c:v>
                </c:pt>
                <c:pt idx="84">
                  <c:v>1.6545924726141625</c:v>
                </c:pt>
                <c:pt idx="85">
                  <c:v>1.9229681238152878</c:v>
                </c:pt>
                <c:pt idx="86">
                  <c:v>2.7652342029625796</c:v>
                </c:pt>
                <c:pt idx="87">
                  <c:v>3.3956444415494809</c:v>
                </c:pt>
                <c:pt idx="88">
                  <c:v>3.3449340775272498</c:v>
                </c:pt>
                <c:pt idx="89">
                  <c:v>3.7795759275334047</c:v>
                </c:pt>
                <c:pt idx="90">
                  <c:v>4.1192402418991376</c:v>
                </c:pt>
                <c:pt idx="91">
                  <c:v>4.1997882102748862</c:v>
                </c:pt>
                <c:pt idx="92">
                  <c:v>4.3637007438608117</c:v>
                </c:pt>
                <c:pt idx="93">
                  <c:v>4.7673410923671486</c:v>
                </c:pt>
                <c:pt idx="94">
                  <c:v>4.8165491918056667</c:v>
                </c:pt>
                <c:pt idx="95">
                  <c:v>4.7110186944834078</c:v>
                </c:pt>
                <c:pt idx="96">
                  <c:v>4.4848492907858546</c:v>
                </c:pt>
                <c:pt idx="97">
                  <c:v>4.3951188368343335</c:v>
                </c:pt>
                <c:pt idx="98">
                  <c:v>4.5278790804995257</c:v>
                </c:pt>
                <c:pt idx="99">
                  <c:v>4.4173857483816059</c:v>
                </c:pt>
                <c:pt idx="100">
                  <c:v>4.0494448192397501</c:v>
                </c:pt>
                <c:pt idx="101">
                  <c:v>3.716092848536015</c:v>
                </c:pt>
                <c:pt idx="102">
                  <c:v>3.4408062804698858</c:v>
                </c:pt>
                <c:pt idx="103">
                  <c:v>3.219083699966574</c:v>
                </c:pt>
                <c:pt idx="104">
                  <c:v>3.6536207432739656</c:v>
                </c:pt>
                <c:pt idx="105">
                  <c:v>3.2333131648254763</c:v>
                </c:pt>
                <c:pt idx="106">
                  <c:v>2.921663918229485</c:v>
                </c:pt>
                <c:pt idx="107">
                  <c:v>4.1833205311641297</c:v>
                </c:pt>
                <c:pt idx="108">
                  <c:v>3.6242780840132016</c:v>
                </c:pt>
                <c:pt idx="109">
                  <c:v>2.9632856265392493</c:v>
                </c:pt>
                <c:pt idx="110">
                  <c:v>3.0252928528411838</c:v>
                </c:pt>
                <c:pt idx="111">
                  <c:v>3.3954240837016112</c:v>
                </c:pt>
                <c:pt idx="112">
                  <c:v>3.2407995475973221</c:v>
                </c:pt>
                <c:pt idx="113">
                  <c:v>3.6021315592111165</c:v>
                </c:pt>
                <c:pt idx="114">
                  <c:v>3.8334934727140531</c:v>
                </c:pt>
                <c:pt idx="115">
                  <c:v>4.0153792203727541</c:v>
                </c:pt>
                <c:pt idx="116">
                  <c:v>4.2217525411347561</c:v>
                </c:pt>
                <c:pt idx="117">
                  <c:v>4.3497860354981226</c:v>
                </c:pt>
                <c:pt idx="118">
                  <c:v>4.8262609425366652</c:v>
                </c:pt>
                <c:pt idx="119">
                  <c:v>4.367191135339878</c:v>
                </c:pt>
                <c:pt idx="120">
                  <c:v>5.3400028234399617</c:v>
                </c:pt>
                <c:pt idx="121">
                  <c:v>4.4211121941453548</c:v>
                </c:pt>
                <c:pt idx="122">
                  <c:v>3.9748430953163201</c:v>
                </c:pt>
                <c:pt idx="123">
                  <c:v>3.8768014788555649</c:v>
                </c:pt>
                <c:pt idx="124">
                  <c:v>4.2984929703363077</c:v>
                </c:pt>
                <c:pt idx="125">
                  <c:v>4.014098919872116</c:v>
                </c:pt>
                <c:pt idx="126">
                  <c:v>3.7820091776286513</c:v>
                </c:pt>
                <c:pt idx="127">
                  <c:v>3.1766470599323196</c:v>
                </c:pt>
                <c:pt idx="128">
                  <c:v>2.7167184011430185</c:v>
                </c:pt>
                <c:pt idx="129">
                  <c:v>2.8888479158592757</c:v>
                </c:pt>
                <c:pt idx="130">
                  <c:v>3.2054275397754775</c:v>
                </c:pt>
                <c:pt idx="131">
                  <c:v>3.6745528767585807</c:v>
                </c:pt>
                <c:pt idx="132">
                  <c:v>3.6385302274183267</c:v>
                </c:pt>
                <c:pt idx="133">
                  <c:v>3.8110292156809984</c:v>
                </c:pt>
                <c:pt idx="134">
                  <c:v>4.0104319639799284</c:v>
                </c:pt>
                <c:pt idx="135">
                  <c:v>4.1075235752805401</c:v>
                </c:pt>
                <c:pt idx="136">
                  <c:v>4.3639241105202178</c:v>
                </c:pt>
                <c:pt idx="137">
                  <c:v>5.2001905096200218</c:v>
                </c:pt>
                <c:pt idx="138">
                  <c:v>4.4406384684754903</c:v>
                </c:pt>
                <c:pt idx="139">
                  <c:v>4.0310713945933347</c:v>
                </c:pt>
                <c:pt idx="140">
                  <c:v>4.4397668831647756</c:v>
                </c:pt>
                <c:pt idx="141">
                  <c:v>3.6562977488286617</c:v>
                </c:pt>
                <c:pt idx="142">
                  <c:v>3.5380099566080174</c:v>
                </c:pt>
                <c:pt idx="143">
                  <c:v>3.494855296735444</c:v>
                </c:pt>
                <c:pt idx="144">
                  <c:v>3.5074883811637703</c:v>
                </c:pt>
                <c:pt idx="145">
                  <c:v>2.972001610508995</c:v>
                </c:pt>
                <c:pt idx="146">
                  <c:v>1.8139931722387967</c:v>
                </c:pt>
                <c:pt idx="147">
                  <c:v>3.4195960368676315</c:v>
                </c:pt>
                <c:pt idx="148">
                  <c:v>4.0122476143109669</c:v>
                </c:pt>
                <c:pt idx="149">
                  <c:v>4.2691227882068574</c:v>
                </c:pt>
                <c:pt idx="150">
                  <c:v>4.8379657948175216</c:v>
                </c:pt>
                <c:pt idx="151">
                  <c:v>4.6802101856820251</c:v>
                </c:pt>
                <c:pt idx="152">
                  <c:v>2.6560672419850264</c:v>
                </c:pt>
                <c:pt idx="153">
                  <c:v>1.9781188800876051</c:v>
                </c:pt>
                <c:pt idx="154">
                  <c:v>2.5497010964414804</c:v>
                </c:pt>
                <c:pt idx="155">
                  <c:v>2.3559799406991626</c:v>
                </c:pt>
                <c:pt idx="156">
                  <c:v>2.6195227786825859</c:v>
                </c:pt>
                <c:pt idx="157">
                  <c:v>3.2407535046313884</c:v>
                </c:pt>
                <c:pt idx="158">
                  <c:v>2.1943356168964883</c:v>
                </c:pt>
                <c:pt idx="159">
                  <c:v>2.9101410822488174</c:v>
                </c:pt>
                <c:pt idx="160">
                  <c:v>3.1444042074193352</c:v>
                </c:pt>
                <c:pt idx="161">
                  <c:v>2.7155311258043517</c:v>
                </c:pt>
                <c:pt idx="162">
                  <c:v>2.514761076535768</c:v>
                </c:pt>
                <c:pt idx="163">
                  <c:v>2.6984373836473838</c:v>
                </c:pt>
                <c:pt idx="164">
                  <c:v>3.0671243155042216</c:v>
                </c:pt>
                <c:pt idx="165">
                  <c:v>3.2373199104425536</c:v>
                </c:pt>
                <c:pt idx="166">
                  <c:v>3.837136284744354</c:v>
                </c:pt>
                <c:pt idx="167">
                  <c:v>4.0212544702589534</c:v>
                </c:pt>
                <c:pt idx="168">
                  <c:v>4.1165492644001285</c:v>
                </c:pt>
                <c:pt idx="169">
                  <c:v>4.0211474153706295</c:v>
                </c:pt>
                <c:pt idx="170">
                  <c:v>3.8299805245883092</c:v>
                </c:pt>
                <c:pt idx="171">
                  <c:v>3.7548577135703747</c:v>
                </c:pt>
                <c:pt idx="172">
                  <c:v>3.2774677404694037</c:v>
                </c:pt>
                <c:pt idx="173">
                  <c:v>2.6082487324965977</c:v>
                </c:pt>
                <c:pt idx="174">
                  <c:v>2.3190667553829774</c:v>
                </c:pt>
                <c:pt idx="175">
                  <c:v>1.5127928564354272</c:v>
                </c:pt>
                <c:pt idx="176">
                  <c:v>1.793397634867167</c:v>
                </c:pt>
                <c:pt idx="177">
                  <c:v>2.3225450154195091</c:v>
                </c:pt>
                <c:pt idx="178">
                  <c:v>2.4649739091969138</c:v>
                </c:pt>
                <c:pt idx="179">
                  <c:v>2.809780918632677</c:v>
                </c:pt>
                <c:pt idx="180">
                  <c:v>2.1052498705353671</c:v>
                </c:pt>
                <c:pt idx="181">
                  <c:v>2.5633065129757138</c:v>
                </c:pt>
                <c:pt idx="182">
                  <c:v>2.5653833980684455</c:v>
                </c:pt>
                <c:pt idx="183">
                  <c:v>2.8874890297703071</c:v>
                </c:pt>
                <c:pt idx="184">
                  <c:v>2.9132835057191642</c:v>
                </c:pt>
                <c:pt idx="185">
                  <c:v>3.5405397895939701</c:v>
                </c:pt>
                <c:pt idx="186">
                  <c:v>4.0355918073688972</c:v>
                </c:pt>
                <c:pt idx="187">
                  <c:v>3.960432670386707</c:v>
                </c:pt>
                <c:pt idx="188">
                  <c:v>3.8176111897726712</c:v>
                </c:pt>
                <c:pt idx="189">
                  <c:v>3.7118616511682885</c:v>
                </c:pt>
                <c:pt idx="190">
                  <c:v>3.5431268128459239</c:v>
                </c:pt>
                <c:pt idx="191">
                  <c:v>3.885256771817764</c:v>
                </c:pt>
                <c:pt idx="192">
                  <c:v>3.449643148108144</c:v>
                </c:pt>
                <c:pt idx="193">
                  <c:v>4.0711965883460319</c:v>
                </c:pt>
                <c:pt idx="194">
                  <c:v>3.6929289473847438</c:v>
                </c:pt>
                <c:pt idx="195">
                  <c:v>3.7068915367724933</c:v>
                </c:pt>
                <c:pt idx="196">
                  <c:v>3.6047638835321374</c:v>
                </c:pt>
                <c:pt idx="197">
                  <c:v>3.5651177226742989</c:v>
                </c:pt>
                <c:pt idx="198">
                  <c:v>3.4154552472369004</c:v>
                </c:pt>
                <c:pt idx="199">
                  <c:v>3.5273821167058648</c:v>
                </c:pt>
                <c:pt idx="200">
                  <c:v>3.7308193896010819</c:v>
                </c:pt>
                <c:pt idx="201">
                  <c:v>3.6365216505134494</c:v>
                </c:pt>
                <c:pt idx="202">
                  <c:v>4.1015256384075851</c:v>
                </c:pt>
                <c:pt idx="203">
                  <c:v>3.7646197163057429</c:v>
                </c:pt>
                <c:pt idx="204">
                  <c:v>3.4715507106484433</c:v>
                </c:pt>
                <c:pt idx="205">
                  <c:v>1.7550188257966826</c:v>
                </c:pt>
                <c:pt idx="206">
                  <c:v>2.7906362622738725</c:v>
                </c:pt>
                <c:pt idx="207">
                  <c:v>4.2484567927465671</c:v>
                </c:pt>
                <c:pt idx="208">
                  <c:v>2.7850631779768897</c:v>
                </c:pt>
                <c:pt idx="209">
                  <c:v>1.7456664443883492</c:v>
                </c:pt>
                <c:pt idx="210">
                  <c:v>1.8110103164120575</c:v>
                </c:pt>
                <c:pt idx="211">
                  <c:v>1.3144978343055189</c:v>
                </c:pt>
                <c:pt idx="212">
                  <c:v>1.4903641098695863</c:v>
                </c:pt>
                <c:pt idx="213">
                  <c:v>1.2393782840363252</c:v>
                </c:pt>
                <c:pt idx="214">
                  <c:v>1.3626877433316849</c:v>
                </c:pt>
                <c:pt idx="215">
                  <c:v>2.2835654694371588</c:v>
                </c:pt>
                <c:pt idx="216">
                  <c:v>2.259747352212468</c:v>
                </c:pt>
                <c:pt idx="217">
                  <c:v>1.6322408167000151</c:v>
                </c:pt>
                <c:pt idx="218">
                  <c:v>1.1659791200333323</c:v>
                </c:pt>
                <c:pt idx="219">
                  <c:v>1.4197931769698386</c:v>
                </c:pt>
                <c:pt idx="220">
                  <c:v>1.6816914189798249</c:v>
                </c:pt>
                <c:pt idx="221">
                  <c:v>3.0441115396336609</c:v>
                </c:pt>
                <c:pt idx="222">
                  <c:v>2.7610540240574419</c:v>
                </c:pt>
                <c:pt idx="223">
                  <c:v>3.0844612057166545</c:v>
                </c:pt>
                <c:pt idx="224">
                  <c:v>3.279547404694295</c:v>
                </c:pt>
                <c:pt idx="225">
                  <c:v>2.7854247041660516</c:v>
                </c:pt>
                <c:pt idx="226">
                  <c:v>5.5445872224029884</c:v>
                </c:pt>
              </c:numCache>
            </c:numRef>
          </c:xVal>
          <c:yVal>
            <c:numRef>
              <c:f>'081C'!$P$14:$P$557</c:f>
              <c:numCache>
                <c:formatCode>0.0</c:formatCode>
                <c:ptCount val="544"/>
                <c:pt idx="0">
                  <c:v>0.12237994732947202</c:v>
                </c:pt>
                <c:pt idx="1">
                  <c:v>0.16090349351129404</c:v>
                </c:pt>
                <c:pt idx="2">
                  <c:v>0.2124839610010264</c:v>
                </c:pt>
                <c:pt idx="3">
                  <c:v>0.23184201676447386</c:v>
                </c:pt>
                <c:pt idx="4">
                  <c:v>0.25512090113594454</c:v>
                </c:pt>
                <c:pt idx="5">
                  <c:v>0.54463694563800269</c:v>
                </c:pt>
                <c:pt idx="6">
                  <c:v>0.97110036381273546</c:v>
                </c:pt>
                <c:pt idx="7">
                  <c:v>1.486613924845517</c:v>
                </c:pt>
                <c:pt idx="8">
                  <c:v>2.306864687984322</c:v>
                </c:pt>
                <c:pt idx="9">
                  <c:v>2.5097739036637048</c:v>
                </c:pt>
                <c:pt idx="10">
                  <c:v>3.1091203616377507</c:v>
                </c:pt>
                <c:pt idx="11">
                  <c:v>3.2726822478234165</c:v>
                </c:pt>
                <c:pt idx="12">
                  <c:v>3.4120249362062176</c:v>
                </c:pt>
                <c:pt idx="13">
                  <c:v>3.7544393878882349</c:v>
                </c:pt>
                <c:pt idx="14">
                  <c:v>3.8763721872521688</c:v>
                </c:pt>
                <c:pt idx="15">
                  <c:v>4.0999188853162059</c:v>
                </c:pt>
                <c:pt idx="16">
                  <c:v>4.6952524796815824</c:v>
                </c:pt>
                <c:pt idx="17">
                  <c:v>4.64589076133199</c:v>
                </c:pt>
                <c:pt idx="18">
                  <c:v>4.4651970729543233</c:v>
                </c:pt>
                <c:pt idx="19">
                  <c:v>4.3614509375083559</c:v>
                </c:pt>
                <c:pt idx="20">
                  <c:v>4.3282506901941158</c:v>
                </c:pt>
                <c:pt idx="21">
                  <c:v>4.4918360805861823</c:v>
                </c:pt>
                <c:pt idx="22">
                  <c:v>5.1776513148819401</c:v>
                </c:pt>
                <c:pt idx="23">
                  <c:v>5.1109342203575805</c:v>
                </c:pt>
                <c:pt idx="24">
                  <c:v>5.011185939657663</c:v>
                </c:pt>
                <c:pt idx="25">
                  <c:v>4.5060493848769614</c:v>
                </c:pt>
                <c:pt idx="26">
                  <c:v>3.9445332378425029</c:v>
                </c:pt>
                <c:pt idx="27">
                  <c:v>3.9825486096958405</c:v>
                </c:pt>
                <c:pt idx="28">
                  <c:v>4.2327943508422088</c:v>
                </c:pt>
                <c:pt idx="29">
                  <c:v>3.9915456589822949</c:v>
                </c:pt>
                <c:pt idx="30">
                  <c:v>3.7164259978598251</c:v>
                </c:pt>
                <c:pt idx="31">
                  <c:v>3.7912233324456213</c:v>
                </c:pt>
                <c:pt idx="32">
                  <c:v>4.0953528207912013</c:v>
                </c:pt>
                <c:pt idx="33">
                  <c:v>3.9780791118653847</c:v>
                </c:pt>
                <c:pt idx="34">
                  <c:v>3.7716642159933347</c:v>
                </c:pt>
                <c:pt idx="35">
                  <c:v>3.5778825976700577</c:v>
                </c:pt>
                <c:pt idx="36">
                  <c:v>3.4363671776474352</c:v>
                </c:pt>
                <c:pt idx="37">
                  <c:v>3.5093008760579902</c:v>
                </c:pt>
                <c:pt idx="38">
                  <c:v>21.648911461053817</c:v>
                </c:pt>
                <c:pt idx="39">
                  <c:v>15.715587304424277</c:v>
                </c:pt>
                <c:pt idx="40">
                  <c:v>3.1184881007957332</c:v>
                </c:pt>
                <c:pt idx="41">
                  <c:v>3.1884177798232658</c:v>
                </c:pt>
                <c:pt idx="42">
                  <c:v>3.1229406079386415</c:v>
                </c:pt>
                <c:pt idx="43">
                  <c:v>2.3075490050143332</c:v>
                </c:pt>
                <c:pt idx="44">
                  <c:v>2.3620564657490615</c:v>
                </c:pt>
                <c:pt idx="45">
                  <c:v>2.5195172872555767</c:v>
                </c:pt>
                <c:pt idx="46">
                  <c:v>2.7157402377892987</c:v>
                </c:pt>
                <c:pt idx="47">
                  <c:v>2.9615174720176785</c:v>
                </c:pt>
                <c:pt idx="48">
                  <c:v>1.9772501702963565</c:v>
                </c:pt>
                <c:pt idx="49">
                  <c:v>2.1407200214813837</c:v>
                </c:pt>
                <c:pt idx="50">
                  <c:v>7.2759263935294465</c:v>
                </c:pt>
                <c:pt idx="51">
                  <c:v>4.6419900413245054</c:v>
                </c:pt>
                <c:pt idx="52">
                  <c:v>5.9731497879020674</c:v>
                </c:pt>
                <c:pt idx="53">
                  <c:v>4.9327225042598961</c:v>
                </c:pt>
                <c:pt idx="54">
                  <c:v>2.9983349750817316</c:v>
                </c:pt>
                <c:pt idx="55">
                  <c:v>2.8369448296234121</c:v>
                </c:pt>
                <c:pt idx="56">
                  <c:v>2.6302753511308965</c:v>
                </c:pt>
                <c:pt idx="57">
                  <c:v>2.2449073594180824</c:v>
                </c:pt>
                <c:pt idx="58">
                  <c:v>2.185091608678384</c:v>
                </c:pt>
                <c:pt idx="59">
                  <c:v>2.6312907088753819</c:v>
                </c:pt>
                <c:pt idx="60">
                  <c:v>2.8742799932721983</c:v>
                </c:pt>
                <c:pt idx="61">
                  <c:v>2.3004761953976227</c:v>
                </c:pt>
                <c:pt idx="62">
                  <c:v>2.2946212179951626</c:v>
                </c:pt>
                <c:pt idx="63">
                  <c:v>2.4976384684502788</c:v>
                </c:pt>
                <c:pt idx="64">
                  <c:v>3.1797604117706473</c:v>
                </c:pt>
                <c:pt idx="65">
                  <c:v>3.4093406346320654</c:v>
                </c:pt>
                <c:pt idx="66">
                  <c:v>3.0438088552859437</c:v>
                </c:pt>
                <c:pt idx="67">
                  <c:v>2.7095441653720846</c:v>
                </c:pt>
                <c:pt idx="68">
                  <c:v>2.3164800733754949</c:v>
                </c:pt>
                <c:pt idx="69">
                  <c:v>2.1977653811211062</c:v>
                </c:pt>
                <c:pt idx="70">
                  <c:v>2.3120415841827389</c:v>
                </c:pt>
                <c:pt idx="71">
                  <c:v>2.0433385967228448</c:v>
                </c:pt>
                <c:pt idx="72">
                  <c:v>2.0698675877540356</c:v>
                </c:pt>
                <c:pt idx="73">
                  <c:v>2.1882496803374587</c:v>
                </c:pt>
                <c:pt idx="74">
                  <c:v>2.2127224698483356</c:v>
                </c:pt>
                <c:pt idx="75">
                  <c:v>2.2262180437780095</c:v>
                </c:pt>
                <c:pt idx="76">
                  <c:v>2.1875554541827551</c:v>
                </c:pt>
                <c:pt idx="77">
                  <c:v>2.1515662661244845</c:v>
                </c:pt>
                <c:pt idx="78">
                  <c:v>2.085041736945199</c:v>
                </c:pt>
                <c:pt idx="79">
                  <c:v>2.2597969082635343</c:v>
                </c:pt>
                <c:pt idx="80">
                  <c:v>2.5426511827387932</c:v>
                </c:pt>
                <c:pt idx="81">
                  <c:v>2.7239845844270629</c:v>
                </c:pt>
                <c:pt idx="82">
                  <c:v>2.9308081151956382</c:v>
                </c:pt>
                <c:pt idx="83">
                  <c:v>2.8265763187151132</c:v>
                </c:pt>
                <c:pt idx="84">
                  <c:v>2.9566748796222928</c:v>
                </c:pt>
                <c:pt idx="85">
                  <c:v>3.5535094927667128</c:v>
                </c:pt>
                <c:pt idx="86">
                  <c:v>3.7799981929383648</c:v>
                </c:pt>
                <c:pt idx="87">
                  <c:v>3.8802471435354531</c:v>
                </c:pt>
                <c:pt idx="88">
                  <c:v>4.0262300795635886</c:v>
                </c:pt>
                <c:pt idx="89">
                  <c:v>4.135145461601101</c:v>
                </c:pt>
                <c:pt idx="90">
                  <c:v>4.3948843902371832</c:v>
                </c:pt>
                <c:pt idx="91">
                  <c:v>4.7694207233010655</c:v>
                </c:pt>
                <c:pt idx="92">
                  <c:v>5.1328878057830991</c:v>
                </c:pt>
                <c:pt idx="93">
                  <c:v>5.3411438245364655</c:v>
                </c:pt>
                <c:pt idx="94">
                  <c:v>5.6290743196901483</c:v>
                </c:pt>
                <c:pt idx="95">
                  <c:v>5.7838477217095203</c:v>
                </c:pt>
                <c:pt idx="96">
                  <c:v>6.0438157469347535</c:v>
                </c:pt>
                <c:pt idx="97">
                  <c:v>6.383996440614002</c:v>
                </c:pt>
                <c:pt idx="98">
                  <c:v>6.4684935459847308</c:v>
                </c:pt>
                <c:pt idx="99">
                  <c:v>6.8492089607782649</c:v>
                </c:pt>
                <c:pt idx="100">
                  <c:v>6.9412471232442554</c:v>
                </c:pt>
                <c:pt idx="101">
                  <c:v>6.8674116244713197</c:v>
                </c:pt>
                <c:pt idx="102">
                  <c:v>7.4085823938981425</c:v>
                </c:pt>
                <c:pt idx="103">
                  <c:v>7.9321206912358031</c:v>
                </c:pt>
                <c:pt idx="104">
                  <c:v>8.2323358644921907</c:v>
                </c:pt>
                <c:pt idx="105">
                  <c:v>8.768082804707003</c:v>
                </c:pt>
                <c:pt idx="106">
                  <c:v>8.4183403927437865</c:v>
                </c:pt>
                <c:pt idx="107">
                  <c:v>8.9610817026563634</c:v>
                </c:pt>
                <c:pt idx="108">
                  <c:v>12.836942174798631</c:v>
                </c:pt>
                <c:pt idx="109">
                  <c:v>14.447785665198724</c:v>
                </c:pt>
                <c:pt idx="110">
                  <c:v>15.919148414715059</c:v>
                </c:pt>
                <c:pt idx="111">
                  <c:v>15.959677613222967</c:v>
                </c:pt>
                <c:pt idx="112">
                  <c:v>18.436920009695807</c:v>
                </c:pt>
                <c:pt idx="113">
                  <c:v>20.174254859553539</c:v>
                </c:pt>
                <c:pt idx="114">
                  <c:v>18.632082153028747</c:v>
                </c:pt>
                <c:pt idx="115">
                  <c:v>16.312988858742305</c:v>
                </c:pt>
                <c:pt idx="116">
                  <c:v>15.182068889957014</c:v>
                </c:pt>
                <c:pt idx="117">
                  <c:v>15.537831376811486</c:v>
                </c:pt>
                <c:pt idx="118">
                  <c:v>15.33720094572271</c:v>
                </c:pt>
                <c:pt idx="119">
                  <c:v>17.35646122470548</c:v>
                </c:pt>
                <c:pt idx="120">
                  <c:v>14.285105615950481</c:v>
                </c:pt>
                <c:pt idx="121">
                  <c:v>14.101820506736194</c:v>
                </c:pt>
                <c:pt idx="122">
                  <c:v>12.89618377028456</c:v>
                </c:pt>
                <c:pt idx="123">
                  <c:v>14.110043330992507</c:v>
                </c:pt>
                <c:pt idx="124">
                  <c:v>14.373408010722194</c:v>
                </c:pt>
                <c:pt idx="125">
                  <c:v>13.104861450972134</c:v>
                </c:pt>
                <c:pt idx="126">
                  <c:v>11.959389064706253</c:v>
                </c:pt>
                <c:pt idx="127">
                  <c:v>11.628475011796541</c:v>
                </c:pt>
                <c:pt idx="128">
                  <c:v>11.160374011456295</c:v>
                </c:pt>
                <c:pt idx="129">
                  <c:v>13.057706022769032</c:v>
                </c:pt>
                <c:pt idx="130">
                  <c:v>14.769439167989292</c:v>
                </c:pt>
                <c:pt idx="131">
                  <c:v>15.420750233230732</c:v>
                </c:pt>
                <c:pt idx="132">
                  <c:v>16.702977427824226</c:v>
                </c:pt>
                <c:pt idx="133">
                  <c:v>16.489895239319004</c:v>
                </c:pt>
                <c:pt idx="134">
                  <c:v>16.068931685581841</c:v>
                </c:pt>
                <c:pt idx="135">
                  <c:v>16.791822969212003</c:v>
                </c:pt>
                <c:pt idx="136">
                  <c:v>16.681846211929685</c:v>
                </c:pt>
                <c:pt idx="137">
                  <c:v>14.779932136316855</c:v>
                </c:pt>
                <c:pt idx="138">
                  <c:v>22.518462638486398</c:v>
                </c:pt>
                <c:pt idx="139">
                  <c:v>25.751871465041148</c:v>
                </c:pt>
                <c:pt idx="140">
                  <c:v>18.698333404767936</c:v>
                </c:pt>
                <c:pt idx="141">
                  <c:v>17.026319269825393</c:v>
                </c:pt>
                <c:pt idx="142">
                  <c:v>17.046899266628536</c:v>
                </c:pt>
                <c:pt idx="143">
                  <c:v>15.79859401336026</c:v>
                </c:pt>
                <c:pt idx="144">
                  <c:v>13.367767369479518</c:v>
                </c:pt>
                <c:pt idx="145">
                  <c:v>12.259316519703953</c:v>
                </c:pt>
                <c:pt idx="146">
                  <c:v>12.186843987209086</c:v>
                </c:pt>
                <c:pt idx="147">
                  <c:v>11.575842087274223</c:v>
                </c:pt>
                <c:pt idx="148">
                  <c:v>12.524302289113622</c:v>
                </c:pt>
                <c:pt idx="149">
                  <c:v>14.720464985023217</c:v>
                </c:pt>
                <c:pt idx="150">
                  <c:v>13.653974830827881</c:v>
                </c:pt>
                <c:pt idx="151">
                  <c:v>13.398622851277853</c:v>
                </c:pt>
                <c:pt idx="152">
                  <c:v>21.569519748349855</c:v>
                </c:pt>
                <c:pt idx="153">
                  <c:v>18.659706923548303</c:v>
                </c:pt>
                <c:pt idx="154">
                  <c:v>13.358337758221703</c:v>
                </c:pt>
                <c:pt idx="155">
                  <c:v>12.555323859313221</c:v>
                </c:pt>
                <c:pt idx="156">
                  <c:v>12.714546795738089</c:v>
                </c:pt>
                <c:pt idx="157">
                  <c:v>14.805915007994578</c:v>
                </c:pt>
                <c:pt idx="158">
                  <c:v>22.440002598694477</c:v>
                </c:pt>
                <c:pt idx="159">
                  <c:v>14.655430997454252</c:v>
                </c:pt>
                <c:pt idx="160">
                  <c:v>13.583930180637333</c:v>
                </c:pt>
                <c:pt idx="161">
                  <c:v>15.954476935125285</c:v>
                </c:pt>
                <c:pt idx="162">
                  <c:v>17.819185404246511</c:v>
                </c:pt>
                <c:pt idx="163">
                  <c:v>16.247904321979128</c:v>
                </c:pt>
                <c:pt idx="164">
                  <c:v>14.280897782303359</c:v>
                </c:pt>
                <c:pt idx="165">
                  <c:v>15.107156584208203</c:v>
                </c:pt>
                <c:pt idx="166">
                  <c:v>14.676555276961505</c:v>
                </c:pt>
                <c:pt idx="167">
                  <c:v>15.360821493152955</c:v>
                </c:pt>
                <c:pt idx="168">
                  <c:v>15.450879489324191</c:v>
                </c:pt>
                <c:pt idx="169">
                  <c:v>15.345315735203293</c:v>
                </c:pt>
                <c:pt idx="170">
                  <c:v>15.047440372900455</c:v>
                </c:pt>
                <c:pt idx="171">
                  <c:v>14.096751935664665</c:v>
                </c:pt>
                <c:pt idx="172">
                  <c:v>12.216682274613573</c:v>
                </c:pt>
                <c:pt idx="173">
                  <c:v>11.005655690325048</c:v>
                </c:pt>
                <c:pt idx="174">
                  <c:v>12.951403583949595</c:v>
                </c:pt>
                <c:pt idx="175">
                  <c:v>19.224277216291565</c:v>
                </c:pt>
                <c:pt idx="176">
                  <c:v>13.726399932041501</c:v>
                </c:pt>
                <c:pt idx="177">
                  <c:v>11.321629645195078</c:v>
                </c:pt>
                <c:pt idx="178">
                  <c:v>12.963638703770556</c:v>
                </c:pt>
                <c:pt idx="179">
                  <c:v>13.15942951520136</c:v>
                </c:pt>
                <c:pt idx="180">
                  <c:v>12.963059025910422</c:v>
                </c:pt>
                <c:pt idx="181">
                  <c:v>11.609168073271348</c:v>
                </c:pt>
                <c:pt idx="182">
                  <c:v>11.89357490663234</c:v>
                </c:pt>
                <c:pt idx="183">
                  <c:v>12.472838074050527</c:v>
                </c:pt>
                <c:pt idx="184">
                  <c:v>13.980620168903116</c:v>
                </c:pt>
                <c:pt idx="185">
                  <c:v>14.7150888774436</c:v>
                </c:pt>
                <c:pt idx="186">
                  <c:v>13.954816412664334</c:v>
                </c:pt>
                <c:pt idx="187">
                  <c:v>13.952128002264722</c:v>
                </c:pt>
                <c:pt idx="188">
                  <c:v>13.725337711059803</c:v>
                </c:pt>
                <c:pt idx="189">
                  <c:v>13.61063786423902</c:v>
                </c:pt>
                <c:pt idx="190">
                  <c:v>14.134393222040615</c:v>
                </c:pt>
                <c:pt idx="191">
                  <c:v>14.438045544695418</c:v>
                </c:pt>
                <c:pt idx="192">
                  <c:v>16.459131937696899</c:v>
                </c:pt>
                <c:pt idx="193">
                  <c:v>14.833554364508307</c:v>
                </c:pt>
                <c:pt idx="194">
                  <c:v>14.962774629259496</c:v>
                </c:pt>
                <c:pt idx="195">
                  <c:v>14.563055280754947</c:v>
                </c:pt>
                <c:pt idx="196">
                  <c:v>14.774444876048529</c:v>
                </c:pt>
                <c:pt idx="197">
                  <c:v>15.29974826104195</c:v>
                </c:pt>
                <c:pt idx="198">
                  <c:v>16.309518718881247</c:v>
                </c:pt>
                <c:pt idx="199">
                  <c:v>16.864424635995604</c:v>
                </c:pt>
                <c:pt idx="200">
                  <c:v>18.605474722078611</c:v>
                </c:pt>
                <c:pt idx="201">
                  <c:v>19.279550974756678</c:v>
                </c:pt>
                <c:pt idx="202">
                  <c:v>17.308734613986029</c:v>
                </c:pt>
                <c:pt idx="203">
                  <c:v>17.601690357755459</c:v>
                </c:pt>
                <c:pt idx="204">
                  <c:v>19.048711856743033</c:v>
                </c:pt>
                <c:pt idx="205">
                  <c:v>45.68561391273991</c:v>
                </c:pt>
                <c:pt idx="206">
                  <c:v>37.547632372285278</c:v>
                </c:pt>
                <c:pt idx="207">
                  <c:v>23.737942557401293</c:v>
                </c:pt>
                <c:pt idx="208">
                  <c:v>40.847357320733025</c:v>
                </c:pt>
                <c:pt idx="209">
                  <c:v>58.834544211129447</c:v>
                </c:pt>
                <c:pt idx="210">
                  <c:v>71.494288601135665</c:v>
                </c:pt>
                <c:pt idx="211">
                  <c:v>80.183020320549957</c:v>
                </c:pt>
                <c:pt idx="212">
                  <c:v>75.597256955291201</c:v>
                </c:pt>
                <c:pt idx="213">
                  <c:v>74.53236084578802</c:v>
                </c:pt>
                <c:pt idx="214">
                  <c:v>69.040272558015133</c:v>
                </c:pt>
                <c:pt idx="215">
                  <c:v>72.632832598629079</c:v>
                </c:pt>
                <c:pt idx="216">
                  <c:v>62.070510900014135</c:v>
                </c:pt>
                <c:pt idx="217">
                  <c:v>79.651352792913116</c:v>
                </c:pt>
                <c:pt idx="218">
                  <c:v>92.085733434224395</c:v>
                </c:pt>
                <c:pt idx="219">
                  <c:v>87.828687886029144</c:v>
                </c:pt>
                <c:pt idx="220">
                  <c:v>73.080940361589157</c:v>
                </c:pt>
                <c:pt idx="221">
                  <c:v>44.262089482017494</c:v>
                </c:pt>
                <c:pt idx="222">
                  <c:v>41.506439372737475</c:v>
                </c:pt>
                <c:pt idx="223">
                  <c:v>40.942072835727608</c:v>
                </c:pt>
                <c:pt idx="224">
                  <c:v>33.346372720533502</c:v>
                </c:pt>
                <c:pt idx="225">
                  <c:v>29.221764553286505</c:v>
                </c:pt>
                <c:pt idx="226">
                  <c:v>22.461931543825557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C-4EE8-A009-3FA7322E2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'081C'!$BN$11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'081C'!$BN$14:$BN$557</c:f>
              <c:numCache>
                <c:formatCode>0.0</c:formatCode>
                <c:ptCount val="544"/>
                <c:pt idx="0">
                  <c:v>4.7358265515870714</c:v>
                </c:pt>
                <c:pt idx="1">
                  <c:v>4.5822231627480781</c:v>
                </c:pt>
                <c:pt idx="2">
                  <c:v>4.4272351790107516</c:v>
                </c:pt>
                <c:pt idx="3">
                  <c:v>4.3788787758544645</c:v>
                </c:pt>
                <c:pt idx="4">
                  <c:v>4.1352123381297901</c:v>
                </c:pt>
                <c:pt idx="5">
                  <c:v>4.2149395322632897</c:v>
                </c:pt>
                <c:pt idx="6">
                  <c:v>4.0304402455577151</c:v>
                </c:pt>
                <c:pt idx="7">
                  <c:v>3.8632109552493423</c:v>
                </c:pt>
                <c:pt idx="8">
                  <c:v>3.6546790623019438</c:v>
                </c:pt>
                <c:pt idx="9">
                  <c:v>3.620650899669339</c:v>
                </c:pt>
                <c:pt idx="10">
                  <c:v>3.4993260186022788</c:v>
                </c:pt>
                <c:pt idx="11">
                  <c:v>3.481416320247305</c:v>
                </c:pt>
                <c:pt idx="12">
                  <c:v>3.4789344691203494</c:v>
                </c:pt>
                <c:pt idx="13">
                  <c:v>3.4431408739662897</c:v>
                </c:pt>
                <c:pt idx="14">
                  <c:v>3.4312912721402342</c:v>
                </c:pt>
                <c:pt idx="15">
                  <c:v>3.4074492865167634</c:v>
                </c:pt>
                <c:pt idx="16">
                  <c:v>3.3203855853109427</c:v>
                </c:pt>
                <c:pt idx="17">
                  <c:v>3.332004765174851</c:v>
                </c:pt>
                <c:pt idx="18">
                  <c:v>3.3654909269181568</c:v>
                </c:pt>
                <c:pt idx="19">
                  <c:v>3.3916507031624947</c:v>
                </c:pt>
                <c:pt idx="20">
                  <c:v>3.4061020392840144</c:v>
                </c:pt>
                <c:pt idx="21">
                  <c:v>3.4064103314906968</c:v>
                </c:pt>
                <c:pt idx="22">
                  <c:v>3.3414183117671437</c:v>
                </c:pt>
                <c:pt idx="23">
                  <c:v>3.3663825282147606</c:v>
                </c:pt>
                <c:pt idx="24">
                  <c:v>3.3753445240145075</c:v>
                </c:pt>
                <c:pt idx="25">
                  <c:v>3.4420211422943665</c:v>
                </c:pt>
                <c:pt idx="26">
                  <c:v>3.5167307840875695</c:v>
                </c:pt>
                <c:pt idx="27">
                  <c:v>3.5122141404051868</c:v>
                </c:pt>
                <c:pt idx="28">
                  <c:v>3.4691610449669064</c:v>
                </c:pt>
                <c:pt idx="29">
                  <c:v>3.5131615306739454</c:v>
                </c:pt>
                <c:pt idx="30">
                  <c:v>3.5505878881673665</c:v>
                </c:pt>
                <c:pt idx="31">
                  <c:v>3.5420236298298331</c:v>
                </c:pt>
                <c:pt idx="32">
                  <c:v>3.4889263305355933</c:v>
                </c:pt>
                <c:pt idx="33">
                  <c:v>3.4793587112834254</c:v>
                </c:pt>
                <c:pt idx="34">
                  <c:v>3.4882689675977869</c:v>
                </c:pt>
                <c:pt idx="35">
                  <c:v>3.518052488792887</c:v>
                </c:pt>
                <c:pt idx="36">
                  <c:v>3.5227718065694584</c:v>
                </c:pt>
                <c:pt idx="37">
                  <c:v>3.6700438117330667</c:v>
                </c:pt>
                <c:pt idx="38">
                  <c:v>2.7285187788151291</c:v>
                </c:pt>
                <c:pt idx="39">
                  <c:v>2.9210557265359989</c:v>
                </c:pt>
                <c:pt idx="40">
                  <c:v>3.6544311650009429</c:v>
                </c:pt>
                <c:pt idx="41">
                  <c:v>3.5470730715366381</c:v>
                </c:pt>
                <c:pt idx="42">
                  <c:v>3.5033536078539447</c:v>
                </c:pt>
                <c:pt idx="43">
                  <c:v>3.6523959539576571</c:v>
                </c:pt>
                <c:pt idx="44">
                  <c:v>3.6161698088861312</c:v>
                </c:pt>
                <c:pt idx="45">
                  <c:v>3.6094982729100558</c:v>
                </c:pt>
                <c:pt idx="46">
                  <c:v>3.6055839913686114</c:v>
                </c:pt>
                <c:pt idx="47">
                  <c:v>3.5480411323453898</c:v>
                </c:pt>
                <c:pt idx="48">
                  <c:v>3.7215861685850391</c:v>
                </c:pt>
                <c:pt idx="49">
                  <c:v>3.7690142588066098</c:v>
                </c:pt>
                <c:pt idx="50">
                  <c:v>3.0953912296134125</c:v>
                </c:pt>
                <c:pt idx="51">
                  <c:v>3.4162953414026989</c:v>
                </c:pt>
                <c:pt idx="52">
                  <c:v>3.2824018104772832</c:v>
                </c:pt>
                <c:pt idx="53">
                  <c:v>3.3399455686455162</c:v>
                </c:pt>
                <c:pt idx="54">
                  <c:v>3.5252426789878815</c:v>
                </c:pt>
                <c:pt idx="55">
                  <c:v>3.4755389719962309</c:v>
                </c:pt>
                <c:pt idx="56">
                  <c:v>3.4827443968735352</c:v>
                </c:pt>
                <c:pt idx="57">
                  <c:v>3.5640079938968063</c:v>
                </c:pt>
                <c:pt idx="58">
                  <c:v>3.5930983172182711</c:v>
                </c:pt>
                <c:pt idx="59">
                  <c:v>3.5429859181435881</c:v>
                </c:pt>
                <c:pt idx="60">
                  <c:v>3.4792325281379588</c:v>
                </c:pt>
                <c:pt idx="61">
                  <c:v>3.5068663276852567</c:v>
                </c:pt>
                <c:pt idx="62">
                  <c:v>3.5962361645063448</c:v>
                </c:pt>
                <c:pt idx="63">
                  <c:v>3.707944035336554</c:v>
                </c:pt>
                <c:pt idx="64">
                  <c:v>3.6689463043307367</c:v>
                </c:pt>
                <c:pt idx="65">
                  <c:v>3.655328492114073</c:v>
                </c:pt>
                <c:pt idx="66">
                  <c:v>3.6654320436450236</c:v>
                </c:pt>
                <c:pt idx="67">
                  <c:v>3.6176653348522985</c:v>
                </c:pt>
                <c:pt idx="68">
                  <c:v>3.6000907216634075</c:v>
                </c:pt>
                <c:pt idx="69">
                  <c:v>3.5742122380043106</c:v>
                </c:pt>
                <c:pt idx="70">
                  <c:v>3.5181744806256461</c:v>
                </c:pt>
                <c:pt idx="71">
                  <c:v>3.5638882991867313</c:v>
                </c:pt>
                <c:pt idx="72">
                  <c:v>3.5396984522923094</c:v>
                </c:pt>
                <c:pt idx="73">
                  <c:v>3.5493414981556506</c:v>
                </c:pt>
                <c:pt idx="74">
                  <c:v>3.5522987652466376</c:v>
                </c:pt>
                <c:pt idx="75">
                  <c:v>3.5418032709303491</c:v>
                </c:pt>
                <c:pt idx="76">
                  <c:v>3.5507941024053467</c:v>
                </c:pt>
                <c:pt idx="77">
                  <c:v>3.5451016868198146</c:v>
                </c:pt>
                <c:pt idx="78">
                  <c:v>3.5243241766617994</c:v>
                </c:pt>
                <c:pt idx="79">
                  <c:v>3.4671511678552838</c:v>
                </c:pt>
                <c:pt idx="80">
                  <c:v>3.4418877929089544</c:v>
                </c:pt>
                <c:pt idx="81">
                  <c:v>3.4387407086177841</c:v>
                </c:pt>
                <c:pt idx="82">
                  <c:v>3.4054628330813843</c:v>
                </c:pt>
                <c:pt idx="83">
                  <c:v>3.3941994873746975</c:v>
                </c:pt>
                <c:pt idx="84">
                  <c:v>3.3492455935350258</c:v>
                </c:pt>
                <c:pt idx="85">
                  <c:v>3.3064915161248818</c:v>
                </c:pt>
                <c:pt idx="86">
                  <c:v>3.3578256515085636</c:v>
                </c:pt>
                <c:pt idx="87">
                  <c:v>3.393104729827741</c:v>
                </c:pt>
                <c:pt idx="88">
                  <c:v>3.3759949929281912</c:v>
                </c:pt>
                <c:pt idx="89">
                  <c:v>3.3938735738622099</c:v>
                </c:pt>
                <c:pt idx="90">
                  <c:v>3.3915339256751285</c:v>
                </c:pt>
                <c:pt idx="91">
                  <c:v>3.366314913625692</c:v>
                </c:pt>
                <c:pt idx="92">
                  <c:v>3.3488765393583106</c:v>
                </c:pt>
                <c:pt idx="93">
                  <c:v>3.3561076672233168</c:v>
                </c:pt>
                <c:pt idx="94">
                  <c:v>3.3398666843364451</c:v>
                </c:pt>
                <c:pt idx="95">
                  <c:v>3.324704395071461</c:v>
                </c:pt>
                <c:pt idx="96">
                  <c:v>3.2968480377826683</c:v>
                </c:pt>
                <c:pt idx="97">
                  <c:v>3.2722938066338187</c:v>
                </c:pt>
                <c:pt idx="98">
                  <c:v>3.2749864441621579</c:v>
                </c:pt>
                <c:pt idx="99">
                  <c:v>3.248486107892774</c:v>
                </c:pt>
                <c:pt idx="100">
                  <c:v>3.2221718646711195</c:v>
                </c:pt>
                <c:pt idx="101">
                  <c:v>3.2050117181047524</c:v>
                </c:pt>
                <c:pt idx="102">
                  <c:v>3.159031006496122</c:v>
                </c:pt>
                <c:pt idx="103">
                  <c:v>3.1183074794802494</c:v>
                </c:pt>
                <c:pt idx="104">
                  <c:v>3.1358224067154881</c:v>
                </c:pt>
                <c:pt idx="105">
                  <c:v>3.0832504620449925</c:v>
                </c:pt>
                <c:pt idx="106">
                  <c:v>3.0735415075320844</c:v>
                </c:pt>
                <c:pt idx="107">
                  <c:v>3.1397088348408113</c:v>
                </c:pt>
                <c:pt idx="108">
                  <c:v>2.9770211303679606</c:v>
                </c:pt>
                <c:pt idx="109">
                  <c:v>2.883865330492708</c:v>
                </c:pt>
                <c:pt idx="110">
                  <c:v>2.8552109064928284</c:v>
                </c:pt>
                <c:pt idx="111">
                  <c:v>2.8844731774987729</c:v>
                </c:pt>
                <c:pt idx="112">
                  <c:v>2.8224725154798631</c:v>
                </c:pt>
                <c:pt idx="113">
                  <c:v>2.8203706835119546</c:v>
                </c:pt>
                <c:pt idx="114">
                  <c:v>2.8642236047982621</c:v>
                </c:pt>
                <c:pt idx="115">
                  <c:v>2.9218193104254619</c:v>
                </c:pt>
                <c:pt idx="116">
                  <c:v>2.9597843586203134</c:v>
                </c:pt>
                <c:pt idx="117">
                  <c:v>2.9600556360093759</c:v>
                </c:pt>
                <c:pt idx="118">
                  <c:v>2.992958460973735</c:v>
                </c:pt>
                <c:pt idx="119">
                  <c:v>2.923899358247418</c:v>
                </c:pt>
                <c:pt idx="120">
                  <c:v>3.0447487412978855</c:v>
                </c:pt>
                <c:pt idx="121">
                  <c:v>2.9973434699046235</c:v>
                </c:pt>
                <c:pt idx="122">
                  <c:v>2.9995681755580681</c:v>
                </c:pt>
                <c:pt idx="123">
                  <c:v>2.9619670472889297</c:v>
                </c:pt>
                <c:pt idx="124">
                  <c:v>2.9832596091940284</c:v>
                </c:pt>
                <c:pt idx="125">
                  <c:v>2.9966240183722701</c:v>
                </c:pt>
                <c:pt idx="126">
                  <c:v>3.012736479956339</c:v>
                </c:pt>
                <c:pt idx="127">
                  <c:v>2.9780905018412294</c:v>
                </c:pt>
                <c:pt idx="128">
                  <c:v>2.954105976282952</c:v>
                </c:pt>
                <c:pt idx="129">
                  <c:v>2.9131710039894951</c:v>
                </c:pt>
                <c:pt idx="130">
                  <c:v>2.8963231692144555</c:v>
                </c:pt>
                <c:pt idx="131">
                  <c:v>2.9172124747313855</c:v>
                </c:pt>
                <c:pt idx="132">
                  <c:v>2.8872145799191626</c:v>
                </c:pt>
                <c:pt idx="133">
                  <c:v>2.9040382367834128</c:v>
                </c:pt>
                <c:pt idx="134">
                  <c:v>2.9266032917202418</c:v>
                </c:pt>
                <c:pt idx="135">
                  <c:v>2.9181946988198373</c:v>
                </c:pt>
                <c:pt idx="136">
                  <c:v>2.9369972572246099</c:v>
                </c:pt>
                <c:pt idx="137">
                  <c:v>3.0260108033803905</c:v>
                </c:pt>
                <c:pt idx="138">
                  <c:v>2.8423235827516091</c:v>
                </c:pt>
                <c:pt idx="139">
                  <c:v>2.7707919440583697</c:v>
                </c:pt>
                <c:pt idx="140">
                  <c:v>2.9036183348523319</c:v>
                </c:pt>
                <c:pt idx="141">
                  <c:v>2.8819735113110854</c:v>
                </c:pt>
                <c:pt idx="142">
                  <c:v>2.8727456039548662</c:v>
                </c:pt>
                <c:pt idx="143">
                  <c:v>2.8955924563187434</c:v>
                </c:pt>
                <c:pt idx="144">
                  <c:v>2.9544107723743331</c:v>
                </c:pt>
                <c:pt idx="145">
                  <c:v>2.9426674884983619</c:v>
                </c:pt>
                <c:pt idx="146">
                  <c:v>2.8269492675035912</c:v>
                </c:pt>
                <c:pt idx="147">
                  <c:v>2.9983081213720841</c:v>
                </c:pt>
                <c:pt idx="148">
                  <c:v>3.0121420867808215</c:v>
                </c:pt>
                <c:pt idx="149">
                  <c:v>2.9732929482452231</c:v>
                </c:pt>
                <c:pt idx="150">
                  <c:v>3.0327481103532934</c:v>
                </c:pt>
                <c:pt idx="151">
                  <c:v>3.0301304971203118</c:v>
                </c:pt>
                <c:pt idx="152">
                  <c:v>2.7157788451766161</c:v>
                </c:pt>
                <c:pt idx="153">
                  <c:v>2.6920217908150303</c:v>
                </c:pt>
                <c:pt idx="154">
                  <c:v>2.8740652179357329</c:v>
                </c:pt>
                <c:pt idx="155">
                  <c:v>2.877171686043448</c:v>
                </c:pt>
                <c:pt idx="156">
                  <c:v>2.898392093308658</c:v>
                </c:pt>
                <c:pt idx="157">
                  <c:v>2.8983027694505337</c:v>
                </c:pt>
                <c:pt idx="158">
                  <c:v>2.6524736839384668</c:v>
                </c:pt>
                <c:pt idx="159">
                  <c:v>2.8742370929467267</c:v>
                </c:pt>
                <c:pt idx="160">
                  <c:v>2.9206689049455683</c:v>
                </c:pt>
                <c:pt idx="161">
                  <c:v>2.8267366719646194</c:v>
                </c:pt>
                <c:pt idx="162">
                  <c:v>2.7682886218046585</c:v>
                </c:pt>
                <c:pt idx="163">
                  <c:v>2.8187144442004408</c:v>
                </c:pt>
                <c:pt idx="164">
                  <c:v>2.896740920862781</c:v>
                </c:pt>
                <c:pt idx="165">
                  <c:v>2.891015158808306</c:v>
                </c:pt>
                <c:pt idx="166">
                  <c:v>2.9457088567099814</c:v>
                </c:pt>
                <c:pt idx="167">
                  <c:v>2.9426645565995999</c:v>
                </c:pt>
                <c:pt idx="168">
                  <c:v>2.9469942457128626</c:v>
                </c:pt>
                <c:pt idx="169">
                  <c:v>2.9430015496260755</c:v>
                </c:pt>
                <c:pt idx="170">
                  <c:v>2.9366503217954154</c:v>
                </c:pt>
                <c:pt idx="171">
                  <c:v>2.9538378953486664</c:v>
                </c:pt>
                <c:pt idx="172">
                  <c:v>2.9685443918396324</c:v>
                </c:pt>
                <c:pt idx="173">
                  <c:v>2.949276590026106</c:v>
                </c:pt>
                <c:pt idx="174">
                  <c:v>2.8621416475982846</c:v>
                </c:pt>
                <c:pt idx="175">
                  <c:v>2.617235087742078</c:v>
                </c:pt>
                <c:pt idx="176">
                  <c:v>2.7804143701519113</c:v>
                </c:pt>
                <c:pt idx="177">
                  <c:v>2.9113057518641141</c:v>
                </c:pt>
                <c:pt idx="178">
                  <c:v>2.8765641680952658</c:v>
                </c:pt>
                <c:pt idx="179">
                  <c:v>2.9034756295939643</c:v>
                </c:pt>
                <c:pt idx="180">
                  <c:v>2.8387604920240408</c:v>
                </c:pt>
                <c:pt idx="181">
                  <c:v>2.9258066617921847</c:v>
                </c:pt>
                <c:pt idx="182">
                  <c:v>2.9172770633217273</c:v>
                </c:pt>
                <c:pt idx="183">
                  <c:v>2.9293316382228931</c:v>
                </c:pt>
                <c:pt idx="184">
                  <c:v>2.8911258379636631</c:v>
                </c:pt>
                <c:pt idx="185">
                  <c:v>2.9235360656390568</c:v>
                </c:pt>
                <c:pt idx="186">
                  <c:v>2.9764360778275076</c:v>
                </c:pt>
                <c:pt idx="187">
                  <c:v>2.9715006596315288</c:v>
                </c:pt>
                <c:pt idx="188">
                  <c:v>2.9674219732996931</c:v>
                </c:pt>
                <c:pt idx="189">
                  <c:v>2.9629340260489645</c:v>
                </c:pt>
                <c:pt idx="190">
                  <c:v>2.9376672491475779</c:v>
                </c:pt>
                <c:pt idx="191">
                  <c:v>2.9546487962179024</c:v>
                </c:pt>
                <c:pt idx="192">
                  <c:v>2.8780462835397032</c:v>
                </c:pt>
                <c:pt idx="193">
                  <c:v>2.9578946423497681</c:v>
                </c:pt>
                <c:pt idx="194">
                  <c:v>2.9289004619473129</c:v>
                </c:pt>
                <c:pt idx="195">
                  <c:v>2.9392225594316863</c:v>
                </c:pt>
                <c:pt idx="196">
                  <c:v>2.9268775512311573</c:v>
                </c:pt>
                <c:pt idx="197">
                  <c:v>2.9119096664775053</c:v>
                </c:pt>
                <c:pt idx="198">
                  <c:v>2.8785505585963196</c:v>
                </c:pt>
                <c:pt idx="199">
                  <c:v>2.8756267198823227</c:v>
                </c:pt>
                <c:pt idx="200">
                  <c:v>2.8572972477097216</c:v>
                </c:pt>
                <c:pt idx="201">
                  <c:v>2.8382859030280772</c:v>
                </c:pt>
                <c:pt idx="202">
                  <c:v>2.9075627213327166</c:v>
                </c:pt>
                <c:pt idx="203">
                  <c:v>2.8785406152318327</c:v>
                </c:pt>
                <c:pt idx="204">
                  <c:v>2.8297735873721881</c:v>
                </c:pt>
                <c:pt idx="205">
                  <c:v>2.3480371152898445</c:v>
                </c:pt>
                <c:pt idx="206">
                  <c:v>2.5423896806045394</c:v>
                </c:pt>
                <c:pt idx="207">
                  <c:v>2.8124325487769499</c:v>
                </c:pt>
                <c:pt idx="208">
                  <c:v>2.514292435408223</c:v>
                </c:pt>
                <c:pt idx="209">
                  <c:v>2.2616984035885932</c:v>
                </c:pt>
                <c:pt idx="210">
                  <c:v>2.2084484466837493</c:v>
                </c:pt>
                <c:pt idx="211">
                  <c:v>2.0794879378385027</c:v>
                </c:pt>
                <c:pt idx="212">
                  <c:v>2.1343161315593764</c:v>
                </c:pt>
                <c:pt idx="213">
                  <c:v>2.0877037153259907</c:v>
                </c:pt>
                <c:pt idx="214">
                  <c:v>2.1394857018327404</c:v>
                </c:pt>
                <c:pt idx="215">
                  <c:v>2.272122684434966</c:v>
                </c:pt>
                <c:pt idx="216">
                  <c:v>2.3185987660776979</c:v>
                </c:pt>
                <c:pt idx="217">
                  <c:v>2.1433772392916404</c:v>
                </c:pt>
                <c:pt idx="218">
                  <c:v>1.9999704343308149</c:v>
                </c:pt>
                <c:pt idx="219">
                  <c:v>2.0713956235490567</c:v>
                </c:pt>
                <c:pt idx="220">
                  <c:v>2.1799037386165567</c:v>
                </c:pt>
                <c:pt idx="221">
                  <c:v>2.5142776376478086</c:v>
                </c:pt>
                <c:pt idx="222">
                  <c:v>2.5065940205546937</c:v>
                </c:pt>
                <c:pt idx="223">
                  <c:v>2.5431270636813585</c:v>
                </c:pt>
                <c:pt idx="224">
                  <c:v>2.6273272845513329</c:v>
                </c:pt>
                <c:pt idx="225">
                  <c:v>2.6250975770314326</c:v>
                </c:pt>
                <c:pt idx="226">
                  <c:v>2.9073893307749379</c:v>
                </c:pt>
              </c:numCache>
            </c:numRef>
          </c:xVal>
          <c:yVal>
            <c:numRef>
              <c:f>'081C'!$J$13:$J$557</c:f>
              <c:numCache>
                <c:formatCode>0.0</c:formatCode>
                <c:ptCount val="545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  <c:pt idx="193">
                  <c:v>-30.860104986876639</c:v>
                </c:pt>
                <c:pt idx="194">
                  <c:v>-31.024146981627293</c:v>
                </c:pt>
                <c:pt idx="195">
                  <c:v>-31.188188976377951</c:v>
                </c:pt>
                <c:pt idx="196">
                  <c:v>-31.352230971128609</c:v>
                </c:pt>
                <c:pt idx="197">
                  <c:v>-31.516272965879264</c:v>
                </c:pt>
                <c:pt idx="198">
                  <c:v>-31.680314960629918</c:v>
                </c:pt>
                <c:pt idx="199">
                  <c:v>-31.844356955380572</c:v>
                </c:pt>
                <c:pt idx="200">
                  <c:v>-32.008398950131237</c:v>
                </c:pt>
                <c:pt idx="201">
                  <c:v>-32.172440944881892</c:v>
                </c:pt>
                <c:pt idx="202">
                  <c:v>-32.336482939632546</c:v>
                </c:pt>
                <c:pt idx="203">
                  <c:v>-32.500524934383208</c:v>
                </c:pt>
                <c:pt idx="204">
                  <c:v>-32.664566929133855</c:v>
                </c:pt>
                <c:pt idx="205">
                  <c:v>-32.828608923884516</c:v>
                </c:pt>
                <c:pt idx="206">
                  <c:v>-32.992650918635171</c:v>
                </c:pt>
                <c:pt idx="207">
                  <c:v>-33.156692913385825</c:v>
                </c:pt>
                <c:pt idx="208">
                  <c:v>-33.320734908136487</c:v>
                </c:pt>
                <c:pt idx="209">
                  <c:v>-33.484776902887141</c:v>
                </c:pt>
                <c:pt idx="210">
                  <c:v>-33.648818897637796</c:v>
                </c:pt>
                <c:pt idx="211">
                  <c:v>-33.812860892388457</c:v>
                </c:pt>
                <c:pt idx="212">
                  <c:v>-33.976902887139104</c:v>
                </c:pt>
                <c:pt idx="213">
                  <c:v>-34.140944881889766</c:v>
                </c:pt>
                <c:pt idx="214">
                  <c:v>-34.30498687664042</c:v>
                </c:pt>
                <c:pt idx="215">
                  <c:v>-34.469028871391075</c:v>
                </c:pt>
                <c:pt idx="216">
                  <c:v>-34.633070866141736</c:v>
                </c:pt>
                <c:pt idx="217">
                  <c:v>-34.797112860892391</c:v>
                </c:pt>
                <c:pt idx="218">
                  <c:v>-34.961154855643045</c:v>
                </c:pt>
                <c:pt idx="219">
                  <c:v>-35.125196850393699</c:v>
                </c:pt>
                <c:pt idx="220">
                  <c:v>-35.289238845144361</c:v>
                </c:pt>
                <c:pt idx="221">
                  <c:v>-35.453280839895015</c:v>
                </c:pt>
                <c:pt idx="222">
                  <c:v>-35.61732283464567</c:v>
                </c:pt>
                <c:pt idx="223">
                  <c:v>-35.781364829396331</c:v>
                </c:pt>
                <c:pt idx="224">
                  <c:v>-35.945406824146978</c:v>
                </c:pt>
                <c:pt idx="225">
                  <c:v>-36.10944881889764</c:v>
                </c:pt>
                <c:pt idx="226">
                  <c:v>-36.273490813648294</c:v>
                </c:pt>
                <c:pt idx="227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81-4551-B12D-179E87F338F1}"/>
            </c:ext>
          </c:extLst>
        </c:ser>
        <c:ser>
          <c:idx val="7"/>
          <c:order val="1"/>
          <c:tx>
            <c:strRef>
              <c:f>'081C'!$BM$11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'081C'!$BM$14:$BM$557</c:f>
              <c:numCache>
                <c:formatCode>0.0</c:formatCode>
                <c:ptCount val="544"/>
                <c:pt idx="0">
                  <c:v>2.9572802637109428</c:v>
                </c:pt>
                <c:pt idx="1">
                  <c:v>2.9370302058298123</c:v>
                </c:pt>
                <c:pt idx="2">
                  <c:v>2.8911045240815092</c:v>
                </c:pt>
                <c:pt idx="3">
                  <c:v>2.9123649288762268</c:v>
                </c:pt>
                <c:pt idx="4">
                  <c:v>2.7291233110356421</c:v>
                </c:pt>
                <c:pt idx="5">
                  <c:v>2.9366086596424288</c:v>
                </c:pt>
                <c:pt idx="6">
                  <c:v>2.8583150459720192</c:v>
                </c:pt>
                <c:pt idx="7">
                  <c:v>2.774408047435065</c:v>
                </c:pt>
                <c:pt idx="8">
                  <c:v>2.6485141603450781</c:v>
                </c:pt>
                <c:pt idx="9">
                  <c:v>2.6444878473502413</c:v>
                </c:pt>
                <c:pt idx="10">
                  <c:v>2.569629965431051</c:v>
                </c:pt>
                <c:pt idx="11">
                  <c:v>2.5738343583918266</c:v>
                </c:pt>
                <c:pt idx="12">
                  <c:v>2.5909883497943831</c:v>
                </c:pt>
                <c:pt idx="13">
                  <c:v>2.5810395556384855</c:v>
                </c:pt>
                <c:pt idx="14">
                  <c:v>2.5858633222969836</c:v>
                </c:pt>
                <c:pt idx="15">
                  <c:v>2.5810480029536378</c:v>
                </c:pt>
                <c:pt idx="16">
                  <c:v>2.5225502062635861</c:v>
                </c:pt>
                <c:pt idx="17">
                  <c:v>2.5433895939369537</c:v>
                </c:pt>
                <c:pt idx="18">
                  <c:v>2.5821932348989804</c:v>
                </c:pt>
                <c:pt idx="19">
                  <c:v>2.6154546150514726</c:v>
                </c:pt>
                <c:pt idx="20">
                  <c:v>2.6386871082443584</c:v>
                </c:pt>
                <c:pt idx="21">
                  <c:v>2.6524486258116529</c:v>
                </c:pt>
                <c:pt idx="22">
                  <c:v>2.612340292171877</c:v>
                </c:pt>
                <c:pt idx="23">
                  <c:v>2.6442563728257795</c:v>
                </c:pt>
                <c:pt idx="24">
                  <c:v>2.6594880381859878</c:v>
                </c:pt>
                <c:pt idx="25">
                  <c:v>2.7232096607956562</c:v>
                </c:pt>
                <c:pt idx="26">
                  <c:v>2.7929923577801028</c:v>
                </c:pt>
                <c:pt idx="27">
                  <c:v>2.7977541916797701</c:v>
                </c:pt>
                <c:pt idx="28">
                  <c:v>2.7686544511961184</c:v>
                </c:pt>
                <c:pt idx="29">
                  <c:v>2.8150725640644914</c:v>
                </c:pt>
                <c:pt idx="30">
                  <c:v>2.8541736062710306</c:v>
                </c:pt>
                <c:pt idx="31">
                  <c:v>2.8551179276653911</c:v>
                </c:pt>
                <c:pt idx="32">
                  <c:v>2.8161719030250469</c:v>
                </c:pt>
                <c:pt idx="33">
                  <c:v>2.8118139088647176</c:v>
                </c:pt>
                <c:pt idx="34">
                  <c:v>2.8240547533962452</c:v>
                </c:pt>
                <c:pt idx="35">
                  <c:v>2.8572702329926645</c:v>
                </c:pt>
                <c:pt idx="36">
                  <c:v>2.8666723857869756</c:v>
                </c:pt>
                <c:pt idx="37">
                  <c:v>3.0261408195756325</c:v>
                </c:pt>
                <c:pt idx="38">
                  <c:v>2.2508092689351211</c:v>
                </c:pt>
                <c:pt idx="39">
                  <c:v>2.4146411817389879</c:v>
                </c:pt>
                <c:pt idx="40">
                  <c:v>3.0258381990328251</c:v>
                </c:pt>
                <c:pt idx="41">
                  <c:v>2.9226217240948604</c:v>
                </c:pt>
                <c:pt idx="42">
                  <c:v>2.885298269996794</c:v>
                </c:pt>
                <c:pt idx="43">
                  <c:v>3.0394875831763692</c:v>
                </c:pt>
                <c:pt idx="44">
                  <c:v>3.0044326374334154</c:v>
                </c:pt>
                <c:pt idx="45">
                  <c:v>3.007006887776853</c:v>
                </c:pt>
                <c:pt idx="46">
                  <c:v>3.0131301092911853</c:v>
                </c:pt>
                <c:pt idx="47">
                  <c:v>2.9622761561470492</c:v>
                </c:pt>
                <c:pt idx="48">
                  <c:v>3.1753998529933831</c:v>
                </c:pt>
                <c:pt idx="49">
                  <c:v>3.2405475835619755</c:v>
                </c:pt>
                <c:pt idx="50">
                  <c:v>2.575628854410871</c:v>
                </c:pt>
                <c:pt idx="51">
                  <c:v>2.8726671799453252</c:v>
                </c:pt>
                <c:pt idx="52">
                  <c:v>2.7582231279334701</c:v>
                </c:pt>
                <c:pt idx="53">
                  <c:v>2.8105577951399301</c:v>
                </c:pt>
                <c:pt idx="54">
                  <c:v>2.9855951543379757</c:v>
                </c:pt>
                <c:pt idx="55">
                  <c:v>2.9420242773379988</c:v>
                </c:pt>
                <c:pt idx="56">
                  <c:v>2.9558624999972074</c:v>
                </c:pt>
                <c:pt idx="57">
                  <c:v>3.0593895546873866</c:v>
                </c:pt>
                <c:pt idx="58">
                  <c:v>3.1052966257988555</c:v>
                </c:pt>
                <c:pt idx="59">
                  <c:v>3.0449570186404475</c:v>
                </c:pt>
                <c:pt idx="60">
                  <c:v>2.9770308651295383</c:v>
                </c:pt>
                <c:pt idx="61">
                  <c:v>3.0217795217833907</c:v>
                </c:pt>
                <c:pt idx="62">
                  <c:v>3.1400240621710118</c:v>
                </c:pt>
                <c:pt idx="63">
                  <c:v>3.2768644673668592</c:v>
                </c:pt>
                <c:pt idx="64">
                  <c:v>3.2278819360570825</c:v>
                </c:pt>
                <c:pt idx="65">
                  <c:v>3.2169847566528631</c:v>
                </c:pt>
                <c:pt idx="66">
                  <c:v>3.2384052011689195</c:v>
                </c:pt>
                <c:pt idx="67">
                  <c:v>3.1940749079422242</c:v>
                </c:pt>
                <c:pt idx="68">
                  <c:v>3.1918568390918862</c:v>
                </c:pt>
                <c:pt idx="69">
                  <c:v>3.1735920408236993</c:v>
                </c:pt>
                <c:pt idx="70">
                  <c:v>3.1083075094944186</c:v>
                </c:pt>
                <c:pt idx="71">
                  <c:v>3.186012135572863</c:v>
                </c:pt>
                <c:pt idx="72">
                  <c:v>3.162979396340261</c:v>
                </c:pt>
                <c:pt idx="73">
                  <c:v>3.1757207262731368</c:v>
                </c:pt>
                <c:pt idx="74">
                  <c:v>3.1857665799815127</c:v>
                </c:pt>
                <c:pt idx="75">
                  <c:v>3.1800437870514342</c:v>
                </c:pt>
                <c:pt idx="76">
                  <c:v>3.2010138347516408</c:v>
                </c:pt>
                <c:pt idx="77">
                  <c:v>3.2042939312435532</c:v>
                </c:pt>
                <c:pt idx="78">
                  <c:v>3.1954896580347327</c:v>
                </c:pt>
                <c:pt idx="79">
                  <c:v>3.1250545246025414</c:v>
                </c:pt>
                <c:pt idx="80">
                  <c:v>3.0905924121517674</c:v>
                </c:pt>
                <c:pt idx="81">
                  <c:v>3.0897446128948491</c:v>
                </c:pt>
                <c:pt idx="82">
                  <c:v>3.0527526507894147</c:v>
                </c:pt>
                <c:pt idx="83">
                  <c:v>3.0520557398506982</c:v>
                </c:pt>
                <c:pt idx="84">
                  <c:v>3.0032288345906806</c:v>
                </c:pt>
                <c:pt idx="85">
                  <c:v>2.9533196108450332</c:v>
                </c:pt>
                <c:pt idx="86">
                  <c:v>3.0137780400210241</c:v>
                </c:pt>
                <c:pt idx="87">
                  <c:v>3.0616747716402903</c:v>
                </c:pt>
                <c:pt idx="88">
                  <c:v>3.0474980524868944</c:v>
                </c:pt>
                <c:pt idx="89">
                  <c:v>3.074431078425778</c:v>
                </c:pt>
                <c:pt idx="90">
                  <c:v>3.0759700161724202</c:v>
                </c:pt>
                <c:pt idx="91">
                  <c:v>3.0504352187531265</c:v>
                </c:pt>
                <c:pt idx="92">
                  <c:v>3.0346057393664401</c:v>
                </c:pt>
                <c:pt idx="93">
                  <c:v>3.0482257613133803</c:v>
                </c:pt>
                <c:pt idx="94">
                  <c:v>3.0346005807823953</c:v>
                </c:pt>
                <c:pt idx="95">
                  <c:v>3.0228880459416763</c:v>
                </c:pt>
                <c:pt idx="96">
                  <c:v>2.9962770538718231</c:v>
                </c:pt>
                <c:pt idx="97">
                  <c:v>2.9735162161670492</c:v>
                </c:pt>
                <c:pt idx="98">
                  <c:v>2.9819638270176898</c:v>
                </c:pt>
                <c:pt idx="99">
                  <c:v>2.958806202624201</c:v>
                </c:pt>
                <c:pt idx="100">
                  <c:v>2.9373008754629359</c:v>
                </c:pt>
                <c:pt idx="101">
                  <c:v>2.9252180690021716</c:v>
                </c:pt>
                <c:pt idx="102">
                  <c:v>2.8830786758586351</c:v>
                </c:pt>
                <c:pt idx="103">
                  <c:v>2.846425296802924</c:v>
                </c:pt>
                <c:pt idx="104">
                  <c:v>2.8680510339802816</c:v>
                </c:pt>
                <c:pt idx="105">
                  <c:v>2.8197146518766347</c:v>
                </c:pt>
                <c:pt idx="106">
                  <c:v>2.8146197005530853</c:v>
                </c:pt>
                <c:pt idx="107">
                  <c:v>2.8843031814777085</c:v>
                </c:pt>
                <c:pt idx="108">
                  <c:v>2.7277638908746744</c:v>
                </c:pt>
                <c:pt idx="109">
                  <c:v>2.6405591108298765</c:v>
                </c:pt>
                <c:pt idx="110">
                  <c:v>2.6172625617359082</c:v>
                </c:pt>
                <c:pt idx="111">
                  <c:v>2.6497393274472101</c:v>
                </c:pt>
                <c:pt idx="112">
                  <c:v>2.5943103471599205</c:v>
                </c:pt>
                <c:pt idx="113">
                  <c:v>2.5973658402554132</c:v>
                </c:pt>
                <c:pt idx="114">
                  <c:v>2.6418812414199806</c:v>
                </c:pt>
                <c:pt idx="115">
                  <c:v>2.6995669677568221</c:v>
                </c:pt>
                <c:pt idx="116">
                  <c:v>2.7392333079671176</c:v>
                </c:pt>
                <c:pt idx="117">
                  <c:v>2.7426101074012443</c:v>
                </c:pt>
                <c:pt idx="118">
                  <c:v>2.7780144056686167</c:v>
                </c:pt>
                <c:pt idx="119">
                  <c:v>2.7135629566743451</c:v>
                </c:pt>
                <c:pt idx="120">
                  <c:v>2.8347448979522922</c:v>
                </c:pt>
                <c:pt idx="121">
                  <c:v>2.7904611842911433</c:v>
                </c:pt>
                <c:pt idx="122">
                  <c:v>2.7955832090066108</c:v>
                </c:pt>
                <c:pt idx="123">
                  <c:v>2.7610147195536645</c:v>
                </c:pt>
                <c:pt idx="124">
                  <c:v>2.7850315468704223</c:v>
                </c:pt>
                <c:pt idx="125">
                  <c:v>2.8013559531902854</c:v>
                </c:pt>
                <c:pt idx="126">
                  <c:v>2.8210252312521442</c:v>
                </c:pt>
                <c:pt idx="127">
                  <c:v>2.7898318809226863</c:v>
                </c:pt>
                <c:pt idx="128">
                  <c:v>2.7695220304123671</c:v>
                </c:pt>
                <c:pt idx="129">
                  <c:v>2.7297658303283741</c:v>
                </c:pt>
                <c:pt idx="130">
                  <c:v>2.7150919559171305</c:v>
                </c:pt>
                <c:pt idx="131">
                  <c:v>2.738445442842433</c:v>
                </c:pt>
                <c:pt idx="132">
                  <c:v>2.7111756058135206</c:v>
                </c:pt>
                <c:pt idx="133">
                  <c:v>2.7304795263103312</c:v>
                </c:pt>
                <c:pt idx="134">
                  <c:v>2.7555487851519196</c:v>
                </c:pt>
                <c:pt idx="135">
                  <c:v>2.7496475940073153</c:v>
                </c:pt>
                <c:pt idx="136">
                  <c:v>2.7708998489475087</c:v>
                </c:pt>
                <c:pt idx="137">
                  <c:v>2.8628115131219523</c:v>
                </c:pt>
                <c:pt idx="138">
                  <c:v>2.6823043810998932</c:v>
                </c:pt>
                <c:pt idx="139">
                  <c:v>2.6146431104089864</c:v>
                </c:pt>
                <c:pt idx="140">
                  <c:v>2.7473236877016802</c:v>
                </c:pt>
                <c:pt idx="141">
                  <c:v>2.7285380224568807</c:v>
                </c:pt>
                <c:pt idx="142">
                  <c:v>2.7217979315579868</c:v>
                </c:pt>
                <c:pt idx="143">
                  <c:v>2.7476785774526102</c:v>
                </c:pt>
                <c:pt idx="144">
                  <c:v>2.8115262326880854</c:v>
                </c:pt>
                <c:pt idx="145">
                  <c:v>2.8046000903455934</c:v>
                </c:pt>
                <c:pt idx="146">
                  <c:v>2.691811030903756</c:v>
                </c:pt>
                <c:pt idx="147">
                  <c:v>2.8673923861854731</c:v>
                </c:pt>
                <c:pt idx="148">
                  <c:v>2.8813932998185607</c:v>
                </c:pt>
                <c:pt idx="149">
                  <c:v>2.8412128417942872</c:v>
                </c:pt>
                <c:pt idx="150">
                  <c:v>2.9047606979128884</c:v>
                </c:pt>
                <c:pt idx="151">
                  <c:v>2.9052451960502506</c:v>
                </c:pt>
                <c:pt idx="152">
                  <c:v>2.5873874686821132</c:v>
                </c:pt>
                <c:pt idx="153">
                  <c:v>2.5668754925615973</c:v>
                </c:pt>
                <c:pt idx="154">
                  <c:v>2.7572708175567215</c:v>
                </c:pt>
                <c:pt idx="155">
                  <c:v>2.7649241563841924</c:v>
                </c:pt>
                <c:pt idx="156">
                  <c:v>2.7882908360794607</c:v>
                </c:pt>
                <c:pt idx="157">
                  <c:v>2.7860491009203607</c:v>
                </c:pt>
                <c:pt idx="158">
                  <c:v>2.5368881716818947</c:v>
                </c:pt>
                <c:pt idx="159">
                  <c:v>2.7671521624689182</c:v>
                </c:pt>
                <c:pt idx="160">
                  <c:v>2.8183580640399217</c:v>
                </c:pt>
                <c:pt idx="161">
                  <c:v>2.7222254157527632</c:v>
                </c:pt>
                <c:pt idx="162">
                  <c:v>2.6637588983253639</c:v>
                </c:pt>
                <c:pt idx="163">
                  <c:v>2.718383692399565</c:v>
                </c:pt>
                <c:pt idx="164">
                  <c:v>2.8024910905134335</c:v>
                </c:pt>
                <c:pt idx="165">
                  <c:v>2.7972810841425719</c:v>
                </c:pt>
                <c:pt idx="166">
                  <c:v>2.8552118795267649</c:v>
                </c:pt>
                <c:pt idx="167">
                  <c:v>2.852968020504659</c:v>
                </c:pt>
                <c:pt idx="168">
                  <c:v>2.8594115607571298</c:v>
                </c:pt>
                <c:pt idx="169">
                  <c:v>2.8579710898142614</c:v>
                </c:pt>
                <c:pt idx="170">
                  <c:v>2.8546455689991128</c:v>
                </c:pt>
                <c:pt idx="171">
                  <c:v>2.8767342858160934</c:v>
                </c:pt>
                <c:pt idx="172">
                  <c:v>2.9007818733129054</c:v>
                </c:pt>
                <c:pt idx="173">
                  <c:v>2.8902172787005567</c:v>
                </c:pt>
                <c:pt idx="174">
                  <c:v>2.7960545478456647</c:v>
                </c:pt>
                <c:pt idx="175">
                  <c:v>2.5390882066935969</c:v>
                </c:pt>
                <c:pt idx="176">
                  <c:v>2.7160510122936845</c:v>
                </c:pt>
                <c:pt idx="177">
                  <c:v>2.8605020067757603</c:v>
                </c:pt>
                <c:pt idx="178">
                  <c:v>2.8200778409562339</c:v>
                </c:pt>
                <c:pt idx="179">
                  <c:v>2.8486265497967063</c:v>
                </c:pt>
                <c:pt idx="180">
                  <c:v>2.786911524537913</c:v>
                </c:pt>
                <c:pt idx="181">
                  <c:v>2.8834467154453773</c:v>
                </c:pt>
                <c:pt idx="182">
                  <c:v>2.8757426939792046</c:v>
                </c:pt>
                <c:pt idx="183">
                  <c:v>2.8872132667257309</c:v>
                </c:pt>
                <c:pt idx="184">
                  <c:v>2.8446561069962719</c:v>
                </c:pt>
                <c:pt idx="185">
                  <c:v>2.8766885850133428</c:v>
                </c:pt>
                <c:pt idx="186">
                  <c:v>2.9350969044508912</c:v>
                </c:pt>
                <c:pt idx="187">
                  <c:v>2.9323541243243758</c:v>
                </c:pt>
                <c:pt idx="188">
                  <c:v>2.9315004272818008</c:v>
                </c:pt>
                <c:pt idx="189">
                  <c:v>2.9297507231501498</c:v>
                </c:pt>
                <c:pt idx="190">
                  <c:v>2.9042525358928528</c:v>
                </c:pt>
                <c:pt idx="191">
                  <c:v>2.922246683405068</c:v>
                </c:pt>
                <c:pt idx="192">
                  <c:v>2.8408663769422327</c:v>
                </c:pt>
                <c:pt idx="193">
                  <c:v>2.928585133579928</c:v>
                </c:pt>
                <c:pt idx="194">
                  <c:v>2.9010295648890279</c:v>
                </c:pt>
                <c:pt idx="195">
                  <c:v>2.9151411173965087</c:v>
                </c:pt>
                <c:pt idx="196">
                  <c:v>2.9041017869667618</c:v>
                </c:pt>
                <c:pt idx="197">
                  <c:v>2.8892217445332697</c:v>
                </c:pt>
                <c:pt idx="198">
                  <c:v>2.8543994500590593</c:v>
                </c:pt>
                <c:pt idx="199">
                  <c:v>2.8517871460684594</c:v>
                </c:pt>
                <c:pt idx="200">
                  <c:v>2.8307038424262929</c:v>
                </c:pt>
                <c:pt idx="201">
                  <c:v>2.8120666800214908</c:v>
                </c:pt>
                <c:pt idx="202">
                  <c:v>2.8884851456589442</c:v>
                </c:pt>
                <c:pt idx="203">
                  <c:v>2.860597330615509</c:v>
                </c:pt>
                <c:pt idx="204">
                  <c:v>2.8099134507075147</c:v>
                </c:pt>
                <c:pt idx="205">
                  <c:v>2.3086901059823175</c:v>
                </c:pt>
                <c:pt idx="206">
                  <c:v>2.5065138187744642</c:v>
                </c:pt>
                <c:pt idx="207">
                  <c:v>2.7891302850974076</c:v>
                </c:pt>
                <c:pt idx="208">
                  <c:v>2.4801941495389683</c:v>
                </c:pt>
                <c:pt idx="209">
                  <c:v>2.2260862438055682</c:v>
                </c:pt>
                <c:pt idx="210">
                  <c:v>2.1734385687930025</c:v>
                </c:pt>
                <c:pt idx="211">
                  <c:v>2.0458031463456181</c:v>
                </c:pt>
                <c:pt idx="212">
                  <c:v>2.1017291874216308</c:v>
                </c:pt>
                <c:pt idx="213">
                  <c:v>2.0564334389762271</c:v>
                </c:pt>
                <c:pt idx="214">
                  <c:v>2.1095438011697323</c:v>
                </c:pt>
                <c:pt idx="215">
                  <c:v>2.2428132570650336</c:v>
                </c:pt>
                <c:pt idx="216">
                  <c:v>2.2913118165557704</c:v>
                </c:pt>
                <c:pt idx="217">
                  <c:v>2.1163321062861162</c:v>
                </c:pt>
                <c:pt idx="218">
                  <c:v>1.9739901895744982</c:v>
                </c:pt>
                <c:pt idx="219">
                  <c:v>2.0464216462768738</c:v>
                </c:pt>
                <c:pt idx="220">
                  <c:v>2.1566052414059191</c:v>
                </c:pt>
                <c:pt idx="221">
                  <c:v>2.4973395017541864</c:v>
                </c:pt>
                <c:pt idx="222">
                  <c:v>2.4922789014751929</c:v>
                </c:pt>
                <c:pt idx="223">
                  <c:v>2.5304524610849488</c:v>
                </c:pt>
                <c:pt idx="224">
                  <c:v>2.6211360068358287</c:v>
                </c:pt>
                <c:pt idx="225">
                  <c:v>2.6246623513528116</c:v>
                </c:pt>
                <c:pt idx="226">
                  <c:v>2.9200436460866688</c:v>
                </c:pt>
              </c:numCache>
            </c:numRef>
          </c:xVal>
          <c:yVal>
            <c:numRef>
              <c:f>'081C'!$J$13:$J$557</c:f>
              <c:numCache>
                <c:formatCode>0.0</c:formatCode>
                <c:ptCount val="545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  <c:pt idx="193">
                  <c:v>-30.860104986876639</c:v>
                </c:pt>
                <c:pt idx="194">
                  <c:v>-31.024146981627293</c:v>
                </c:pt>
                <c:pt idx="195">
                  <c:v>-31.188188976377951</c:v>
                </c:pt>
                <c:pt idx="196">
                  <c:v>-31.352230971128609</c:v>
                </c:pt>
                <c:pt idx="197">
                  <c:v>-31.516272965879264</c:v>
                </c:pt>
                <c:pt idx="198">
                  <c:v>-31.680314960629918</c:v>
                </c:pt>
                <c:pt idx="199">
                  <c:v>-31.844356955380572</c:v>
                </c:pt>
                <c:pt idx="200">
                  <c:v>-32.008398950131237</c:v>
                </c:pt>
                <c:pt idx="201">
                  <c:v>-32.172440944881892</c:v>
                </c:pt>
                <c:pt idx="202">
                  <c:v>-32.336482939632546</c:v>
                </c:pt>
                <c:pt idx="203">
                  <c:v>-32.500524934383208</c:v>
                </c:pt>
                <c:pt idx="204">
                  <c:v>-32.664566929133855</c:v>
                </c:pt>
                <c:pt idx="205">
                  <c:v>-32.828608923884516</c:v>
                </c:pt>
                <c:pt idx="206">
                  <c:v>-32.992650918635171</c:v>
                </c:pt>
                <c:pt idx="207">
                  <c:v>-33.156692913385825</c:v>
                </c:pt>
                <c:pt idx="208">
                  <c:v>-33.320734908136487</c:v>
                </c:pt>
                <c:pt idx="209">
                  <c:v>-33.484776902887141</c:v>
                </c:pt>
                <c:pt idx="210">
                  <c:v>-33.648818897637796</c:v>
                </c:pt>
                <c:pt idx="211">
                  <c:v>-33.812860892388457</c:v>
                </c:pt>
                <c:pt idx="212">
                  <c:v>-33.976902887139104</c:v>
                </c:pt>
                <c:pt idx="213">
                  <c:v>-34.140944881889766</c:v>
                </c:pt>
                <c:pt idx="214">
                  <c:v>-34.30498687664042</c:v>
                </c:pt>
                <c:pt idx="215">
                  <c:v>-34.469028871391075</c:v>
                </c:pt>
                <c:pt idx="216">
                  <c:v>-34.633070866141736</c:v>
                </c:pt>
                <c:pt idx="217">
                  <c:v>-34.797112860892391</c:v>
                </c:pt>
                <c:pt idx="218">
                  <c:v>-34.961154855643045</c:v>
                </c:pt>
                <c:pt idx="219">
                  <c:v>-35.125196850393699</c:v>
                </c:pt>
                <c:pt idx="220">
                  <c:v>-35.289238845144361</c:v>
                </c:pt>
                <c:pt idx="221">
                  <c:v>-35.453280839895015</c:v>
                </c:pt>
                <c:pt idx="222">
                  <c:v>-35.61732283464567</c:v>
                </c:pt>
                <c:pt idx="223">
                  <c:v>-35.781364829396331</c:v>
                </c:pt>
                <c:pt idx="224">
                  <c:v>-35.945406824146978</c:v>
                </c:pt>
                <c:pt idx="225">
                  <c:v>-36.10944881889764</c:v>
                </c:pt>
                <c:pt idx="226">
                  <c:v>-36.273490813648294</c:v>
                </c:pt>
                <c:pt idx="227">
                  <c:v>-36.437532808398949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81-4551-B12D-179E87F338F1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'081C'!$DW$75:$DW$76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81-4551-B12D-179E87F338F1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'081C'!$DX$75:$DX$76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81-4551-B12D-179E87F338F1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'081C'!$DY$75:$DY$76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81-4551-B12D-179E87F338F1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'081C'!$DZ$75:$DZ$76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81-4551-B12D-179E87F338F1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'081C'!$EA$75:$EA$76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'081C'!$DV$75:$DV$76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81-4551-B12D-179E87F33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'082C'!$AD$12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3.517205650036896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14.460869093742231</c:v>
                </c:pt>
                <c:pt idx="57">
                  <c:v>0.35</c:v>
                </c:pt>
                <c:pt idx="58">
                  <c:v>0.35</c:v>
                </c:pt>
                <c:pt idx="59">
                  <c:v>2.2325765906667709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1.7047439516175862</c:v>
                </c:pt>
                <c:pt idx="84">
                  <c:v>5.2156383777566973</c:v>
                </c:pt>
                <c:pt idx="85">
                  <c:v>2.609628101507754</c:v>
                </c:pt>
                <c:pt idx="86">
                  <c:v>2.6065154992013047</c:v>
                </c:pt>
                <c:pt idx="87">
                  <c:v>3.0629280098332976</c:v>
                </c:pt>
                <c:pt idx="88">
                  <c:v>1.7487950331989148</c:v>
                </c:pt>
                <c:pt idx="89">
                  <c:v>0.35</c:v>
                </c:pt>
                <c:pt idx="90">
                  <c:v>1.3578756237863163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0.92082411252723073</c:v>
                </c:pt>
                <c:pt idx="104">
                  <c:v>1.3108961178090561</c:v>
                </c:pt>
                <c:pt idx="105">
                  <c:v>0.35</c:v>
                </c:pt>
                <c:pt idx="106">
                  <c:v>0.35</c:v>
                </c:pt>
                <c:pt idx="107">
                  <c:v>2.1104639252797042</c:v>
                </c:pt>
                <c:pt idx="108">
                  <c:v>2.7852043349436588</c:v>
                </c:pt>
                <c:pt idx="109">
                  <c:v>2.9901250594798663</c:v>
                </c:pt>
                <c:pt idx="110">
                  <c:v>2.4304659953029737</c:v>
                </c:pt>
                <c:pt idx="111">
                  <c:v>11.971294230048649</c:v>
                </c:pt>
                <c:pt idx="112">
                  <c:v>2.1617404123585033</c:v>
                </c:pt>
                <c:pt idx="113">
                  <c:v>0.35</c:v>
                </c:pt>
                <c:pt idx="114">
                  <c:v>2.4461010690466947</c:v>
                </c:pt>
                <c:pt idx="115">
                  <c:v>1.0308383047618357</c:v>
                </c:pt>
                <c:pt idx="116">
                  <c:v>0.35</c:v>
                </c:pt>
                <c:pt idx="117">
                  <c:v>2.601711033103812</c:v>
                </c:pt>
                <c:pt idx="118">
                  <c:v>6.6129821224924203</c:v>
                </c:pt>
                <c:pt idx="119">
                  <c:v>6.7682485689362242</c:v>
                </c:pt>
                <c:pt idx="120">
                  <c:v>7.9659703150467962</c:v>
                </c:pt>
                <c:pt idx="121">
                  <c:v>4.7502415143891836</c:v>
                </c:pt>
                <c:pt idx="122">
                  <c:v>3.1281277654899364</c:v>
                </c:pt>
                <c:pt idx="123">
                  <c:v>2.2089728085079936</c:v>
                </c:pt>
                <c:pt idx="124">
                  <c:v>3.7419073765447948</c:v>
                </c:pt>
                <c:pt idx="125">
                  <c:v>10.88507638704281</c:v>
                </c:pt>
                <c:pt idx="126">
                  <c:v>4.7058237237290204</c:v>
                </c:pt>
                <c:pt idx="127">
                  <c:v>2.3675850381808043</c:v>
                </c:pt>
                <c:pt idx="128">
                  <c:v>1.5848325275882191</c:v>
                </c:pt>
                <c:pt idx="129">
                  <c:v>0.35</c:v>
                </c:pt>
                <c:pt idx="130">
                  <c:v>1.5387734398008828</c:v>
                </c:pt>
                <c:pt idx="131">
                  <c:v>1.7144128873592535</c:v>
                </c:pt>
                <c:pt idx="132">
                  <c:v>1.5204974656067112</c:v>
                </c:pt>
                <c:pt idx="133">
                  <c:v>2.4186604586802152</c:v>
                </c:pt>
                <c:pt idx="134">
                  <c:v>2.6601909871710405</c:v>
                </c:pt>
                <c:pt idx="135">
                  <c:v>2.1213181437923962</c:v>
                </c:pt>
                <c:pt idx="136">
                  <c:v>1.7706290503659279</c:v>
                </c:pt>
                <c:pt idx="137">
                  <c:v>1.1587907883321398</c:v>
                </c:pt>
                <c:pt idx="138">
                  <c:v>0.35</c:v>
                </c:pt>
                <c:pt idx="139">
                  <c:v>1.3532100548680985</c:v>
                </c:pt>
                <c:pt idx="140">
                  <c:v>1.644909780537144</c:v>
                </c:pt>
                <c:pt idx="141">
                  <c:v>2.873476928271911</c:v>
                </c:pt>
                <c:pt idx="142">
                  <c:v>3.1657062742819377</c:v>
                </c:pt>
                <c:pt idx="143">
                  <c:v>3.9804733070987148</c:v>
                </c:pt>
                <c:pt idx="144">
                  <c:v>4.7588897017549305</c:v>
                </c:pt>
                <c:pt idx="145">
                  <c:v>3.8140733090649999</c:v>
                </c:pt>
                <c:pt idx="146">
                  <c:v>2.2815724763300955</c:v>
                </c:pt>
                <c:pt idx="147">
                  <c:v>1.4800492500995455</c:v>
                </c:pt>
                <c:pt idx="148">
                  <c:v>1.7763920840589038</c:v>
                </c:pt>
                <c:pt idx="149">
                  <c:v>2.0464323773060564</c:v>
                </c:pt>
                <c:pt idx="150">
                  <c:v>2.7159489444309286</c:v>
                </c:pt>
                <c:pt idx="151">
                  <c:v>3.7296386933677241</c:v>
                </c:pt>
                <c:pt idx="152">
                  <c:v>14.935861846995291</c:v>
                </c:pt>
                <c:pt idx="153">
                  <c:v>4.1104547465821923</c:v>
                </c:pt>
                <c:pt idx="154">
                  <c:v>1.614467354813141</c:v>
                </c:pt>
                <c:pt idx="155">
                  <c:v>8.42739603565437</c:v>
                </c:pt>
                <c:pt idx="156">
                  <c:v>10.12941105842663</c:v>
                </c:pt>
                <c:pt idx="157">
                  <c:v>3.9151857151562948</c:v>
                </c:pt>
                <c:pt idx="158">
                  <c:v>3.9511335849143006</c:v>
                </c:pt>
                <c:pt idx="159">
                  <c:v>4.8926035540258841</c:v>
                </c:pt>
                <c:pt idx="160">
                  <c:v>5.307807554864544</c:v>
                </c:pt>
                <c:pt idx="161">
                  <c:v>7.1439013388183383</c:v>
                </c:pt>
                <c:pt idx="162">
                  <c:v>3.6083921220268098</c:v>
                </c:pt>
                <c:pt idx="163">
                  <c:v>8.3008050464119822</c:v>
                </c:pt>
                <c:pt idx="164">
                  <c:v>3.8733891434739203</c:v>
                </c:pt>
                <c:pt idx="165">
                  <c:v>2.655880826152897</c:v>
                </c:pt>
                <c:pt idx="166">
                  <c:v>3.6527311130213898</c:v>
                </c:pt>
                <c:pt idx="167">
                  <c:v>48.273295162493916</c:v>
                </c:pt>
                <c:pt idx="168">
                  <c:v>64.621064190846027</c:v>
                </c:pt>
                <c:pt idx="169">
                  <c:v>57.326396050297959</c:v>
                </c:pt>
                <c:pt idx="170">
                  <c:v>52.993242652824115</c:v>
                </c:pt>
                <c:pt idx="171">
                  <c:v>54.305271178357394</c:v>
                </c:pt>
                <c:pt idx="172">
                  <c:v>46.151628975096145</c:v>
                </c:pt>
                <c:pt idx="173">
                  <c:v>27.714533828175703</c:v>
                </c:pt>
                <c:pt idx="174">
                  <c:v>9.3200208973516308</c:v>
                </c:pt>
                <c:pt idx="175">
                  <c:v>2.9265609940096233</c:v>
                </c:pt>
                <c:pt idx="176">
                  <c:v>3.0690757762093859</c:v>
                </c:pt>
                <c:pt idx="177">
                  <c:v>3.3399387002892023</c:v>
                </c:pt>
                <c:pt idx="178">
                  <c:v>2.8811560015768345</c:v>
                </c:pt>
                <c:pt idx="179">
                  <c:v>5.8440606732176139</c:v>
                </c:pt>
                <c:pt idx="180">
                  <c:v>7.2439989595529948</c:v>
                </c:pt>
                <c:pt idx="181">
                  <c:v>5.0742524857234912</c:v>
                </c:pt>
                <c:pt idx="182">
                  <c:v>3.9615666450139888</c:v>
                </c:pt>
                <c:pt idx="183">
                  <c:v>4.4875151240499207</c:v>
                </c:pt>
                <c:pt idx="184">
                  <c:v>5.0689611808756787</c:v>
                </c:pt>
                <c:pt idx="185">
                  <c:v>1.8372203350749012</c:v>
                </c:pt>
                <c:pt idx="186">
                  <c:v>2.755189440227388</c:v>
                </c:pt>
                <c:pt idx="187">
                  <c:v>5.8558988779877392</c:v>
                </c:pt>
                <c:pt idx="188">
                  <c:v>5.2568252410846483</c:v>
                </c:pt>
                <c:pt idx="189">
                  <c:v>4.0922487257769484</c:v>
                </c:pt>
                <c:pt idx="190">
                  <c:v>1.746243889878309</c:v>
                </c:pt>
                <c:pt idx="191">
                  <c:v>26.896660013676073</c:v>
                </c:pt>
                <c:pt idx="192">
                  <c:v>13.140372060136775</c:v>
                </c:pt>
                <c:pt idx="193">
                  <c:v>6.3470375422660226</c:v>
                </c:pt>
                <c:pt idx="194">
                  <c:v>4.3833853736855382</c:v>
                </c:pt>
                <c:pt idx="195">
                  <c:v>3.3158453519734312</c:v>
                </c:pt>
                <c:pt idx="196">
                  <c:v>6.9762105226543643</c:v>
                </c:pt>
                <c:pt idx="197">
                  <c:v>5.292439412046555</c:v>
                </c:pt>
                <c:pt idx="198">
                  <c:v>3.9205036752453837</c:v>
                </c:pt>
                <c:pt idx="199">
                  <c:v>3.8847622229866259</c:v>
                </c:pt>
                <c:pt idx="200">
                  <c:v>5.2076047141088839</c:v>
                </c:pt>
                <c:pt idx="201">
                  <c:v>5.9791048696151741</c:v>
                </c:pt>
                <c:pt idx="202">
                  <c:v>5.153583314743341</c:v>
                </c:pt>
                <c:pt idx="203">
                  <c:v>3.441619656030646</c:v>
                </c:pt>
                <c:pt idx="204">
                  <c:v>2.6444801568284615</c:v>
                </c:pt>
                <c:pt idx="205">
                  <c:v>13.243719638735366</c:v>
                </c:pt>
                <c:pt idx="206">
                  <c:v>64.455719902946058</c:v>
                </c:pt>
                <c:pt idx="207">
                  <c:v>67.265928587024916</c:v>
                </c:pt>
                <c:pt idx="208">
                  <c:v>61.656864713678068</c:v>
                </c:pt>
                <c:pt idx="209">
                  <c:v>55.53091775246957</c:v>
                </c:pt>
                <c:pt idx="210">
                  <c:v>49.648470428620747</c:v>
                </c:pt>
                <c:pt idx="211">
                  <c:v>42.339705016101441</c:v>
                </c:pt>
                <c:pt idx="212">
                  <c:v>51.159413460151903</c:v>
                </c:pt>
                <c:pt idx="213">
                  <c:v>54.215421712662128</c:v>
                </c:pt>
                <c:pt idx="214">
                  <c:v>48.245061077840866</c:v>
                </c:pt>
                <c:pt idx="215">
                  <c:v>59.408369471223146</c:v>
                </c:pt>
                <c:pt idx="216">
                  <c:v>49.879451496926244</c:v>
                </c:pt>
                <c:pt idx="217">
                  <c:v>25.8682201391272</c:v>
                </c:pt>
                <c:pt idx="218">
                  <c:v>6.0094057188055281</c:v>
                </c:pt>
                <c:pt idx="219">
                  <c:v>1.8760583944609104</c:v>
                </c:pt>
                <c:pt idx="220">
                  <c:v>2.2677053788311921</c:v>
                </c:pt>
                <c:pt idx="221">
                  <c:v>37.726834647869048</c:v>
                </c:pt>
                <c:pt idx="222">
                  <c:v>21.550704324868182</c:v>
                </c:pt>
                <c:pt idx="223">
                  <c:v>2.5880909190195793</c:v>
                </c:pt>
                <c:pt idx="224">
                  <c:v>2.5901863118500676</c:v>
                </c:pt>
                <c:pt idx="225">
                  <c:v>2.7932564495856322</c:v>
                </c:pt>
                <c:pt idx="226">
                  <c:v>5.403624798431494</c:v>
                </c:pt>
                <c:pt idx="227">
                  <c:v>14.895021031760749</c:v>
                </c:pt>
                <c:pt idx="228">
                  <c:v>8.437796444995076</c:v>
                </c:pt>
                <c:pt idx="229">
                  <c:v>8.6032710005369388</c:v>
                </c:pt>
                <c:pt idx="230">
                  <c:v>47.926901190447964</c:v>
                </c:pt>
                <c:pt idx="231">
                  <c:v>59.739539454257027</c:v>
                </c:pt>
                <c:pt idx="232">
                  <c:v>50.572347017838524</c:v>
                </c:pt>
                <c:pt idx="233">
                  <c:v>48.539591401175507</c:v>
                </c:pt>
                <c:pt idx="234">
                  <c:v>51.961611044553706</c:v>
                </c:pt>
                <c:pt idx="235">
                  <c:v>49.075630444815523</c:v>
                </c:pt>
                <c:pt idx="236">
                  <c:v>21.971654969275331</c:v>
                </c:pt>
                <c:pt idx="237">
                  <c:v>5.3330198835568758</c:v>
                </c:pt>
                <c:pt idx="238">
                  <c:v>8.6818972773083853</c:v>
                </c:pt>
                <c:pt idx="239">
                  <c:v>6.9522253863352041</c:v>
                </c:pt>
                <c:pt idx="240">
                  <c:v>3.2636027733616211</c:v>
                </c:pt>
                <c:pt idx="241">
                  <c:v>2.164510794916763</c:v>
                </c:pt>
                <c:pt idx="242">
                  <c:v>6.2077548696848339</c:v>
                </c:pt>
                <c:pt idx="243">
                  <c:v>59.802861378405311</c:v>
                </c:pt>
                <c:pt idx="244">
                  <c:v>65.689017698746468</c:v>
                </c:pt>
                <c:pt idx="245">
                  <c:v>70.646597365013548</c:v>
                </c:pt>
                <c:pt idx="246">
                  <c:v>68.965502301697811</c:v>
                </c:pt>
                <c:pt idx="247">
                  <c:v>58.621920080780193</c:v>
                </c:pt>
                <c:pt idx="248">
                  <c:v>30.041083307774521</c:v>
                </c:pt>
                <c:pt idx="249">
                  <c:v>12.621614199402883</c:v>
                </c:pt>
                <c:pt idx="250">
                  <c:v>3.8653943824607664</c:v>
                </c:pt>
                <c:pt idx="251">
                  <c:v>3.5194991938805957</c:v>
                </c:pt>
                <c:pt idx="252">
                  <c:v>4.5748471279437517</c:v>
                </c:pt>
                <c:pt idx="253">
                  <c:v>2.6967143614587368</c:v>
                </c:pt>
                <c:pt idx="254">
                  <c:v>4.2320091254264192</c:v>
                </c:pt>
                <c:pt idx="255">
                  <c:v>1.5836636866623923</c:v>
                </c:pt>
                <c:pt idx="256">
                  <c:v>29.672737535940708</c:v>
                </c:pt>
                <c:pt idx="257">
                  <c:v>64.976043164557566</c:v>
                </c:pt>
                <c:pt idx="258">
                  <c:v>66.783162003670668</c:v>
                </c:pt>
                <c:pt idx="259">
                  <c:v>65.900160529570186</c:v>
                </c:pt>
                <c:pt idx="260">
                  <c:v>72.931209003484867</c:v>
                </c:pt>
                <c:pt idx="261">
                  <c:v>72.305194738174436</c:v>
                </c:pt>
                <c:pt idx="262">
                  <c:v>65.240658110742132</c:v>
                </c:pt>
                <c:pt idx="263">
                  <c:v>61.708416549127122</c:v>
                </c:pt>
                <c:pt idx="264">
                  <c:v>65.839299271330304</c:v>
                </c:pt>
                <c:pt idx="265">
                  <c:v>67.790870842641922</c:v>
                </c:pt>
                <c:pt idx="266">
                  <c:v>70.550739746617296</c:v>
                </c:pt>
                <c:pt idx="267">
                  <c:v>71.490357084050657</c:v>
                </c:pt>
                <c:pt idx="268">
                  <c:v>64.850833619294562</c:v>
                </c:pt>
                <c:pt idx="269">
                  <c:v>10.808792638900785</c:v>
                </c:pt>
                <c:pt idx="270">
                  <c:v>1.5997562691899989</c:v>
                </c:pt>
                <c:pt idx="271">
                  <c:v>4.4299499254036458</c:v>
                </c:pt>
                <c:pt idx="272">
                  <c:v>5.2528144537910553</c:v>
                </c:pt>
                <c:pt idx="273">
                  <c:v>5.7218325083595598</c:v>
                </c:pt>
                <c:pt idx="274">
                  <c:v>2.5042483582805803</c:v>
                </c:pt>
                <c:pt idx="275">
                  <c:v>14.238056786542865</c:v>
                </c:pt>
                <c:pt idx="276">
                  <c:v>0.83205097238113157</c:v>
                </c:pt>
                <c:pt idx="277">
                  <c:v>5.430914016758841</c:v>
                </c:pt>
                <c:pt idx="278">
                  <c:v>7.2041256165410346</c:v>
                </c:pt>
                <c:pt idx="279">
                  <c:v>2.2581276166774193</c:v>
                </c:pt>
                <c:pt idx="280">
                  <c:v>2.8584194745886826</c:v>
                </c:pt>
                <c:pt idx="281">
                  <c:v>4.574836068787774</c:v>
                </c:pt>
                <c:pt idx="282">
                  <c:v>3.9164895943808782</c:v>
                </c:pt>
                <c:pt idx="283">
                  <c:v>3.4059168562626456</c:v>
                </c:pt>
                <c:pt idx="284">
                  <c:v>2.9627298744776129</c:v>
                </c:pt>
                <c:pt idx="285">
                  <c:v>6.1156574905391423</c:v>
                </c:pt>
                <c:pt idx="286">
                  <c:v>5.9953483151792248</c:v>
                </c:pt>
                <c:pt idx="287">
                  <c:v>6.1766781528774324</c:v>
                </c:pt>
                <c:pt idx="288">
                  <c:v>6.8188278999365277</c:v>
                </c:pt>
                <c:pt idx="289">
                  <c:v>4.5587923796153742</c:v>
                </c:pt>
                <c:pt idx="290">
                  <c:v>2.3498006843225112</c:v>
                </c:pt>
                <c:pt idx="291">
                  <c:v>43.058223720635738</c:v>
                </c:pt>
                <c:pt idx="292">
                  <c:v>3.883069031321714</c:v>
                </c:pt>
                <c:pt idx="293">
                  <c:v>3.6464160806223678</c:v>
                </c:pt>
                <c:pt idx="294">
                  <c:v>5.4184997630408738</c:v>
                </c:pt>
                <c:pt idx="295">
                  <c:v>4.2018669688349775</c:v>
                </c:pt>
                <c:pt idx="296">
                  <c:v>4.708485359419452</c:v>
                </c:pt>
                <c:pt idx="297">
                  <c:v>4.2823316242385765</c:v>
                </c:pt>
                <c:pt idx="298">
                  <c:v>5.374613261227001</c:v>
                </c:pt>
                <c:pt idx="299">
                  <c:v>6.3232299775892908</c:v>
                </c:pt>
                <c:pt idx="300">
                  <c:v>5.3558138283196079</c:v>
                </c:pt>
                <c:pt idx="301">
                  <c:v>4.5942056279040919</c:v>
                </c:pt>
                <c:pt idx="302">
                  <c:v>4.4563337899829865</c:v>
                </c:pt>
                <c:pt idx="303">
                  <c:v>4.026662154808383</c:v>
                </c:pt>
                <c:pt idx="304">
                  <c:v>3.9807928289845615</c:v>
                </c:pt>
                <c:pt idx="305">
                  <c:v>4.9152109003157527</c:v>
                </c:pt>
                <c:pt idx="306">
                  <c:v>4.4326951779935229</c:v>
                </c:pt>
                <c:pt idx="307">
                  <c:v>3.9421173987402014</c:v>
                </c:pt>
                <c:pt idx="308">
                  <c:v>3.9628380845394076</c:v>
                </c:pt>
                <c:pt idx="309">
                  <c:v>4.7629162203765327</c:v>
                </c:pt>
                <c:pt idx="310">
                  <c:v>3.7805601356933307</c:v>
                </c:pt>
                <c:pt idx="311">
                  <c:v>3.5405877560479171</c:v>
                </c:pt>
                <c:pt idx="312">
                  <c:v>4.6093722888503006</c:v>
                </c:pt>
                <c:pt idx="313">
                  <c:v>4.0413399403557309</c:v>
                </c:pt>
                <c:pt idx="314">
                  <c:v>4.411749560111776</c:v>
                </c:pt>
                <c:pt idx="315">
                  <c:v>4.3843758767946941</c:v>
                </c:pt>
                <c:pt idx="316">
                  <c:v>3.3242124725532722</c:v>
                </c:pt>
                <c:pt idx="317">
                  <c:v>3.3790625382071804</c:v>
                </c:pt>
                <c:pt idx="318">
                  <c:v>3.2103448552481724</c:v>
                </c:pt>
                <c:pt idx="319">
                  <c:v>2.9087692923989374</c:v>
                </c:pt>
                <c:pt idx="320">
                  <c:v>3.1107581215202362</c:v>
                </c:pt>
                <c:pt idx="321">
                  <c:v>3.0473568776987645</c:v>
                </c:pt>
                <c:pt idx="322">
                  <c:v>2.3046776916933509</c:v>
                </c:pt>
                <c:pt idx="323">
                  <c:v>1.589749123822181</c:v>
                </c:pt>
                <c:pt idx="324">
                  <c:v>2.4866876073731481</c:v>
                </c:pt>
                <c:pt idx="325">
                  <c:v>2.0937601949421101</c:v>
                </c:pt>
                <c:pt idx="326">
                  <c:v>2.904933111666109</c:v>
                </c:pt>
                <c:pt idx="327">
                  <c:v>2.6520676451718752</c:v>
                </c:pt>
                <c:pt idx="328">
                  <c:v>2.7840554929921257</c:v>
                </c:pt>
                <c:pt idx="329">
                  <c:v>2.6175379974072004</c:v>
                </c:pt>
                <c:pt idx="330">
                  <c:v>2.2095426856356193</c:v>
                </c:pt>
                <c:pt idx="331">
                  <c:v>2.8110537759824599</c:v>
                </c:pt>
                <c:pt idx="332">
                  <c:v>2.4496025493505038</c:v>
                </c:pt>
                <c:pt idx="333">
                  <c:v>2.538406443711386</c:v>
                </c:pt>
                <c:pt idx="334">
                  <c:v>2.4428143178457731</c:v>
                </c:pt>
                <c:pt idx="335">
                  <c:v>2.2885347466772976</c:v>
                </c:pt>
                <c:pt idx="336">
                  <c:v>2.4595759899475773</c:v>
                </c:pt>
                <c:pt idx="337">
                  <c:v>2.0222642075428925</c:v>
                </c:pt>
                <c:pt idx="338">
                  <c:v>2.7621737584895278</c:v>
                </c:pt>
                <c:pt idx="339">
                  <c:v>2.942073130729348</c:v>
                </c:pt>
                <c:pt idx="340">
                  <c:v>3.1687495555313263</c:v>
                </c:pt>
                <c:pt idx="341">
                  <c:v>2.768714276009498</c:v>
                </c:pt>
                <c:pt idx="342">
                  <c:v>4.0177815396186052</c:v>
                </c:pt>
                <c:pt idx="343">
                  <c:v>3.5252284071834485</c:v>
                </c:pt>
                <c:pt idx="344">
                  <c:v>3.4426951249596343</c:v>
                </c:pt>
                <c:pt idx="345">
                  <c:v>3.289295902280637</c:v>
                </c:pt>
                <c:pt idx="346">
                  <c:v>3.4039105352210144</c:v>
                </c:pt>
                <c:pt idx="347">
                  <c:v>2.4173212350264595</c:v>
                </c:pt>
                <c:pt idx="348">
                  <c:v>2.0855833181964116</c:v>
                </c:pt>
                <c:pt idx="349">
                  <c:v>1.4047233447073388</c:v>
                </c:pt>
                <c:pt idx="350">
                  <c:v>1.8372053502178058</c:v>
                </c:pt>
                <c:pt idx="351">
                  <c:v>2.593745813442613</c:v>
                </c:pt>
                <c:pt idx="352">
                  <c:v>3.3629084368590632</c:v>
                </c:pt>
                <c:pt idx="353">
                  <c:v>3.1234600176198937</c:v>
                </c:pt>
                <c:pt idx="354">
                  <c:v>3.7219224365105048</c:v>
                </c:pt>
                <c:pt idx="355">
                  <c:v>4.915566857364615</c:v>
                </c:pt>
                <c:pt idx="356">
                  <c:v>5.8145169595572792</c:v>
                </c:pt>
                <c:pt idx="357">
                  <c:v>5.1231400233695314</c:v>
                </c:pt>
                <c:pt idx="358">
                  <c:v>4.6470379074670571</c:v>
                </c:pt>
                <c:pt idx="359">
                  <c:v>5.1685020525910996</c:v>
                </c:pt>
                <c:pt idx="360">
                  <c:v>4.4927160225199518</c:v>
                </c:pt>
                <c:pt idx="361">
                  <c:v>4.8142722369143547</c:v>
                </c:pt>
                <c:pt idx="362">
                  <c:v>5.1829758869982214</c:v>
                </c:pt>
                <c:pt idx="363">
                  <c:v>5.726641539093567</c:v>
                </c:pt>
                <c:pt idx="364">
                  <c:v>4.9609598260291516</c:v>
                </c:pt>
                <c:pt idx="365">
                  <c:v>5.5911123413723658</c:v>
                </c:pt>
                <c:pt idx="366">
                  <c:v>6.293758512531463</c:v>
                </c:pt>
                <c:pt idx="367">
                  <c:v>7.415848675772871</c:v>
                </c:pt>
                <c:pt idx="368">
                  <c:v>7.4287538352544313</c:v>
                </c:pt>
                <c:pt idx="369">
                  <c:v>6.2555701589221879</c:v>
                </c:pt>
                <c:pt idx="370">
                  <c:v>7.4590241859212245</c:v>
                </c:pt>
                <c:pt idx="371">
                  <c:v>7.5066445223590268</c:v>
                </c:pt>
                <c:pt idx="372">
                  <c:v>7.0050072314258536</c:v>
                </c:pt>
                <c:pt idx="373">
                  <c:v>5.8592375195845641</c:v>
                </c:pt>
                <c:pt idx="374">
                  <c:v>4.604987525992474</c:v>
                </c:pt>
                <c:pt idx="375">
                  <c:v>10.053294267271378</c:v>
                </c:pt>
                <c:pt idx="376">
                  <c:v>4.6245850921118734</c:v>
                </c:pt>
                <c:pt idx="377">
                  <c:v>5.538702701456776</c:v>
                </c:pt>
                <c:pt idx="378">
                  <c:v>5.6906216890155079</c:v>
                </c:pt>
                <c:pt idx="379">
                  <c:v>27.732825055339273</c:v>
                </c:pt>
                <c:pt idx="380">
                  <c:v>21.071483038283805</c:v>
                </c:pt>
                <c:pt idx="381">
                  <c:v>4.1593744205694421</c:v>
                </c:pt>
                <c:pt idx="382">
                  <c:v>4.998244641013903</c:v>
                </c:pt>
                <c:pt idx="383">
                  <c:v>6.0834551031127013</c:v>
                </c:pt>
                <c:pt idx="384">
                  <c:v>7.050363930907448</c:v>
                </c:pt>
                <c:pt idx="385">
                  <c:v>4.1057986289192065</c:v>
                </c:pt>
                <c:pt idx="386">
                  <c:v>5.8072317991260824</c:v>
                </c:pt>
                <c:pt idx="387">
                  <c:v>5.8018930214284143</c:v>
                </c:pt>
                <c:pt idx="388">
                  <c:v>7.4382581058854118</c:v>
                </c:pt>
                <c:pt idx="389">
                  <c:v>8.4036767408089155</c:v>
                </c:pt>
                <c:pt idx="390">
                  <c:v>8.8156384683565285</c:v>
                </c:pt>
                <c:pt idx="391">
                  <c:v>6.3458336284961661</c:v>
                </c:pt>
                <c:pt idx="392">
                  <c:v>7.951042713839275</c:v>
                </c:pt>
                <c:pt idx="393">
                  <c:v>8.0402772561576157</c:v>
                </c:pt>
                <c:pt idx="394">
                  <c:v>8.6241101044750703</c:v>
                </c:pt>
                <c:pt idx="395">
                  <c:v>8.9030628121650501</c:v>
                </c:pt>
                <c:pt idx="396">
                  <c:v>11.032717997678551</c:v>
                </c:pt>
                <c:pt idx="397">
                  <c:v>10.127050431816263</c:v>
                </c:pt>
                <c:pt idx="398">
                  <c:v>13.473600822879593</c:v>
                </c:pt>
                <c:pt idx="399">
                  <c:v>10.43191399245795</c:v>
                </c:pt>
                <c:pt idx="400">
                  <c:v>7.6414840346963331</c:v>
                </c:pt>
                <c:pt idx="401">
                  <c:v>4.6829579825377179</c:v>
                </c:pt>
                <c:pt idx="402">
                  <c:v>3.5345702777939829</c:v>
                </c:pt>
                <c:pt idx="403">
                  <c:v>2.8553795284946935</c:v>
                </c:pt>
                <c:pt idx="404">
                  <c:v>1.9760526685708564</c:v>
                </c:pt>
                <c:pt idx="405">
                  <c:v>1.5930460528968819</c:v>
                </c:pt>
                <c:pt idx="406">
                  <c:v>1.8916597948057134</c:v>
                </c:pt>
                <c:pt idx="407">
                  <c:v>2.3879344689267783</c:v>
                </c:pt>
                <c:pt idx="408">
                  <c:v>2.322703566735604</c:v>
                </c:pt>
                <c:pt idx="409">
                  <c:v>0.97283114688608463</c:v>
                </c:pt>
                <c:pt idx="410">
                  <c:v>1.9571470153376131</c:v>
                </c:pt>
                <c:pt idx="411">
                  <c:v>1.7605775131490886</c:v>
                </c:pt>
                <c:pt idx="412">
                  <c:v>1.9448003932166653</c:v>
                </c:pt>
                <c:pt idx="413">
                  <c:v>2.3115445102191776</c:v>
                </c:pt>
                <c:pt idx="414">
                  <c:v>2.1566776204018612</c:v>
                </c:pt>
                <c:pt idx="415">
                  <c:v>2.4682408288082907</c:v>
                </c:pt>
                <c:pt idx="416">
                  <c:v>2.4673316191667056</c:v>
                </c:pt>
                <c:pt idx="417">
                  <c:v>2.6845322770741831</c:v>
                </c:pt>
                <c:pt idx="418">
                  <c:v>2.5826787766787205</c:v>
                </c:pt>
                <c:pt idx="419">
                  <c:v>3.2779268041518517</c:v>
                </c:pt>
                <c:pt idx="420">
                  <c:v>4.8298846170461092</c:v>
                </c:pt>
                <c:pt idx="421">
                  <c:v>5.1070201685196128</c:v>
                </c:pt>
                <c:pt idx="422">
                  <c:v>4.3357679283612267</c:v>
                </c:pt>
                <c:pt idx="423">
                  <c:v>3.3532508535440813</c:v>
                </c:pt>
                <c:pt idx="424">
                  <c:v>3.0937643070776035</c:v>
                </c:pt>
                <c:pt idx="425">
                  <c:v>4.089569603957103</c:v>
                </c:pt>
                <c:pt idx="426">
                  <c:v>4.4005796755467319</c:v>
                </c:pt>
                <c:pt idx="427">
                  <c:v>7.397590709117976</c:v>
                </c:pt>
                <c:pt idx="428">
                  <c:v>12.077658379716723</c:v>
                </c:pt>
                <c:pt idx="429">
                  <c:v>5.9908272997620333</c:v>
                </c:pt>
                <c:pt idx="430">
                  <c:v>7.542945976921537</c:v>
                </c:pt>
                <c:pt idx="431">
                  <c:v>8.0464543302554468</c:v>
                </c:pt>
                <c:pt idx="432">
                  <c:v>8.6611975831892298</c:v>
                </c:pt>
                <c:pt idx="433">
                  <c:v>10.062115784582256</c:v>
                </c:pt>
                <c:pt idx="434">
                  <c:v>5.4945000626610518</c:v>
                </c:pt>
                <c:pt idx="435">
                  <c:v>2.641122338204243</c:v>
                </c:pt>
                <c:pt idx="436">
                  <c:v>16.989855938859396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1-4CAE-ACED-9B7BA41AE2F7}"/>
            </c:ext>
          </c:extLst>
        </c:ser>
        <c:ser>
          <c:idx val="1"/>
          <c:order val="1"/>
          <c:tx>
            <c:strRef>
              <c:f>'082C'!$AC$12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39.615001321941776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61.787326630571449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23.318160604622804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2.5443358251439463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1.8400000000000034</c:v>
                </c:pt>
                <c:pt idx="80">
                  <c:v>1.8400000000000034</c:v>
                </c:pt>
                <c:pt idx="81">
                  <c:v>1.8400000000000034</c:v>
                </c:pt>
                <c:pt idx="82">
                  <c:v>1.8400000000000034</c:v>
                </c:pt>
                <c:pt idx="83">
                  <c:v>15.880012759611603</c:v>
                </c:pt>
                <c:pt idx="84">
                  <c:v>48.810093491531227</c:v>
                </c:pt>
                <c:pt idx="85">
                  <c:v>29.362827043947576</c:v>
                </c:pt>
                <c:pt idx="86">
                  <c:v>29.315569299231413</c:v>
                </c:pt>
                <c:pt idx="87">
                  <c:v>35.309608974984869</c:v>
                </c:pt>
                <c:pt idx="88">
                  <c:v>16.408067124081697</c:v>
                </c:pt>
                <c:pt idx="89">
                  <c:v>2.8732526181617857</c:v>
                </c:pt>
                <c:pt idx="90">
                  <c:v>12.228503789392519</c:v>
                </c:pt>
                <c:pt idx="91">
                  <c:v>3.8510354464977752</c:v>
                </c:pt>
                <c:pt idx="92">
                  <c:v>1.8400000000000034</c:v>
                </c:pt>
                <c:pt idx="93">
                  <c:v>4.7307700358488205</c:v>
                </c:pt>
                <c:pt idx="94">
                  <c:v>1.8400000000000034</c:v>
                </c:pt>
                <c:pt idx="95">
                  <c:v>1.8400000000000034</c:v>
                </c:pt>
                <c:pt idx="96">
                  <c:v>1.8400000000000034</c:v>
                </c:pt>
                <c:pt idx="97">
                  <c:v>1.8400000000000034</c:v>
                </c:pt>
                <c:pt idx="98">
                  <c:v>1.8400000000000034</c:v>
                </c:pt>
                <c:pt idx="99">
                  <c:v>4.1006506145018164</c:v>
                </c:pt>
                <c:pt idx="100">
                  <c:v>1.8400000000000034</c:v>
                </c:pt>
                <c:pt idx="101">
                  <c:v>1.8400000000000034</c:v>
                </c:pt>
                <c:pt idx="102">
                  <c:v>1.8400000000000034</c:v>
                </c:pt>
                <c:pt idx="103">
                  <c:v>8.5701969856049089</c:v>
                </c:pt>
                <c:pt idx="104">
                  <c:v>11.792721436024266</c:v>
                </c:pt>
                <c:pt idx="105">
                  <c:v>7.5366314861813919</c:v>
                </c:pt>
                <c:pt idx="106">
                  <c:v>1.8400000000000034</c:v>
                </c:pt>
                <c:pt idx="107">
                  <c:v>21.394765821867878</c:v>
                </c:pt>
                <c:pt idx="108">
                  <c:v>31.891601396560972</c:v>
                </c:pt>
                <c:pt idx="109">
                  <c:v>34.480379307454811</c:v>
                </c:pt>
                <c:pt idx="110">
                  <c:v>26.538198667126579</c:v>
                </c:pt>
                <c:pt idx="111">
                  <c:v>60.423958673267244</c:v>
                </c:pt>
                <c:pt idx="112">
                  <c:v>22.19129724194849</c:v>
                </c:pt>
                <c:pt idx="113">
                  <c:v>1.8400000000000034</c:v>
                </c:pt>
                <c:pt idx="114">
                  <c:v>26.791296904998561</c:v>
                </c:pt>
                <c:pt idx="115">
                  <c:v>9.4165409134830895</c:v>
                </c:pt>
                <c:pt idx="116">
                  <c:v>6.6057304031098454</c:v>
                </c:pt>
                <c:pt idx="117">
                  <c:v>29.242473543614977</c:v>
                </c:pt>
                <c:pt idx="118">
                  <c:v>53.008116670737522</c:v>
                </c:pt>
                <c:pt idx="119">
                  <c:v>53.378785867162399</c:v>
                </c:pt>
                <c:pt idx="120">
                  <c:v>55.797693477336573</c:v>
                </c:pt>
                <c:pt idx="121">
                  <c:v>46.926665656662671</c:v>
                </c:pt>
                <c:pt idx="122">
                  <c:v>36.015290441786085</c:v>
                </c:pt>
                <c:pt idx="123">
                  <c:v>22.939753327988868</c:v>
                </c:pt>
                <c:pt idx="124">
                  <c:v>41.31773166888334</c:v>
                </c:pt>
                <c:pt idx="125">
                  <c:v>59.536054841883136</c:v>
                </c:pt>
                <c:pt idx="126">
                  <c:v>46.728960633278938</c:v>
                </c:pt>
                <c:pt idx="127">
                  <c:v>25.514137242903431</c:v>
                </c:pt>
                <c:pt idx="128">
                  <c:v>14.521817917398764</c:v>
                </c:pt>
                <c:pt idx="129">
                  <c:v>3.398865679127951</c:v>
                </c:pt>
                <c:pt idx="130">
                  <c:v>14.028856183761235</c:v>
                </c:pt>
                <c:pt idx="131">
                  <c:v>15.994524586466312</c:v>
                </c:pt>
                <c:pt idx="132">
                  <c:v>13.837385668686522</c:v>
                </c:pt>
                <c:pt idx="133">
                  <c:v>26.346587085656054</c:v>
                </c:pt>
                <c:pt idx="134">
                  <c:v>30.119307627485213</c:v>
                </c:pt>
                <c:pt idx="135">
                  <c:v>21.561831865394296</c:v>
                </c:pt>
                <c:pt idx="136">
                  <c:v>16.675917078897825</c:v>
                </c:pt>
                <c:pt idx="137">
                  <c:v>10.45880023138848</c:v>
                </c:pt>
                <c:pt idx="138">
                  <c:v>2.6974804471097116</c:v>
                </c:pt>
                <c:pt idx="139">
                  <c:v>12.184683126680099</c:v>
                </c:pt>
                <c:pt idx="140">
                  <c:v>15.188279792161794</c:v>
                </c:pt>
                <c:pt idx="141">
                  <c:v>33.054532681204506</c:v>
                </c:pt>
                <c:pt idx="142">
                  <c:v>36.407005382169153</c:v>
                </c:pt>
                <c:pt idx="143">
                  <c:v>42.90234670234765</c:v>
                </c:pt>
                <c:pt idx="144">
                  <c:v>46.964757586976944</c:v>
                </c:pt>
                <c:pt idx="145">
                  <c:v>41.818978624175536</c:v>
                </c:pt>
                <c:pt idx="146">
                  <c:v>24.110708430527936</c:v>
                </c:pt>
                <c:pt idx="147">
                  <c:v>13.421650251108204</c:v>
                </c:pt>
                <c:pt idx="148">
                  <c:v>16.747304216148777</c:v>
                </c:pt>
                <c:pt idx="149">
                  <c:v>20.427839193536059</c:v>
                </c:pt>
                <c:pt idx="150">
                  <c:v>30.927621101744407</c:v>
                </c:pt>
                <c:pt idx="151">
                  <c:v>41.230468149129258</c:v>
                </c:pt>
                <c:pt idx="152">
                  <c:v>61.961901041700557</c:v>
                </c:pt>
                <c:pt idx="153">
                  <c:v>43.686008241039218</c:v>
                </c:pt>
                <c:pt idx="154">
                  <c:v>14.847158898397836</c:v>
                </c:pt>
                <c:pt idx="155">
                  <c:v>56.560061174784074</c:v>
                </c:pt>
                <c:pt idx="156">
                  <c:v>58.782956578172289</c:v>
                </c:pt>
                <c:pt idx="157">
                  <c:v>42.488666966711477</c:v>
                </c:pt>
                <c:pt idx="158">
                  <c:v>42.71818359115079</c:v>
                </c:pt>
                <c:pt idx="159">
                  <c:v>47.537754988851617</c:v>
                </c:pt>
                <c:pt idx="160">
                  <c:v>49.147231776278836</c:v>
                </c:pt>
                <c:pt idx="161">
                  <c:v>54.216009322183538</c:v>
                </c:pt>
                <c:pt idx="162">
                  <c:v>40.333766828930173</c:v>
                </c:pt>
                <c:pt idx="163">
                  <c:v>56.358854907249174</c:v>
                </c:pt>
                <c:pt idx="164">
                  <c:v>42.216260654352219</c:v>
                </c:pt>
                <c:pt idx="165">
                  <c:v>30.055669585210495</c:v>
                </c:pt>
                <c:pt idx="166">
                  <c:v>40.669133096835125</c:v>
                </c:pt>
                <c:pt idx="167">
                  <c:v>48.14382584864267</c:v>
                </c:pt>
                <c:pt idx="168">
                  <c:v>34.0113339053364</c:v>
                </c:pt>
                <c:pt idx="169">
                  <c:v>40.600095513460502</c:v>
                </c:pt>
                <c:pt idx="170">
                  <c:v>44.31276236215205</c:v>
                </c:pt>
                <c:pt idx="171">
                  <c:v>43.206818349051836</c:v>
                </c:pt>
                <c:pt idx="172">
                  <c:v>49.782199186177294</c:v>
                </c:pt>
                <c:pt idx="173">
                  <c:v>60.823660532965292</c:v>
                </c:pt>
                <c:pt idx="174">
                  <c:v>57.828269450563752</c:v>
                </c:pt>
                <c:pt idx="175">
                  <c:v>33.71872163605812</c:v>
                </c:pt>
                <c:pt idx="176">
                  <c:v>35.377603887649286</c:v>
                </c:pt>
                <c:pt idx="177">
                  <c:v>38.092529549643452</c:v>
                </c:pt>
                <c:pt idx="178">
                  <c:v>33.152228548160338</c:v>
                </c:pt>
                <c:pt idx="179">
                  <c:v>50.918445241393144</c:v>
                </c:pt>
                <c:pt idx="180">
                  <c:v>54.425957529988715</c:v>
                </c:pt>
                <c:pt idx="181">
                  <c:v>48.271421990610719</c:v>
                </c:pt>
                <c:pt idx="182">
                  <c:v>42.783992071797428</c:v>
                </c:pt>
                <c:pt idx="183">
                  <c:v>45.703726344383256</c:v>
                </c:pt>
                <c:pt idx="184">
                  <c:v>48.25073232539232</c:v>
                </c:pt>
                <c:pt idx="185">
                  <c:v>17.51867170016078</c:v>
                </c:pt>
                <c:pt idx="186">
                  <c:v>31.47935806789522</c:v>
                </c:pt>
                <c:pt idx="187">
                  <c:v>50.954278031432153</c:v>
                </c:pt>
                <c:pt idx="188">
                  <c:v>48.962066489871042</c:v>
                </c:pt>
                <c:pt idx="189">
                  <c:v>43.5792780217431</c:v>
                </c:pt>
                <c:pt idx="190">
                  <c:v>16.377038306623518</c:v>
                </c:pt>
                <c:pt idx="191">
                  <c:v>61.125464953918879</c:v>
                </c:pt>
                <c:pt idx="192">
                  <c:v>61.166581908852578</c:v>
                </c:pt>
                <c:pt idx="193">
                  <c:v>52.336067918926311</c:v>
                </c:pt>
                <c:pt idx="194">
                  <c:v>45.180413260552797</c:v>
                </c:pt>
                <c:pt idx="195">
                  <c:v>37.871434190001786</c:v>
                </c:pt>
                <c:pt idx="196">
                  <c:v>53.852216161338617</c:v>
                </c:pt>
                <c:pt idx="197">
                  <c:v>49.09175410585317</c:v>
                </c:pt>
                <c:pt idx="198">
                  <c:v>42.522894557054073</c:v>
                </c:pt>
                <c:pt idx="199">
                  <c:v>42.29098707506283</c:v>
                </c:pt>
                <c:pt idx="200">
                  <c:v>48.780197299070508</c:v>
                </c:pt>
                <c:pt idx="201">
                  <c:v>51.319738095099794</c:v>
                </c:pt>
                <c:pt idx="202">
                  <c:v>48.576972779551362</c:v>
                </c:pt>
                <c:pt idx="203">
                  <c:v>38.987264826057114</c:v>
                </c:pt>
                <c:pt idx="204">
                  <c:v>29.886567278058166</c:v>
                </c:pt>
                <c:pt idx="205">
                  <c:v>61.222957971797051</c:v>
                </c:pt>
                <c:pt idx="206">
                  <c:v>34.164626628495057</c:v>
                </c:pt>
                <c:pt idx="207">
                  <c:v>31.538420417270174</c:v>
                </c:pt>
                <c:pt idx="208">
                  <c:v>36.733660543690839</c:v>
                </c:pt>
                <c:pt idx="209">
                  <c:v>42.159058801179448</c:v>
                </c:pt>
                <c:pt idx="210">
                  <c:v>47.052947873806453</c:v>
                </c:pt>
                <c:pt idx="211">
                  <c:v>52.575458595231602</c:v>
                </c:pt>
                <c:pt idx="212">
                  <c:v>45.829795638073996</c:v>
                </c:pt>
                <c:pt idx="213">
                  <c:v>43.283080402875548</c:v>
                </c:pt>
                <c:pt idx="214">
                  <c:v>48.165990977705029</c:v>
                </c:pt>
                <c:pt idx="215">
                  <c:v>38.758965822810431</c:v>
                </c:pt>
                <c:pt idx="216">
                  <c:v>46.867593022359451</c:v>
                </c:pt>
                <c:pt idx="217">
                  <c:v>61.472499472691766</c:v>
                </c:pt>
                <c:pt idx="218">
                  <c:v>51.407584497105745</c:v>
                </c:pt>
                <c:pt idx="219">
                  <c:v>18.028587080266504</c:v>
                </c:pt>
                <c:pt idx="220">
                  <c:v>23.885591980399752</c:v>
                </c:pt>
                <c:pt idx="221">
                  <c:v>55.655853241571073</c:v>
                </c:pt>
                <c:pt idx="222">
                  <c:v>62.471212718216364</c:v>
                </c:pt>
                <c:pt idx="223">
                  <c:v>29.034276257291197</c:v>
                </c:pt>
                <c:pt idx="224">
                  <c:v>29.066399443172955</c:v>
                </c:pt>
                <c:pt idx="225">
                  <c:v>32.000742111423577</c:v>
                </c:pt>
                <c:pt idx="226">
                  <c:v>49.486713129332358</c:v>
                </c:pt>
                <c:pt idx="227">
                  <c:v>61.947822637510157</c:v>
                </c:pt>
                <c:pt idx="228">
                  <c:v>56.576336672735749</c:v>
                </c:pt>
                <c:pt idx="229">
                  <c:v>56.830221150364451</c:v>
                </c:pt>
                <c:pt idx="230">
                  <c:v>48.415101979657479</c:v>
                </c:pt>
                <c:pt idx="231">
                  <c:v>38.462990340319877</c:v>
                </c:pt>
                <c:pt idx="232">
                  <c:v>46.308008077902812</c:v>
                </c:pt>
                <c:pt idx="233">
                  <c:v>47.934304458251013</c:v>
                </c:pt>
                <c:pt idx="234">
                  <c:v>45.170430918200296</c:v>
                </c:pt>
                <c:pt idx="235">
                  <c:v>47.510022984276894</c:v>
                </c:pt>
                <c:pt idx="236">
                  <c:v>62.410676748957556</c:v>
                </c:pt>
                <c:pt idx="237">
                  <c:v>49.237622202177064</c:v>
                </c:pt>
                <c:pt idx="238">
                  <c:v>56.947593423312654</c:v>
                </c:pt>
                <c:pt idx="239">
                  <c:v>53.798901586844707</c:v>
                </c:pt>
                <c:pt idx="240">
                  <c:v>37.379275183100525</c:v>
                </c:pt>
                <c:pt idx="241">
                  <c:v>22.23483498842819</c:v>
                </c:pt>
                <c:pt idx="242">
                  <c:v>51.963857633280057</c:v>
                </c:pt>
                <c:pt idx="243">
                  <c:v>38.406303930152674</c:v>
                </c:pt>
                <c:pt idx="244">
                  <c:v>33.017414404295479</c:v>
                </c:pt>
                <c:pt idx="245">
                  <c:v>28.327670950981911</c:v>
                </c:pt>
                <c:pt idx="246">
                  <c:v>29.930537326374377</c:v>
                </c:pt>
                <c:pt idx="247">
                  <c:v>39.458474389702907</c:v>
                </c:pt>
                <c:pt idx="248">
                  <c:v>59.850750445886881</c:v>
                </c:pt>
                <c:pt idx="249">
                  <c:v>60.861651657375155</c:v>
                </c:pt>
                <c:pt idx="250">
                  <c:v>42.163457146655347</c:v>
                </c:pt>
                <c:pt idx="251">
                  <c:v>39.633582162410107</c:v>
                </c:pt>
                <c:pt idx="252">
                  <c:v>46.12499264133649</c:v>
                </c:pt>
                <c:pt idx="253">
                  <c:v>30.651958761617749</c:v>
                </c:pt>
                <c:pt idx="254">
                  <c:v>44.375068943075334</c:v>
                </c:pt>
                <c:pt idx="255">
                  <c:v>14.5091191880406</c:v>
                </c:pt>
                <c:pt idx="256">
                  <c:v>60.015425662216941</c:v>
                </c:pt>
                <c:pt idx="257">
                  <c:v>33.681687408863041</c:v>
                </c:pt>
                <c:pt idx="258">
                  <c:v>31.992589455443238</c:v>
                </c:pt>
                <c:pt idx="259">
                  <c:v>32.820149799174999</c:v>
                </c:pt>
                <c:pt idx="260">
                  <c:v>26.132712237227096</c:v>
                </c:pt>
                <c:pt idx="261">
                  <c:v>26.735841870367636</c:v>
                </c:pt>
                <c:pt idx="262">
                  <c:v>33.435483051972341</c:v>
                </c:pt>
                <c:pt idx="263">
                  <c:v>36.686805117957135</c:v>
                </c:pt>
                <c:pt idx="264">
                  <c:v>32.877035781013092</c:v>
                </c:pt>
                <c:pt idx="265">
                  <c:v>31.043256175308215</c:v>
                </c:pt>
                <c:pt idx="266">
                  <c:v>28.41937064615189</c:v>
                </c:pt>
                <c:pt idx="267">
                  <c:v>27.519057780028504</c:v>
                </c:pt>
                <c:pt idx="268">
                  <c:v>33.79804524219837</c:v>
                </c:pt>
                <c:pt idx="269">
                  <c:v>59.465462815437618</c:v>
                </c:pt>
                <c:pt idx="270">
                  <c:v>14.684838853492948</c:v>
                </c:pt>
                <c:pt idx="271">
                  <c:v>45.417358766730793</c:v>
                </c:pt>
                <c:pt idx="272">
                  <c:v>48.947361972679722</c:v>
                </c:pt>
                <c:pt idx="273">
                  <c:v>50.540803377081204</c:v>
                </c:pt>
                <c:pt idx="274">
                  <c:v>27.723769694290084</c:v>
                </c:pt>
                <c:pt idx="275">
                  <c:v>61.697016178471657</c:v>
                </c:pt>
                <c:pt idx="276">
                  <c:v>7.9167193701233316</c:v>
                </c:pt>
                <c:pt idx="277">
                  <c:v>49.581429542745632</c:v>
                </c:pt>
                <c:pt idx="278">
                  <c:v>54.342953854931672</c:v>
                </c:pt>
                <c:pt idx="279">
                  <c:v>23.730445547690337</c:v>
                </c:pt>
                <c:pt idx="280">
                  <c:v>32.861364709044409</c:v>
                </c:pt>
                <c:pt idx="281">
                  <c:v>46.124940264887229</c:v>
                </c:pt>
                <c:pt idx="282">
                  <c:v>42.497067926332093</c:v>
                </c:pt>
                <c:pt idx="283">
                  <c:v>38.679936907754943</c:v>
                </c:pt>
                <c:pt idx="284">
                  <c:v>34.156530189747599</c:v>
                </c:pt>
                <c:pt idx="285">
                  <c:v>51.709534276811077</c:v>
                </c:pt>
                <c:pt idx="286">
                  <c:v>51.366927750449179</c:v>
                </c:pt>
                <c:pt idx="287">
                  <c:v>51.878789503439776</c:v>
                </c:pt>
                <c:pt idx="288">
                  <c:v>53.49629435472589</c:v>
                </c:pt>
                <c:pt idx="289">
                  <c:v>46.048702768293538</c:v>
                </c:pt>
                <c:pt idx="290">
                  <c:v>25.223583019822954</c:v>
                </c:pt>
                <c:pt idx="291">
                  <c:v>52.064806632238515</c:v>
                </c:pt>
                <c:pt idx="292">
                  <c:v>42.279890880433967</c:v>
                </c:pt>
                <c:pt idx="293">
                  <c:v>40.621907750584533</c:v>
                </c:pt>
                <c:pt idx="294">
                  <c:v>49.538447735264427</c:v>
                </c:pt>
                <c:pt idx="295">
                  <c:v>44.207899443095492</c:v>
                </c:pt>
                <c:pt idx="296">
                  <c:v>46.740906016789182</c:v>
                </c:pt>
                <c:pt idx="297">
                  <c:v>44.648981190966992</c:v>
                </c:pt>
                <c:pt idx="298">
                  <c:v>49.38507322757961</c:v>
                </c:pt>
                <c:pt idx="299">
                  <c:v>52.273473002783987</c:v>
                </c:pt>
                <c:pt idx="300">
                  <c:v>49.318683038794916</c:v>
                </c:pt>
                <c:pt idx="301">
                  <c:v>46.216308188577415</c:v>
                </c:pt>
                <c:pt idx="302">
                  <c:v>45.549492492202432</c:v>
                </c:pt>
                <c:pt idx="303">
                  <c:v>43.186705267470515</c:v>
                </c:pt>
                <c:pt idx="304">
                  <c:v>42.904336985468554</c:v>
                </c:pt>
                <c:pt idx="305">
                  <c:v>47.63177735946222</c:v>
                </c:pt>
                <c:pt idx="306">
                  <c:v>45.431177960612267</c:v>
                </c:pt>
                <c:pt idx="307">
                  <c:v>42.661023549220985</c:v>
                </c:pt>
                <c:pt idx="308">
                  <c:v>42.791987566364476</c:v>
                </c:pt>
                <c:pt idx="309">
                  <c:v>46.98244879221425</c:v>
                </c:pt>
                <c:pt idx="310">
                  <c:v>41.588722566179179</c:v>
                </c:pt>
                <c:pt idx="311">
                  <c:v>39.803184378209401</c:v>
                </c:pt>
                <c:pt idx="312">
                  <c:v>46.287342552783763</c:v>
                </c:pt>
                <c:pt idx="313">
                  <c:v>43.275681542220767</c:v>
                </c:pt>
                <c:pt idx="314">
                  <c:v>45.325321161414635</c:v>
                </c:pt>
                <c:pt idx="315">
                  <c:v>45.185504171453502</c:v>
                </c:pt>
                <c:pt idx="316">
                  <c:v>37.948627545707865</c:v>
                </c:pt>
                <c:pt idx="317">
                  <c:v>38.443969862026805</c:v>
                </c:pt>
                <c:pt idx="318">
                  <c:v>36.858733577769122</c:v>
                </c:pt>
                <c:pt idx="319">
                  <c:v>33.499007086053084</c:v>
                </c:pt>
                <c:pt idx="320">
                  <c:v>35.830579075514038</c:v>
                </c:pt>
                <c:pt idx="321">
                  <c:v>35.13600084030783</c:v>
                </c:pt>
                <c:pt idx="322">
                  <c:v>24.486838990348204</c:v>
                </c:pt>
                <c:pt idx="323">
                  <c:v>14.575343380581344</c:v>
                </c:pt>
                <c:pt idx="324">
                  <c:v>27.44384309959031</c:v>
                </c:pt>
                <c:pt idx="325">
                  <c:v>21.139392033686292</c:v>
                </c:pt>
                <c:pt idx="326">
                  <c:v>33.451252496933606</c:v>
                </c:pt>
                <c:pt idx="327">
                  <c:v>29.9992347005835</c:v>
                </c:pt>
                <c:pt idx="328">
                  <c:v>31.875979513351922</c:v>
                </c:pt>
                <c:pt idx="329">
                  <c:v>29.482570724673167</c:v>
                </c:pt>
                <c:pt idx="330">
                  <c:v>22.948858159317581</c:v>
                </c:pt>
                <c:pt idx="331">
                  <c:v>32.239789008654569</c:v>
                </c:pt>
                <c:pt idx="332">
                  <c:v>26.847861518188125</c:v>
                </c:pt>
                <c:pt idx="333">
                  <c:v>28.263258594630045</c:v>
                </c:pt>
                <c:pt idx="334">
                  <c:v>26.738160613945666</c:v>
                </c:pt>
                <c:pt idx="335">
                  <c:v>24.223924452324823</c:v>
                </c:pt>
                <c:pt idx="336">
                  <c:v>27.008720265876747</c:v>
                </c:pt>
                <c:pt idx="337">
                  <c:v>20.071694206635684</c:v>
                </c:pt>
                <c:pt idx="338">
                  <c:v>31.576045617928287</c:v>
                </c:pt>
                <c:pt idx="339">
                  <c:v>33.907932424191301</c:v>
                </c:pt>
                <c:pt idx="340">
                  <c:v>36.438264346582237</c:v>
                </c:pt>
                <c:pt idx="341">
                  <c:v>31.666171669126484</c:v>
                </c:pt>
                <c:pt idx="342">
                  <c:v>43.132550222054803</c:v>
                </c:pt>
                <c:pt idx="343">
                  <c:v>39.6798800326468</c:v>
                </c:pt>
                <c:pt idx="344">
                  <c:v>38.996411816716055</c:v>
                </c:pt>
                <c:pt idx="345">
                  <c:v>37.623541723280631</c:v>
                </c:pt>
                <c:pt idx="346">
                  <c:v>38.662452081260639</c:v>
                </c:pt>
                <c:pt idx="347">
                  <c:v>26.324826202631144</c:v>
                </c:pt>
                <c:pt idx="348">
                  <c:v>21.015165741108333</c:v>
                </c:pt>
                <c:pt idx="349">
                  <c:v>12.675407028852248</c:v>
                </c:pt>
                <c:pt idx="350">
                  <c:v>17.518477602047653</c:v>
                </c:pt>
                <c:pt idx="351">
                  <c:v>29.120891003986671</c:v>
                </c:pt>
                <c:pt idx="352">
                  <c:v>38.299979877767029</c:v>
                </c:pt>
                <c:pt idx="353">
                  <c:v>35.9658829444801</c:v>
                </c:pt>
                <c:pt idx="354">
                  <c:v>41.17527033068334</c:v>
                </c:pt>
                <c:pt idx="355">
                  <c:v>47.633251380696223</c:v>
                </c:pt>
                <c:pt idx="356">
                  <c:v>50.828456401876629</c:v>
                </c:pt>
                <c:pt idx="357">
                  <c:v>48.460735283003004</c:v>
                </c:pt>
                <c:pt idx="358">
                  <c:v>46.461855759847261</c:v>
                </c:pt>
                <c:pt idx="359">
                  <c:v>48.633480862378264</c:v>
                </c:pt>
                <c:pt idx="360">
                  <c:v>45.729251989674367</c:v>
                </c:pt>
                <c:pt idx="361">
                  <c:v>47.205670551640218</c:v>
                </c:pt>
                <c:pt idx="362">
                  <c:v>48.688021711012688</c:v>
                </c:pt>
                <c:pt idx="363">
                  <c:v>50.555931701494288</c:v>
                </c:pt>
                <c:pt idx="364">
                  <c:v>47.819627163391033</c:v>
                </c:pt>
                <c:pt idx="365">
                  <c:v>50.120735788057083</c:v>
                </c:pt>
                <c:pt idx="366">
                  <c:v>52.195407352791342</c:v>
                </c:pt>
                <c:pt idx="367">
                  <c:v>54.774476146776856</c:v>
                </c:pt>
                <c:pt idx="368">
                  <c:v>54.800059809012112</c:v>
                </c:pt>
                <c:pt idx="369">
                  <c:v>52.09328610563243</c:v>
                </c:pt>
                <c:pt idx="370">
                  <c:v>54.85975410761673</c:v>
                </c:pt>
                <c:pt idx="371">
                  <c:v>54.952779033153909</c:v>
                </c:pt>
                <c:pt idx="372">
                  <c:v>53.915795360336801</c:v>
                </c:pt>
                <c:pt idx="373">
                  <c:v>50.964360498804368</c:v>
                </c:pt>
                <c:pt idx="374">
                  <c:v>46.266851663213856</c:v>
                </c:pt>
                <c:pt idx="375">
                  <c:v>58.700099700128987</c:v>
                </c:pt>
                <c:pt idx="376">
                  <c:v>46.35815008835489</c:v>
                </c:pt>
                <c:pt idx="377">
                  <c:v>49.947367022375367</c:v>
                </c:pt>
                <c:pt idx="378">
                  <c:v>50.442068107009689</c:v>
                </c:pt>
                <c:pt idx="379">
                  <c:v>60.816659935787968</c:v>
                </c:pt>
                <c:pt idx="380">
                  <c:v>62.5291260996907</c:v>
                </c:pt>
                <c:pt idx="381">
                  <c:v>43.968149075177571</c:v>
                </c:pt>
                <c:pt idx="382">
                  <c:v>47.970383654489837</c:v>
                </c:pt>
                <c:pt idx="383">
                  <c:v>51.619005107357836</c:v>
                </c:pt>
                <c:pt idx="384">
                  <c:v>54.014995373180653</c:v>
                </c:pt>
                <c:pt idx="385">
                  <c:v>43.658803026808869</c:v>
                </c:pt>
                <c:pt idx="386">
                  <c:v>50.806141436267453</c:v>
                </c:pt>
                <c:pt idx="387">
                  <c:v>50.789756839897642</c:v>
                </c:pt>
                <c:pt idx="388">
                  <c:v>54.818850009478957</c:v>
                </c:pt>
                <c:pt idx="389">
                  <c:v>56.522799583936745</c:v>
                </c:pt>
                <c:pt idx="390">
                  <c:v>57.142576170015431</c:v>
                </c:pt>
                <c:pt idx="391">
                  <c:v>52.332912547960142</c:v>
                </c:pt>
                <c:pt idx="392">
                  <c:v>55.771649778682502</c:v>
                </c:pt>
                <c:pt idx="393">
                  <c:v>55.925997158265425</c:v>
                </c:pt>
                <c:pt idx="394">
                  <c:v>56.861530701946982</c:v>
                </c:pt>
                <c:pt idx="395">
                  <c:v>57.266941828000895</c:v>
                </c:pt>
                <c:pt idx="396">
                  <c:v>59.669423225729012</c:v>
                </c:pt>
                <c:pt idx="397">
                  <c:v>58.780407224436928</c:v>
                </c:pt>
                <c:pt idx="398">
                  <c:v>61.343376017717148</c:v>
                </c:pt>
                <c:pt idx="399">
                  <c:v>59.099179887931598</c:v>
                </c:pt>
                <c:pt idx="400">
                  <c:v>55.210456174323248</c:v>
                </c:pt>
                <c:pt idx="401">
                  <c:v>46.625814783262115</c:v>
                </c:pt>
                <c:pt idx="402">
                  <c:v>39.755016918812096</c:v>
                </c:pt>
                <c:pt idx="403">
                  <c:v>32.822107867145135</c:v>
                </c:pt>
                <c:pt idx="404">
                  <c:v>19.404967363609643</c:v>
                </c:pt>
                <c:pt idx="405">
                  <c:v>14.61133565518297</c:v>
                </c:pt>
                <c:pt idx="406">
                  <c:v>18.237298131697401</c:v>
                </c:pt>
                <c:pt idx="407">
                  <c:v>25.846308981853298</c:v>
                </c:pt>
                <c:pt idx="408">
                  <c:v>24.780936264935178</c:v>
                </c:pt>
                <c:pt idx="409">
                  <c:v>8.964969577967679</c:v>
                </c:pt>
                <c:pt idx="410">
                  <c:v>19.137727766959927</c:v>
                </c:pt>
                <c:pt idx="411">
                  <c:v>16.552098322410203</c:v>
                </c:pt>
                <c:pt idx="412">
                  <c:v>18.964958991839538</c:v>
                </c:pt>
                <c:pt idx="413">
                  <c:v>24.598819967244609</c:v>
                </c:pt>
                <c:pt idx="414">
                  <c:v>22.111859158697413</c:v>
                </c:pt>
                <c:pt idx="415">
                  <c:v>27.148143708734409</c:v>
                </c:pt>
                <c:pt idx="416">
                  <c:v>27.133528954479871</c:v>
                </c:pt>
                <c:pt idx="417">
                  <c:v>30.475624868874959</c:v>
                </c:pt>
                <c:pt idx="418">
                  <c:v>28.951152111518496</c:v>
                </c:pt>
                <c:pt idx="419">
                  <c:v>37.515992202900875</c:v>
                </c:pt>
                <c:pt idx="420">
                  <c:v>47.272655308077923</c:v>
                </c:pt>
                <c:pt idx="421">
                  <c:v>48.3986770693094</c:v>
                </c:pt>
                <c:pt idx="422">
                  <c:v>44.933008121411874</c:v>
                </c:pt>
                <c:pt idx="423">
                  <c:v>38.213148945331994</c:v>
                </c:pt>
                <c:pt idx="424">
                  <c:v>35.647576749636045</c:v>
                </c:pt>
                <c:pt idx="425">
                  <c:v>43.563491299336263</c:v>
                </c:pt>
                <c:pt idx="426">
                  <c:v>45.268471886974119</c:v>
                </c:pt>
                <c:pt idx="427">
                  <c:v>54.738142896677118</c:v>
                </c:pt>
                <c:pt idx="428">
                  <c:v>60.500020220483769</c:v>
                </c:pt>
                <c:pt idx="429">
                  <c:v>51.35381624659351</c:v>
                </c:pt>
                <c:pt idx="430">
                  <c:v>55.02297584860149</c:v>
                </c:pt>
                <c:pt idx="431">
                  <c:v>55.936563643537312</c:v>
                </c:pt>
                <c:pt idx="432">
                  <c:v>56.916892863324826</c:v>
                </c:pt>
                <c:pt idx="433">
                  <c:v>58.709771918517276</c:v>
                </c:pt>
                <c:pt idx="434">
                  <c:v>49.798854110781441</c:v>
                </c:pt>
                <c:pt idx="435">
                  <c:v>29.83654938682443</c:v>
                </c:pt>
                <c:pt idx="436">
                  <c:v>62.466795557870682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1-4CAE-ACED-9B7BA41AE2F7}"/>
            </c:ext>
          </c:extLst>
        </c:ser>
        <c:ser>
          <c:idx val="0"/>
          <c:order val="2"/>
          <c:tx>
            <c:strRef>
              <c:f>'082C'!$AB$12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56.867793028021332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23.751804275686318</c:v>
                </c:pt>
                <c:pt idx="57">
                  <c:v>97.81</c:v>
                </c:pt>
                <c:pt idx="58">
                  <c:v>97.81</c:v>
                </c:pt>
                <c:pt idx="59">
                  <c:v>74.449262804710429</c:v>
                </c:pt>
                <c:pt idx="60">
                  <c:v>97.81</c:v>
                </c:pt>
                <c:pt idx="61">
                  <c:v>97.81</c:v>
                </c:pt>
                <c:pt idx="62">
                  <c:v>97.105664174856059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97.81</c:v>
                </c:pt>
                <c:pt idx="80">
                  <c:v>97.81</c:v>
                </c:pt>
                <c:pt idx="81">
                  <c:v>97.81</c:v>
                </c:pt>
                <c:pt idx="82">
                  <c:v>97.81</c:v>
                </c:pt>
                <c:pt idx="83">
                  <c:v>82.41524328877081</c:v>
                </c:pt>
                <c:pt idx="84">
                  <c:v>45.974268130712076</c:v>
                </c:pt>
                <c:pt idx="85">
                  <c:v>68.027544854544672</c:v>
                </c:pt>
                <c:pt idx="86">
                  <c:v>68.077915201567279</c:v>
                </c:pt>
                <c:pt idx="87">
                  <c:v>61.627463015181831</c:v>
                </c:pt>
                <c:pt idx="88">
                  <c:v>81.843137842719386</c:v>
                </c:pt>
                <c:pt idx="89">
                  <c:v>96.77674738183822</c:v>
                </c:pt>
                <c:pt idx="90">
                  <c:v>86.413620586821168</c:v>
                </c:pt>
                <c:pt idx="91">
                  <c:v>95.798964553502231</c:v>
                </c:pt>
                <c:pt idx="92">
                  <c:v>97.81</c:v>
                </c:pt>
                <c:pt idx="93">
                  <c:v>94.919229964151185</c:v>
                </c:pt>
                <c:pt idx="94">
                  <c:v>97.81</c:v>
                </c:pt>
                <c:pt idx="95">
                  <c:v>97.81</c:v>
                </c:pt>
                <c:pt idx="96">
                  <c:v>97.81</c:v>
                </c:pt>
                <c:pt idx="97">
                  <c:v>97.81</c:v>
                </c:pt>
                <c:pt idx="98">
                  <c:v>97.81</c:v>
                </c:pt>
                <c:pt idx="99">
                  <c:v>95.549349385498189</c:v>
                </c:pt>
                <c:pt idx="100">
                  <c:v>97.81</c:v>
                </c:pt>
                <c:pt idx="101">
                  <c:v>97.81</c:v>
                </c:pt>
                <c:pt idx="102">
                  <c:v>97.81</c:v>
                </c:pt>
                <c:pt idx="103">
                  <c:v>90.508978901867863</c:v>
                </c:pt>
                <c:pt idx="104">
                  <c:v>86.896382446166683</c:v>
                </c:pt>
                <c:pt idx="105">
                  <c:v>92.113368513818614</c:v>
                </c:pt>
                <c:pt idx="106">
                  <c:v>97.81</c:v>
                </c:pt>
                <c:pt idx="107">
                  <c:v>76.494770252852419</c:v>
                </c:pt>
                <c:pt idx="108">
                  <c:v>65.323194268495371</c:v>
                </c:pt>
                <c:pt idx="109">
                  <c:v>62.529495633065316</c:v>
                </c:pt>
                <c:pt idx="110">
                  <c:v>71.031335337570454</c:v>
                </c:pt>
                <c:pt idx="111">
                  <c:v>27.604747096684108</c:v>
                </c:pt>
                <c:pt idx="112">
                  <c:v>75.646962345693012</c:v>
                </c:pt>
                <c:pt idx="113">
                  <c:v>97.81</c:v>
                </c:pt>
                <c:pt idx="114">
                  <c:v>70.762602025954749</c:v>
                </c:pt>
                <c:pt idx="115">
                  <c:v>89.552620781755081</c:v>
                </c:pt>
                <c:pt idx="116">
                  <c:v>93.04426959689016</c:v>
                </c:pt>
                <c:pt idx="117">
                  <c:v>68.155815423281211</c:v>
                </c:pt>
                <c:pt idx="118">
                  <c:v>40.37890120677006</c:v>
                </c:pt>
                <c:pt idx="119">
                  <c:v>39.852965563901378</c:v>
                </c:pt>
                <c:pt idx="120">
                  <c:v>36.236336207616631</c:v>
                </c:pt>
                <c:pt idx="121">
                  <c:v>48.323092828948148</c:v>
                </c:pt>
                <c:pt idx="122">
                  <c:v>60.856581792723979</c:v>
                </c:pt>
                <c:pt idx="123">
                  <c:v>74.851273863503138</c:v>
                </c:pt>
                <c:pt idx="124">
                  <c:v>54.940360954571865</c:v>
                </c:pt>
                <c:pt idx="125">
                  <c:v>29.578868771074056</c:v>
                </c:pt>
                <c:pt idx="126">
                  <c:v>48.565215642992044</c:v>
                </c:pt>
                <c:pt idx="127">
                  <c:v>72.118277718915763</c:v>
                </c:pt>
                <c:pt idx="128">
                  <c:v>83.893349555013017</c:v>
                </c:pt>
                <c:pt idx="129">
                  <c:v>96.251134320872055</c:v>
                </c:pt>
                <c:pt idx="130">
                  <c:v>84.432370376437888</c:v>
                </c:pt>
                <c:pt idx="131">
                  <c:v>82.291062526174429</c:v>
                </c:pt>
                <c:pt idx="132">
                  <c:v>84.642116865706768</c:v>
                </c:pt>
                <c:pt idx="133">
                  <c:v>71.234752455663724</c:v>
                </c:pt>
                <c:pt idx="134">
                  <c:v>67.220501385343752</c:v>
                </c:pt>
                <c:pt idx="135">
                  <c:v>76.31684999081331</c:v>
                </c:pt>
                <c:pt idx="136">
                  <c:v>81.553453870736249</c:v>
                </c:pt>
                <c:pt idx="137">
                  <c:v>88.382408980279379</c:v>
                </c:pt>
                <c:pt idx="138">
                  <c:v>96.952519552890294</c:v>
                </c:pt>
                <c:pt idx="139">
                  <c:v>86.462106818451801</c:v>
                </c:pt>
                <c:pt idx="140">
                  <c:v>83.166810427301058</c:v>
                </c:pt>
                <c:pt idx="141">
                  <c:v>64.071990390523581</c:v>
                </c:pt>
                <c:pt idx="142">
                  <c:v>60.427288343548909</c:v>
                </c:pt>
                <c:pt idx="143">
                  <c:v>53.117179990553637</c:v>
                </c:pt>
                <c:pt idx="144">
                  <c:v>48.276352711268125</c:v>
                </c:pt>
                <c:pt idx="145">
                  <c:v>54.366948066759463</c:v>
                </c:pt>
                <c:pt idx="146">
                  <c:v>73.607719093141966</c:v>
                </c:pt>
                <c:pt idx="147">
                  <c:v>85.098300498792256</c:v>
                </c:pt>
                <c:pt idx="148">
                  <c:v>81.476303699792325</c:v>
                </c:pt>
                <c:pt idx="149">
                  <c:v>77.52572842915788</c:v>
                </c:pt>
                <c:pt idx="150">
                  <c:v>66.356429953824659</c:v>
                </c:pt>
                <c:pt idx="151">
                  <c:v>55.039893157503016</c:v>
                </c:pt>
                <c:pt idx="152">
                  <c:v>23.102237111304156</c:v>
                </c:pt>
                <c:pt idx="153">
                  <c:v>52.20353701237859</c:v>
                </c:pt>
                <c:pt idx="154">
                  <c:v>83.53837374678902</c:v>
                </c:pt>
                <c:pt idx="155">
                  <c:v>35.012542789561557</c:v>
                </c:pt>
                <c:pt idx="156">
                  <c:v>31.087632363401084</c:v>
                </c:pt>
                <c:pt idx="157">
                  <c:v>53.596147318132225</c:v>
                </c:pt>
                <c:pt idx="158">
                  <c:v>53.330682823934907</c:v>
                </c:pt>
                <c:pt idx="159">
                  <c:v>47.569641457122501</c:v>
                </c:pt>
                <c:pt idx="160">
                  <c:v>45.544960668856618</c:v>
                </c:pt>
                <c:pt idx="161">
                  <c:v>38.640089338998123</c:v>
                </c:pt>
                <c:pt idx="162">
                  <c:v>56.05784104904302</c:v>
                </c:pt>
                <c:pt idx="163">
                  <c:v>35.340340046338845</c:v>
                </c:pt>
                <c:pt idx="164">
                  <c:v>53.910350202173859</c:v>
                </c:pt>
                <c:pt idx="165">
                  <c:v>67.28844958863661</c:v>
                </c:pt>
                <c:pt idx="166">
                  <c:v>55.678135790143486</c:v>
                </c:pt>
                <c:pt idx="167">
                  <c:v>3.5828789888634134</c:v>
                </c:pt>
                <c:pt idx="168">
                  <c:v>1.3676019038175724</c:v>
                </c:pt>
                <c:pt idx="169">
                  <c:v>2.0735084362415392</c:v>
                </c:pt>
                <c:pt idx="170">
                  <c:v>2.6939949850238349</c:v>
                </c:pt>
                <c:pt idx="171">
                  <c:v>2.4879104725907695</c:v>
                </c:pt>
                <c:pt idx="172">
                  <c:v>4.0661718387265608</c:v>
                </c:pt>
                <c:pt idx="173">
                  <c:v>11.461805638859005</c:v>
                </c:pt>
                <c:pt idx="174">
                  <c:v>32.851709652084615</c:v>
                </c:pt>
                <c:pt idx="175">
                  <c:v>63.354717369932253</c:v>
                </c:pt>
                <c:pt idx="176">
                  <c:v>61.553320336141326</c:v>
                </c:pt>
                <c:pt idx="177">
                  <c:v>58.567531750067346</c:v>
                </c:pt>
                <c:pt idx="178">
                  <c:v>63.966615450262822</c:v>
                </c:pt>
                <c:pt idx="179">
                  <c:v>43.237494085389244</c:v>
                </c:pt>
                <c:pt idx="180">
                  <c:v>38.330043510458289</c:v>
                </c:pt>
                <c:pt idx="181">
                  <c:v>46.65432552366579</c:v>
                </c:pt>
                <c:pt idx="182">
                  <c:v>53.254441283188584</c:v>
                </c:pt>
                <c:pt idx="183">
                  <c:v>49.808758531566824</c:v>
                </c:pt>
                <c:pt idx="184">
                  <c:v>46.680306493731997</c:v>
                </c:pt>
                <c:pt idx="185">
                  <c:v>80.644107964764316</c:v>
                </c:pt>
                <c:pt idx="186">
                  <c:v>65.765452491877397</c:v>
                </c:pt>
                <c:pt idx="187">
                  <c:v>43.189823090580106</c:v>
                </c:pt>
                <c:pt idx="188">
                  <c:v>45.78110826904431</c:v>
                </c:pt>
                <c:pt idx="189">
                  <c:v>52.328473252479952</c:v>
                </c:pt>
                <c:pt idx="190">
                  <c:v>81.876717803498167</c:v>
                </c:pt>
                <c:pt idx="191">
                  <c:v>11.977875032405052</c:v>
                </c:pt>
                <c:pt idx="192">
                  <c:v>25.693046031010645</c:v>
                </c:pt>
                <c:pt idx="193">
                  <c:v>41.316894538807666</c:v>
                </c:pt>
                <c:pt idx="194">
                  <c:v>50.436201365761661</c:v>
                </c:pt>
                <c:pt idx="195">
                  <c:v>58.812720458024785</c:v>
                </c:pt>
                <c:pt idx="196">
                  <c:v>39.17157331600702</c:v>
                </c:pt>
                <c:pt idx="197">
                  <c:v>45.615806482100275</c:v>
                </c:pt>
                <c:pt idx="198">
                  <c:v>53.556601767700542</c:v>
                </c:pt>
                <c:pt idx="199">
                  <c:v>53.824250701950547</c:v>
                </c:pt>
                <c:pt idx="200">
                  <c:v>46.01219798682061</c:v>
                </c:pt>
                <c:pt idx="201">
                  <c:v>42.701157035285028</c:v>
                </c:pt>
                <c:pt idx="202">
                  <c:v>46.269443905705295</c:v>
                </c:pt>
                <c:pt idx="203">
                  <c:v>57.57111551791224</c:v>
                </c:pt>
                <c:pt idx="204">
                  <c:v>67.468952565113369</c:v>
                </c:pt>
                <c:pt idx="205">
                  <c:v>25.533322389467585</c:v>
                </c:pt>
                <c:pt idx="206">
                  <c:v>1.3796534685588853</c:v>
                </c:pt>
                <c:pt idx="207">
                  <c:v>1.1956509957049093</c:v>
                </c:pt>
                <c:pt idx="208">
                  <c:v>1.6094747426310931</c:v>
                </c:pt>
                <c:pt idx="209">
                  <c:v>2.3100234463509821</c:v>
                </c:pt>
                <c:pt idx="210">
                  <c:v>3.2985816975728</c:v>
                </c:pt>
                <c:pt idx="211">
                  <c:v>5.0848363886669574</c:v>
                </c:pt>
                <c:pt idx="212">
                  <c:v>3.0107909017741008</c:v>
                </c:pt>
                <c:pt idx="213">
                  <c:v>2.5014978844623244</c:v>
                </c:pt>
                <c:pt idx="214">
                  <c:v>3.5889479444541053</c:v>
                </c:pt>
                <c:pt idx="215">
                  <c:v>1.8326647059664225</c:v>
                </c:pt>
                <c:pt idx="216">
                  <c:v>3.2529554807143057</c:v>
                </c:pt>
                <c:pt idx="217">
                  <c:v>12.659280388181031</c:v>
                </c:pt>
                <c:pt idx="218">
                  <c:v>42.583009784088723</c:v>
                </c:pt>
                <c:pt idx="219">
                  <c:v>80.095354525272583</c:v>
                </c:pt>
                <c:pt idx="220">
                  <c:v>73.846702640769053</c:v>
                </c:pt>
                <c:pt idx="221">
                  <c:v>6.6173121105598796</c:v>
                </c:pt>
                <c:pt idx="222">
                  <c:v>15.978082956915458</c:v>
                </c:pt>
                <c:pt idx="223">
                  <c:v>68.377632823689225</c:v>
                </c:pt>
                <c:pt idx="224">
                  <c:v>68.343414244976984</c:v>
                </c:pt>
                <c:pt idx="225">
                  <c:v>65.206001438990796</c:v>
                </c:pt>
                <c:pt idx="226">
                  <c:v>45.109662072236148</c:v>
                </c:pt>
                <c:pt idx="227">
                  <c:v>23.157156330729094</c:v>
                </c:pt>
                <c:pt idx="228">
                  <c:v>34.985866882269178</c:v>
                </c:pt>
                <c:pt idx="229">
                  <c:v>34.566507849098613</c:v>
                </c:pt>
                <c:pt idx="230">
                  <c:v>3.6579968298945573</c:v>
                </c:pt>
                <c:pt idx="231">
                  <c:v>1.797470205423096</c:v>
                </c:pt>
                <c:pt idx="232">
                  <c:v>3.1196449042586636</c:v>
                </c:pt>
                <c:pt idx="233">
                  <c:v>3.5261041405734801</c:v>
                </c:pt>
                <c:pt idx="234">
                  <c:v>2.8679580372459981</c:v>
                </c:pt>
                <c:pt idx="235">
                  <c:v>3.4143465709075826</c:v>
                </c:pt>
                <c:pt idx="236">
                  <c:v>15.617668281767109</c:v>
                </c:pt>
                <c:pt idx="237">
                  <c:v>45.429357914266056</c:v>
                </c:pt>
                <c:pt idx="238">
                  <c:v>34.370509299378959</c:v>
                </c:pt>
                <c:pt idx="239">
                  <c:v>39.248873026820092</c:v>
                </c:pt>
                <c:pt idx="240">
                  <c:v>59.357122043537856</c:v>
                </c:pt>
                <c:pt idx="241">
                  <c:v>75.600654216655045</c:v>
                </c:pt>
                <c:pt idx="242">
                  <c:v>41.828387497035109</c:v>
                </c:pt>
                <c:pt idx="243">
                  <c:v>1.790834691442015</c:v>
                </c:pt>
                <c:pt idx="244">
                  <c:v>1.2935678969580522</c:v>
                </c:pt>
                <c:pt idx="245">
                  <c:v>1.0257316840045405</c:v>
                </c:pt>
                <c:pt idx="246">
                  <c:v>1.1039603719278119</c:v>
                </c:pt>
                <c:pt idx="247">
                  <c:v>1.9196055295169003</c:v>
                </c:pt>
                <c:pt idx="248">
                  <c:v>10.108166246338598</c:v>
                </c:pt>
                <c:pt idx="249">
                  <c:v>26.51673414322196</c:v>
                </c:pt>
                <c:pt idx="250">
                  <c:v>53.97114847088389</c:v>
                </c:pt>
                <c:pt idx="251">
                  <c:v>56.846918643709294</c:v>
                </c:pt>
                <c:pt idx="252">
                  <c:v>49.300160230719754</c:v>
                </c:pt>
                <c:pt idx="253">
                  <c:v>66.65132687692352</c:v>
                </c:pt>
                <c:pt idx="254">
                  <c:v>51.39292193149825</c:v>
                </c:pt>
                <c:pt idx="255">
                  <c:v>83.907217125297009</c:v>
                </c:pt>
                <c:pt idx="256">
                  <c:v>10.311836801842347</c:v>
                </c:pt>
                <c:pt idx="257">
                  <c:v>1.3422694265793922</c:v>
                </c:pt>
                <c:pt idx="258">
                  <c:v>1.2242485408860944</c:v>
                </c:pt>
                <c:pt idx="259">
                  <c:v>1.2796896712548147</c:v>
                </c:pt>
                <c:pt idx="260">
                  <c:v>0.93607875928803708</c:v>
                </c:pt>
                <c:pt idx="261">
                  <c:v>0.95896339145792808</c:v>
                </c:pt>
                <c:pt idx="262">
                  <c:v>1.3238588372855276</c:v>
                </c:pt>
                <c:pt idx="263">
                  <c:v>1.6047783329157426</c:v>
                </c:pt>
                <c:pt idx="264">
                  <c:v>1.2836649476566038</c:v>
                </c:pt>
                <c:pt idx="265">
                  <c:v>1.1658729820498621</c:v>
                </c:pt>
                <c:pt idx="266">
                  <c:v>1.0298896072308139</c:v>
                </c:pt>
                <c:pt idx="267">
                  <c:v>0.99058513592083841</c:v>
                </c:pt>
                <c:pt idx="268">
                  <c:v>1.3511211385070681</c:v>
                </c:pt>
                <c:pt idx="269">
                  <c:v>29.725744545661598</c:v>
                </c:pt>
                <c:pt idx="270">
                  <c:v>83.715404877317056</c:v>
                </c:pt>
                <c:pt idx="271">
                  <c:v>50.15269130786556</c:v>
                </c:pt>
                <c:pt idx="272">
                  <c:v>45.799823573529224</c:v>
                </c:pt>
                <c:pt idx="273">
                  <c:v>43.737364114559234</c:v>
                </c:pt>
                <c:pt idx="274">
                  <c:v>69.771981947429339</c:v>
                </c:pt>
                <c:pt idx="275">
                  <c:v>24.06492703498548</c:v>
                </c:pt>
                <c:pt idx="276">
                  <c:v>91.251229657495543</c:v>
                </c:pt>
                <c:pt idx="277">
                  <c:v>44.987656440495527</c:v>
                </c:pt>
                <c:pt idx="278">
                  <c:v>38.452920528527294</c:v>
                </c:pt>
                <c:pt idx="279">
                  <c:v>74.01142683563225</c:v>
                </c:pt>
                <c:pt idx="280">
                  <c:v>64.280215816366905</c:v>
                </c:pt>
                <c:pt idx="281">
                  <c:v>49.300223666324996</c:v>
                </c:pt>
                <c:pt idx="282">
                  <c:v>53.58644247928703</c:v>
                </c:pt>
                <c:pt idx="283">
                  <c:v>57.914146235982415</c:v>
                </c:pt>
                <c:pt idx="284">
                  <c:v>62.880739935774784</c:v>
                </c:pt>
                <c:pt idx="285">
                  <c:v>42.174808232649781</c:v>
                </c:pt>
                <c:pt idx="286">
                  <c:v>42.6377239343716</c:v>
                </c:pt>
                <c:pt idx="287">
                  <c:v>41.944532343682788</c:v>
                </c:pt>
                <c:pt idx="288">
                  <c:v>39.68487774533758</c:v>
                </c:pt>
                <c:pt idx="289">
                  <c:v>49.392504852091086</c:v>
                </c:pt>
                <c:pt idx="290">
                  <c:v>72.426616295854529</c:v>
                </c:pt>
                <c:pt idx="291">
                  <c:v>4.8769696471257475</c:v>
                </c:pt>
                <c:pt idx="292">
                  <c:v>53.837040088244315</c:v>
                </c:pt>
                <c:pt idx="293">
                  <c:v>55.731676168793101</c:v>
                </c:pt>
                <c:pt idx="294">
                  <c:v>45.043052501694696</c:v>
                </c:pt>
                <c:pt idx="295">
                  <c:v>51.59023358806953</c:v>
                </c:pt>
                <c:pt idx="296">
                  <c:v>48.550608623791362</c:v>
                </c:pt>
                <c:pt idx="297">
                  <c:v>51.068687184794427</c:v>
                </c:pt>
                <c:pt idx="298">
                  <c:v>45.240313511193385</c:v>
                </c:pt>
                <c:pt idx="299">
                  <c:v>41.40329701962672</c:v>
                </c:pt>
                <c:pt idx="300">
                  <c:v>45.32550313288548</c:v>
                </c:pt>
                <c:pt idx="301">
                  <c:v>49.189486183518497</c:v>
                </c:pt>
                <c:pt idx="302">
                  <c:v>49.994173717814583</c:v>
                </c:pt>
                <c:pt idx="303">
                  <c:v>52.7866325777211</c:v>
                </c:pt>
                <c:pt idx="304">
                  <c:v>53.114870185546884</c:v>
                </c:pt>
                <c:pt idx="305">
                  <c:v>47.453011740222031</c:v>
                </c:pt>
                <c:pt idx="306">
                  <c:v>50.13612686139421</c:v>
                </c:pt>
                <c:pt idx="307">
                  <c:v>53.396859052038813</c:v>
                </c:pt>
                <c:pt idx="308">
                  <c:v>53.245174349096118</c:v>
                </c:pt>
                <c:pt idx="309">
                  <c:v>48.254634987409219</c:v>
                </c:pt>
                <c:pt idx="310">
                  <c:v>54.630717298127493</c:v>
                </c:pt>
                <c:pt idx="311">
                  <c:v>56.656227865742679</c:v>
                </c:pt>
                <c:pt idx="312">
                  <c:v>49.103285158365935</c:v>
                </c:pt>
                <c:pt idx="313">
                  <c:v>52.6829785174235</c:v>
                </c:pt>
                <c:pt idx="314">
                  <c:v>50.262929278473592</c:v>
                </c:pt>
                <c:pt idx="315">
                  <c:v>50.430119951751806</c:v>
                </c:pt>
                <c:pt idx="316">
                  <c:v>58.727159981738865</c:v>
                </c:pt>
                <c:pt idx="317">
                  <c:v>58.176967599766016</c:v>
                </c:pt>
                <c:pt idx="318">
                  <c:v>59.930921566982704</c:v>
                </c:pt>
                <c:pt idx="319">
                  <c:v>63.592223621547973</c:v>
                </c:pt>
                <c:pt idx="320">
                  <c:v>61.058662802965728</c:v>
                </c:pt>
                <c:pt idx="321">
                  <c:v>61.816642281993403</c:v>
                </c:pt>
                <c:pt idx="322">
                  <c:v>73.208483317958439</c:v>
                </c:pt>
                <c:pt idx="323">
                  <c:v>83.834907495596468</c:v>
                </c:pt>
                <c:pt idx="324">
                  <c:v>70.069469293036548</c:v>
                </c:pt>
                <c:pt idx="325">
                  <c:v>76.766847771371602</c:v>
                </c:pt>
                <c:pt idx="326">
                  <c:v>63.643814391400284</c:v>
                </c:pt>
                <c:pt idx="327">
                  <c:v>67.348697654244631</c:v>
                </c:pt>
                <c:pt idx="328">
                  <c:v>65.339964993655954</c:v>
                </c:pt>
                <c:pt idx="329">
                  <c:v>67.899891277919636</c:v>
                </c:pt>
                <c:pt idx="330">
                  <c:v>74.841599155046794</c:v>
                </c:pt>
                <c:pt idx="331">
                  <c:v>64.949157215362973</c:v>
                </c:pt>
                <c:pt idx="332">
                  <c:v>70.702535932461373</c:v>
                </c:pt>
                <c:pt idx="333">
                  <c:v>69.198334961658574</c:v>
                </c:pt>
                <c:pt idx="334">
                  <c:v>70.81902506820856</c:v>
                </c:pt>
                <c:pt idx="335">
                  <c:v>73.487540800997877</c:v>
                </c:pt>
                <c:pt idx="336">
                  <c:v>70.531703744175672</c:v>
                </c:pt>
                <c:pt idx="337">
                  <c:v>77.906041585821427</c:v>
                </c:pt>
                <c:pt idx="338">
                  <c:v>65.661780623582189</c:v>
                </c:pt>
                <c:pt idx="339">
                  <c:v>63.149994445079358</c:v>
                </c:pt>
                <c:pt idx="340">
                  <c:v>60.392986097886435</c:v>
                </c:pt>
                <c:pt idx="341">
                  <c:v>65.565114054864011</c:v>
                </c:pt>
                <c:pt idx="342">
                  <c:v>52.849668238326593</c:v>
                </c:pt>
                <c:pt idx="343">
                  <c:v>56.794891560169752</c:v>
                </c:pt>
                <c:pt idx="344">
                  <c:v>57.560893058324311</c:v>
                </c:pt>
                <c:pt idx="345">
                  <c:v>59.087162374438734</c:v>
                </c:pt>
                <c:pt idx="346">
                  <c:v>57.933637383518345</c:v>
                </c:pt>
                <c:pt idx="347">
                  <c:v>71.257852562342393</c:v>
                </c:pt>
                <c:pt idx="348">
                  <c:v>76.899250940695254</c:v>
                </c:pt>
                <c:pt idx="349">
                  <c:v>85.919869626440416</c:v>
                </c:pt>
                <c:pt idx="350">
                  <c:v>80.644317047734546</c:v>
                </c:pt>
                <c:pt idx="351">
                  <c:v>68.28536318257072</c:v>
                </c:pt>
                <c:pt idx="352">
                  <c:v>58.337111685373905</c:v>
                </c:pt>
                <c:pt idx="353">
                  <c:v>60.910657037900002</c:v>
                </c:pt>
                <c:pt idx="354">
                  <c:v>55.102807232806157</c:v>
                </c:pt>
                <c:pt idx="355">
                  <c:v>47.451181761939161</c:v>
                </c:pt>
                <c:pt idx="356">
                  <c:v>43.35702663856609</c:v>
                </c:pt>
                <c:pt idx="357">
                  <c:v>46.416124693627467</c:v>
                </c:pt>
                <c:pt idx="358">
                  <c:v>48.891106332685681</c:v>
                </c:pt>
                <c:pt idx="359">
                  <c:v>46.198017085030635</c:v>
                </c:pt>
                <c:pt idx="360">
                  <c:v>49.778031987805683</c:v>
                </c:pt>
                <c:pt idx="361">
                  <c:v>47.980057211445427</c:v>
                </c:pt>
                <c:pt idx="362">
                  <c:v>46.129002401989091</c:v>
                </c:pt>
                <c:pt idx="363">
                  <c:v>43.717426759412142</c:v>
                </c:pt>
                <c:pt idx="364">
                  <c:v>47.219413010579814</c:v>
                </c:pt>
                <c:pt idx="365">
                  <c:v>44.288151870570552</c:v>
                </c:pt>
                <c:pt idx="366">
                  <c:v>41.510834134677197</c:v>
                </c:pt>
                <c:pt idx="367">
                  <c:v>37.809675177450274</c:v>
                </c:pt>
                <c:pt idx="368">
                  <c:v>37.771186355733455</c:v>
                </c:pt>
                <c:pt idx="369">
                  <c:v>41.65114373544538</c:v>
                </c:pt>
                <c:pt idx="370">
                  <c:v>37.681221706462047</c:v>
                </c:pt>
                <c:pt idx="371">
                  <c:v>37.540576444487066</c:v>
                </c:pt>
                <c:pt idx="372">
                  <c:v>39.079197408237349</c:v>
                </c:pt>
                <c:pt idx="373">
                  <c:v>43.176401981611072</c:v>
                </c:pt>
                <c:pt idx="374">
                  <c:v>49.128160810793673</c:v>
                </c:pt>
                <c:pt idx="375">
                  <c:v>31.246606032599637</c:v>
                </c:pt>
                <c:pt idx="376">
                  <c:v>49.017264819533239</c:v>
                </c:pt>
                <c:pt idx="377">
                  <c:v>44.513930276167855</c:v>
                </c:pt>
                <c:pt idx="378">
                  <c:v>43.867310203974803</c:v>
                </c:pt>
                <c:pt idx="379">
                  <c:v>11.450515008872756</c:v>
                </c:pt>
                <c:pt idx="380">
                  <c:v>16.399390862025491</c:v>
                </c:pt>
                <c:pt idx="381">
                  <c:v>51.872476504252987</c:v>
                </c:pt>
                <c:pt idx="382">
                  <c:v>47.031371704496259</c:v>
                </c:pt>
                <c:pt idx="383">
                  <c:v>42.297539789529466</c:v>
                </c:pt>
                <c:pt idx="384">
                  <c:v>38.934640695911895</c:v>
                </c:pt>
                <c:pt idx="385">
                  <c:v>52.235398344271928</c:v>
                </c:pt>
                <c:pt idx="386">
                  <c:v>43.386626764606461</c:v>
                </c:pt>
                <c:pt idx="387">
                  <c:v>43.408350138673946</c:v>
                </c:pt>
                <c:pt idx="388">
                  <c:v>37.742891884635632</c:v>
                </c:pt>
                <c:pt idx="389">
                  <c:v>35.073523675254336</c:v>
                </c:pt>
                <c:pt idx="390">
                  <c:v>34.041785361628044</c:v>
                </c:pt>
                <c:pt idx="391">
                  <c:v>41.321253823543692</c:v>
                </c:pt>
                <c:pt idx="392">
                  <c:v>36.277307507478227</c:v>
                </c:pt>
                <c:pt idx="393">
                  <c:v>36.03372558557696</c:v>
                </c:pt>
                <c:pt idx="394">
                  <c:v>34.514359193577945</c:v>
                </c:pt>
                <c:pt idx="395">
                  <c:v>33.829995359834058</c:v>
                </c:pt>
                <c:pt idx="396">
                  <c:v>29.297858776592435</c:v>
                </c:pt>
                <c:pt idx="397">
                  <c:v>31.092542343746807</c:v>
                </c:pt>
                <c:pt idx="398">
                  <c:v>25.183023159403263</c:v>
                </c:pt>
                <c:pt idx="399">
                  <c:v>30.468906119610452</c:v>
                </c:pt>
                <c:pt idx="400">
                  <c:v>37.148059790980419</c:v>
                </c:pt>
                <c:pt idx="401">
                  <c:v>48.69122723420017</c:v>
                </c:pt>
                <c:pt idx="402">
                  <c:v>56.710412803393922</c:v>
                </c:pt>
                <c:pt idx="403">
                  <c:v>64.32251260436017</c:v>
                </c:pt>
                <c:pt idx="404">
                  <c:v>78.618979967819499</c:v>
                </c:pt>
                <c:pt idx="405">
                  <c:v>83.79561829192015</c:v>
                </c:pt>
                <c:pt idx="406">
                  <c:v>79.871042073496881</c:v>
                </c:pt>
                <c:pt idx="407">
                  <c:v>71.76575654921993</c:v>
                </c:pt>
                <c:pt idx="408">
                  <c:v>72.896360168329224</c:v>
                </c:pt>
                <c:pt idx="409">
                  <c:v>90.062199275146241</c:v>
                </c:pt>
                <c:pt idx="410">
                  <c:v>78.905125217702462</c:v>
                </c:pt>
                <c:pt idx="411">
                  <c:v>81.68732416444071</c:v>
                </c:pt>
                <c:pt idx="412">
                  <c:v>79.090240614943795</c:v>
                </c:pt>
                <c:pt idx="413">
                  <c:v>73.089635522536213</c:v>
                </c:pt>
                <c:pt idx="414">
                  <c:v>75.731463220900721</c:v>
                </c:pt>
                <c:pt idx="415">
                  <c:v>70.3836154624573</c:v>
                </c:pt>
                <c:pt idx="416">
                  <c:v>70.399139426353429</c:v>
                </c:pt>
                <c:pt idx="417">
                  <c:v>66.839842854050858</c:v>
                </c:pt>
                <c:pt idx="418">
                  <c:v>68.466169111802785</c:v>
                </c:pt>
                <c:pt idx="419">
                  <c:v>59.206080992947271</c:v>
                </c:pt>
                <c:pt idx="420">
                  <c:v>47.897460074875966</c:v>
                </c:pt>
                <c:pt idx="421">
                  <c:v>46.494302762170989</c:v>
                </c:pt>
                <c:pt idx="422">
                  <c:v>50.731223950226898</c:v>
                </c:pt>
                <c:pt idx="423">
                  <c:v>58.433600201123923</c:v>
                </c:pt>
                <c:pt idx="424">
                  <c:v>61.258658943286349</c:v>
                </c:pt>
                <c:pt idx="425">
                  <c:v>52.346939096706635</c:v>
                </c:pt>
                <c:pt idx="426">
                  <c:v>50.330948437479151</c:v>
                </c:pt>
                <c:pt idx="427">
                  <c:v>37.864266394204904</c:v>
                </c:pt>
                <c:pt idx="428">
                  <c:v>27.422321399799507</c:v>
                </c:pt>
                <c:pt idx="429">
                  <c:v>42.655356453644458</c:v>
                </c:pt>
                <c:pt idx="430">
                  <c:v>37.434078174476973</c:v>
                </c:pt>
                <c:pt idx="431">
                  <c:v>36.016982026207238</c:v>
                </c:pt>
                <c:pt idx="432">
                  <c:v>34.421909553485946</c:v>
                </c:pt>
                <c:pt idx="433">
                  <c:v>31.22811229690047</c:v>
                </c:pt>
                <c:pt idx="434">
                  <c:v>44.706645826557505</c:v>
                </c:pt>
                <c:pt idx="435">
                  <c:v>67.522328274971329</c:v>
                </c:pt>
                <c:pt idx="436">
                  <c:v>20.543348503269925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1-4CAE-ACED-9B7BA41AE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'082C'!$BB$12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A-4D80-BB7D-0F0F58D44B03}"/>
            </c:ext>
          </c:extLst>
        </c:ser>
        <c:ser>
          <c:idx val="1"/>
          <c:order val="1"/>
          <c:tx>
            <c:strRef>
              <c:f>'082C'!$BA$12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100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100</c:v>
                </c:pt>
                <c:pt idx="156">
                  <c:v>100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</c:v>
                </c:pt>
                <c:pt idx="161">
                  <c:v>100</c:v>
                </c:pt>
                <c:pt idx="162">
                  <c:v>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100</c:v>
                </c:pt>
                <c:pt idx="270">
                  <c:v>0</c:v>
                </c:pt>
                <c:pt idx="271">
                  <c:v>0</c:v>
                </c:pt>
                <c:pt idx="272">
                  <c:v>100</c:v>
                </c:pt>
                <c:pt idx="273">
                  <c:v>100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100</c:v>
                </c:pt>
                <c:pt idx="278">
                  <c:v>100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100</c:v>
                </c:pt>
                <c:pt idx="376">
                  <c:v>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0</c:v>
                </c:pt>
                <c:pt idx="382">
                  <c:v>0</c:v>
                </c:pt>
                <c:pt idx="383">
                  <c:v>100</c:v>
                </c:pt>
                <c:pt idx="384">
                  <c:v>100</c:v>
                </c:pt>
                <c:pt idx="385">
                  <c:v>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100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A-4D80-BB7D-0F0F58D44B03}"/>
            </c:ext>
          </c:extLst>
        </c:ser>
        <c:ser>
          <c:idx val="0"/>
          <c:order val="2"/>
          <c:tx>
            <c:strRef>
              <c:f>'082C'!$AZ$12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0</c:v>
                </c:pt>
                <c:pt idx="161">
                  <c:v>0</c:v>
                </c:pt>
                <c:pt idx="162">
                  <c:v>100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0</c:v>
                </c:pt>
                <c:pt idx="273">
                  <c:v>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0</c:v>
                </c:pt>
                <c:pt idx="278">
                  <c:v>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0</c:v>
                </c:pt>
                <c:pt idx="376">
                  <c:v>100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100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100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100</c:v>
                </c:pt>
                <c:pt idx="43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A-4D80-BB7D-0F0F58D44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'082C'!$BE$12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100</c:v>
                </c:pt>
                <c:pt idx="207">
                  <c:v>100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100</c:v>
                </c:pt>
                <c:pt idx="246">
                  <c:v>100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100</c:v>
                </c:pt>
                <c:pt idx="261">
                  <c:v>100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7F0-8248-ADCF5669B5AB}"/>
            </c:ext>
          </c:extLst>
        </c:ser>
        <c:ser>
          <c:idx val="1"/>
          <c:order val="1"/>
          <c:tx>
            <c:strRef>
              <c:f>'082C'!$BD$12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'082C'!$BD$14:$BD$451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100</c:v>
                </c:pt>
                <c:pt idx="57">
                  <c:v>100</c:v>
                </c:pt>
                <c:pt idx="58">
                  <c:v>0</c:v>
                </c:pt>
                <c:pt idx="59">
                  <c:v>100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0</c:v>
                </c:pt>
                <c:pt idx="165">
                  <c:v>0</c:v>
                </c:pt>
                <c:pt idx="166">
                  <c:v>100</c:v>
                </c:pt>
                <c:pt idx="167">
                  <c:v>100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0</c:v>
                </c:pt>
                <c:pt idx="195">
                  <c:v>0</c:v>
                </c:pt>
                <c:pt idx="196">
                  <c:v>100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100</c:v>
                </c:pt>
                <c:pt idx="206">
                  <c:v>0</c:v>
                </c:pt>
                <c:pt idx="207">
                  <c:v>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0</c:v>
                </c:pt>
                <c:pt idx="220">
                  <c:v>0</c:v>
                </c:pt>
                <c:pt idx="221">
                  <c:v>100</c:v>
                </c:pt>
                <c:pt idx="222">
                  <c:v>100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0</c:v>
                </c:pt>
                <c:pt idx="238">
                  <c:v>100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0</c:v>
                </c:pt>
                <c:pt idx="246">
                  <c:v>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0</c:v>
                </c:pt>
                <c:pt idx="261">
                  <c:v>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100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100</c:v>
                </c:pt>
                <c:pt idx="380">
                  <c:v>100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7F0-8248-ADCF5669B5AB}"/>
            </c:ext>
          </c:extLst>
        </c:ser>
        <c:ser>
          <c:idx val="0"/>
          <c:order val="2"/>
          <c:tx>
            <c:strRef>
              <c:f>'082C'!$BC$12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'082C'!$J$14:$J$451</c:f>
              <c:numCache>
                <c:formatCode>0.0</c:formatCode>
                <c:ptCount val="438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cat>
          <c:val>
            <c:numRef>
              <c:f>'082C'!$BC$14:$BC$451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0</c:v>
                </c:pt>
                <c:pt idx="57">
                  <c:v>0</c:v>
                </c:pt>
                <c:pt idx="58">
                  <c:v>100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0</c:v>
                </c:pt>
                <c:pt idx="131">
                  <c:v>100</c:v>
                </c:pt>
                <c:pt idx="132">
                  <c:v>100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100</c:v>
                </c:pt>
                <c:pt idx="165">
                  <c:v>100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</c:v>
                </c:pt>
                <c:pt idx="195">
                  <c:v>100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100</c:v>
                </c:pt>
                <c:pt idx="221">
                  <c:v>0</c:v>
                </c:pt>
                <c:pt idx="222">
                  <c:v>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100</c:v>
                </c:pt>
                <c:pt idx="238">
                  <c:v>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0</c:v>
                </c:pt>
                <c:pt idx="380">
                  <c:v>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8-47F0-8248-ADCF5669B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'082C'!$O$14:$O$767</c:f>
              <c:numCache>
                <c:formatCode>0.0</c:formatCode>
                <c:ptCount val="754"/>
                <c:pt idx="0">
                  <c:v>4.5048254620116766E-2</c:v>
                </c:pt>
                <c:pt idx="1">
                  <c:v>3.7098562628337085E-2</c:v>
                </c:pt>
                <c:pt idx="2">
                  <c:v>4.7698151950714904E-2</c:v>
                </c:pt>
                <c:pt idx="3">
                  <c:v>0.10599589322381499</c:v>
                </c:pt>
                <c:pt idx="4">
                  <c:v>0.22789117043121138</c:v>
                </c:pt>
                <c:pt idx="5">
                  <c:v>0.89301540041067329</c:v>
                </c:pt>
                <c:pt idx="6">
                  <c:v>2.2418131416837763</c:v>
                </c:pt>
                <c:pt idx="7">
                  <c:v>2.8274404517453755</c:v>
                </c:pt>
                <c:pt idx="8">
                  <c:v>2.6790462012320275</c:v>
                </c:pt>
                <c:pt idx="9">
                  <c:v>2.5227022587268992</c:v>
                </c:pt>
                <c:pt idx="10">
                  <c:v>2.941386036960985</c:v>
                </c:pt>
                <c:pt idx="11">
                  <c:v>3.1401283367556458</c:v>
                </c:pt>
                <c:pt idx="12">
                  <c:v>3.0897802874743259</c:v>
                </c:pt>
                <c:pt idx="13">
                  <c:v>3.4104178644763841</c:v>
                </c:pt>
                <c:pt idx="14">
                  <c:v>3.79465297741273</c:v>
                </c:pt>
                <c:pt idx="15">
                  <c:v>3.8105523613962968</c:v>
                </c:pt>
                <c:pt idx="16">
                  <c:v>3.2222751540041004</c:v>
                </c:pt>
                <c:pt idx="17">
                  <c:v>2.951985626283363</c:v>
                </c:pt>
                <c:pt idx="18">
                  <c:v>2.3345595482546155</c:v>
                </c:pt>
                <c:pt idx="19">
                  <c:v>2.096068788501027</c:v>
                </c:pt>
                <c:pt idx="20">
                  <c:v>2.6498973305954769</c:v>
                </c:pt>
                <c:pt idx="21">
                  <c:v>3.1957761806981484</c:v>
                </c:pt>
                <c:pt idx="22">
                  <c:v>3.1189291581108765</c:v>
                </c:pt>
                <c:pt idx="23">
                  <c:v>3.0685811088295627</c:v>
                </c:pt>
                <c:pt idx="24">
                  <c:v>3.7337053388090324</c:v>
                </c:pt>
                <c:pt idx="25">
                  <c:v>4.17623819301848</c:v>
                </c:pt>
                <c:pt idx="26">
                  <c:v>4.0622926078028705</c:v>
                </c:pt>
                <c:pt idx="27">
                  <c:v>3.6780574948665228</c:v>
                </c:pt>
                <c:pt idx="28">
                  <c:v>4.9447084188911656</c:v>
                </c:pt>
                <c:pt idx="29">
                  <c:v>4.0808418891170426</c:v>
                </c:pt>
                <c:pt idx="30">
                  <c:v>3.9244979466119063</c:v>
                </c:pt>
                <c:pt idx="31">
                  <c:v>3.2752731006160114</c:v>
                </c:pt>
                <c:pt idx="32">
                  <c:v>3.3415205338808986</c:v>
                </c:pt>
                <c:pt idx="33">
                  <c:v>3.2196252566735097</c:v>
                </c:pt>
                <c:pt idx="34">
                  <c:v>3.0606314168377757</c:v>
                </c:pt>
                <c:pt idx="35">
                  <c:v>2.9254866529774111</c:v>
                </c:pt>
                <c:pt idx="36">
                  <c:v>2.9228367556468133</c:v>
                </c:pt>
                <c:pt idx="37">
                  <c:v>3.497864476386034</c:v>
                </c:pt>
                <c:pt idx="38">
                  <c:v>5.8642227926077988</c:v>
                </c:pt>
                <c:pt idx="39">
                  <c:v>10.872528747433259</c:v>
                </c:pt>
                <c:pt idx="40">
                  <c:v>3.7045564681724823</c:v>
                </c:pt>
                <c:pt idx="41">
                  <c:v>2.9466858316221738</c:v>
                </c:pt>
                <c:pt idx="42">
                  <c:v>2.8168408624229975</c:v>
                </c:pt>
                <c:pt idx="43">
                  <c:v>3.2010759753593372</c:v>
                </c:pt>
                <c:pt idx="44">
                  <c:v>3.2991221765913723</c:v>
                </c:pt>
                <c:pt idx="45">
                  <c:v>3.4528162217659095</c:v>
                </c:pt>
                <c:pt idx="46">
                  <c:v>4.8201632443531777</c:v>
                </c:pt>
                <c:pt idx="47">
                  <c:v>4.8572618069815157</c:v>
                </c:pt>
                <c:pt idx="48">
                  <c:v>3.680707392197121</c:v>
                </c:pt>
                <c:pt idx="49">
                  <c:v>3.6277094455852099</c:v>
                </c:pt>
                <c:pt idx="50">
                  <c:v>3.0791806981519483</c:v>
                </c:pt>
                <c:pt idx="51">
                  <c:v>3.4501663244353118</c:v>
                </c:pt>
                <c:pt idx="52">
                  <c:v>4.4571273100616011</c:v>
                </c:pt>
                <c:pt idx="53">
                  <c:v>3.3812689938398339</c:v>
                </c:pt>
                <c:pt idx="54">
                  <c:v>3.0261827515400372</c:v>
                </c:pt>
                <c:pt idx="55">
                  <c:v>3.662158110882956</c:v>
                </c:pt>
                <c:pt idx="56">
                  <c:v>24.985881930184807</c:v>
                </c:pt>
                <c:pt idx="57">
                  <c:v>11.786743326488704</c:v>
                </c:pt>
                <c:pt idx="58">
                  <c:v>3.0606314168377757</c:v>
                </c:pt>
                <c:pt idx="59">
                  <c:v>5.4799876796714502</c:v>
                </c:pt>
                <c:pt idx="60">
                  <c:v>2.4458552361396273</c:v>
                </c:pt>
                <c:pt idx="61">
                  <c:v>2.3504589322381904</c:v>
                </c:pt>
                <c:pt idx="62">
                  <c:v>4.0861416837782309</c:v>
                </c:pt>
                <c:pt idx="63">
                  <c:v>2.1967648870636527</c:v>
                </c:pt>
                <c:pt idx="64">
                  <c:v>1.9609240246406543</c:v>
                </c:pt>
                <c:pt idx="65">
                  <c:v>2.0987186858316171</c:v>
                </c:pt>
                <c:pt idx="66">
                  <c:v>2.7240944558521512</c:v>
                </c:pt>
                <c:pt idx="67">
                  <c:v>3.0076334702258727</c:v>
                </c:pt>
                <c:pt idx="68">
                  <c:v>2.7691427104722761</c:v>
                </c:pt>
                <c:pt idx="69">
                  <c:v>2.6048490759753533</c:v>
                </c:pt>
                <c:pt idx="70">
                  <c:v>2.3372094455852142</c:v>
                </c:pt>
                <c:pt idx="71">
                  <c:v>2.0907689938398302</c:v>
                </c:pt>
                <c:pt idx="72">
                  <c:v>2.1623162217659138</c:v>
                </c:pt>
                <c:pt idx="73">
                  <c:v>2.2762618069815157</c:v>
                </c:pt>
                <c:pt idx="74">
                  <c:v>2.3557587268993792</c:v>
                </c:pt>
                <c:pt idx="75">
                  <c:v>2.3186601642710416</c:v>
                </c:pt>
                <c:pt idx="76">
                  <c:v>2.1835154004106769</c:v>
                </c:pt>
                <c:pt idx="77">
                  <c:v>2.0510205338809024</c:v>
                </c:pt>
                <c:pt idx="78">
                  <c:v>2.1040184804928059</c:v>
                </c:pt>
                <c:pt idx="79">
                  <c:v>2.1729158110882913</c:v>
                </c:pt>
                <c:pt idx="80">
                  <c:v>2.3584086242299769</c:v>
                </c:pt>
                <c:pt idx="81">
                  <c:v>2.4299558521560529</c:v>
                </c:pt>
                <c:pt idx="82">
                  <c:v>3.0235328542094386</c:v>
                </c:pt>
                <c:pt idx="83">
                  <c:v>4.4200287474332649</c:v>
                </c:pt>
                <c:pt idx="84">
                  <c:v>6.2643572895277178</c:v>
                </c:pt>
                <c:pt idx="85">
                  <c:v>5.0268552361396273</c:v>
                </c:pt>
                <c:pt idx="86">
                  <c:v>5.320993839835725</c:v>
                </c:pt>
                <c:pt idx="87">
                  <c:v>5.8589229979466086</c:v>
                </c:pt>
                <c:pt idx="88">
                  <c:v>5.3978408624229974</c:v>
                </c:pt>
                <c:pt idx="89">
                  <c:v>5.3050944558521502</c:v>
                </c:pt>
                <c:pt idx="90">
                  <c:v>5.7343778234086216</c:v>
                </c:pt>
                <c:pt idx="91">
                  <c:v>5.2626960985626248</c:v>
                </c:pt>
                <c:pt idx="92">
                  <c:v>5.3103942505133395</c:v>
                </c:pt>
                <c:pt idx="93">
                  <c:v>5.9675687885010218</c:v>
                </c:pt>
                <c:pt idx="94">
                  <c:v>6.4260010266940428</c:v>
                </c:pt>
                <c:pt idx="95">
                  <c:v>6.78108726899384</c:v>
                </c:pt>
                <c:pt idx="96">
                  <c:v>6.7863870636550283</c:v>
                </c:pt>
                <c:pt idx="97">
                  <c:v>6.8234856262833663</c:v>
                </c:pt>
                <c:pt idx="98">
                  <c:v>6.7784373716632418</c:v>
                </c:pt>
                <c:pt idx="99">
                  <c:v>6.8658839835728918</c:v>
                </c:pt>
                <c:pt idx="100">
                  <c:v>7.2686683778234027</c:v>
                </c:pt>
                <c:pt idx="101">
                  <c:v>8.1961324435318232</c:v>
                </c:pt>
                <c:pt idx="102">
                  <c:v>8.7976591375769946</c:v>
                </c:pt>
                <c:pt idx="103">
                  <c:v>9.8947166324435258</c:v>
                </c:pt>
                <c:pt idx="104">
                  <c:v>11.161367556468168</c:v>
                </c:pt>
                <c:pt idx="105">
                  <c:v>11.792043121149893</c:v>
                </c:pt>
                <c:pt idx="106">
                  <c:v>12.825503080082134</c:v>
                </c:pt>
                <c:pt idx="107">
                  <c:v>15.766889117043119</c:v>
                </c:pt>
                <c:pt idx="108">
                  <c:v>18.509532854209443</c:v>
                </c:pt>
                <c:pt idx="109">
                  <c:v>19.789433264887059</c:v>
                </c:pt>
                <c:pt idx="110">
                  <c:v>20.995136550308004</c:v>
                </c:pt>
                <c:pt idx="111">
                  <c:v>24.797739219712515</c:v>
                </c:pt>
                <c:pt idx="112">
                  <c:v>23.252849075975352</c:v>
                </c:pt>
                <c:pt idx="113">
                  <c:v>15.321706365503074</c:v>
                </c:pt>
                <c:pt idx="114">
                  <c:v>20.825543121149892</c:v>
                </c:pt>
                <c:pt idx="115">
                  <c:v>20.197517453798763</c:v>
                </c:pt>
                <c:pt idx="116">
                  <c:v>18.46183470225872</c:v>
                </c:pt>
                <c:pt idx="117">
                  <c:v>20.791094455852146</c:v>
                </c:pt>
                <c:pt idx="118">
                  <c:v>22.282986652977403</c:v>
                </c:pt>
                <c:pt idx="119">
                  <c:v>22.476429158110879</c:v>
                </c:pt>
                <c:pt idx="120">
                  <c:v>23.194551334702247</c:v>
                </c:pt>
                <c:pt idx="121">
                  <c:v>26.1041386036961</c:v>
                </c:pt>
                <c:pt idx="122">
                  <c:v>27.3283911704312</c:v>
                </c:pt>
                <c:pt idx="123">
                  <c:v>25.134276180698137</c:v>
                </c:pt>
                <c:pt idx="124">
                  <c:v>24.421453798767963</c:v>
                </c:pt>
                <c:pt idx="125">
                  <c:v>25.285320328542085</c:v>
                </c:pt>
                <c:pt idx="126">
                  <c:v>22.600974332648867</c:v>
                </c:pt>
                <c:pt idx="127">
                  <c:v>19.985525667351126</c:v>
                </c:pt>
                <c:pt idx="128">
                  <c:v>18.89641786447638</c:v>
                </c:pt>
                <c:pt idx="129">
                  <c:v>18.069649897330596</c:v>
                </c:pt>
                <c:pt idx="130">
                  <c:v>17.815259753593423</c:v>
                </c:pt>
                <c:pt idx="131">
                  <c:v>16.866596509240242</c:v>
                </c:pt>
                <c:pt idx="132">
                  <c:v>15.85963552361396</c:v>
                </c:pt>
                <c:pt idx="133">
                  <c:v>16.304818275154002</c:v>
                </c:pt>
                <c:pt idx="134">
                  <c:v>16.485011293634493</c:v>
                </c:pt>
                <c:pt idx="135">
                  <c:v>16.098126283367556</c:v>
                </c:pt>
                <c:pt idx="136">
                  <c:v>16.747351129363441</c:v>
                </c:pt>
                <c:pt idx="137">
                  <c:v>16.792399383983565</c:v>
                </c:pt>
                <c:pt idx="138">
                  <c:v>16.185572895277204</c:v>
                </c:pt>
                <c:pt idx="139">
                  <c:v>15.94708213552361</c:v>
                </c:pt>
                <c:pt idx="140">
                  <c:v>14.656582135523612</c:v>
                </c:pt>
                <c:pt idx="141">
                  <c:v>13.445579055441474</c:v>
                </c:pt>
                <c:pt idx="142">
                  <c:v>13.988808008213546</c:v>
                </c:pt>
                <c:pt idx="143">
                  <c:v>14.799676591375764</c:v>
                </c:pt>
                <c:pt idx="144">
                  <c:v>14.855324435318273</c:v>
                </c:pt>
                <c:pt idx="145">
                  <c:v>14.524087268993839</c:v>
                </c:pt>
                <c:pt idx="146">
                  <c:v>14.762578028747429</c:v>
                </c:pt>
                <c:pt idx="147">
                  <c:v>15.085865503080075</c:v>
                </c:pt>
                <c:pt idx="148">
                  <c:v>15.324356262833673</c:v>
                </c:pt>
                <c:pt idx="149">
                  <c:v>13.522426078028744</c:v>
                </c:pt>
                <c:pt idx="150">
                  <c:v>11.717845995893217</c:v>
                </c:pt>
                <c:pt idx="151">
                  <c:v>11.770843942505129</c:v>
                </c:pt>
                <c:pt idx="152">
                  <c:v>12.335272073921965</c:v>
                </c:pt>
                <c:pt idx="153">
                  <c:v>11.611850102669404</c:v>
                </c:pt>
                <c:pt idx="154">
                  <c:v>11.134868583162209</c:v>
                </c:pt>
                <c:pt idx="155">
                  <c:v>16.548608829568781</c:v>
                </c:pt>
                <c:pt idx="156">
                  <c:v>16.948743326488703</c:v>
                </c:pt>
                <c:pt idx="157">
                  <c:v>14.25909753593429</c:v>
                </c:pt>
                <c:pt idx="158">
                  <c:v>14.749328542094451</c:v>
                </c:pt>
                <c:pt idx="159">
                  <c:v>13.848363449691993</c:v>
                </c:pt>
                <c:pt idx="160">
                  <c:v>12.852002053388086</c:v>
                </c:pt>
                <c:pt idx="161">
                  <c:v>16.108725872689931</c:v>
                </c:pt>
                <c:pt idx="162">
                  <c:v>14.338594455852153</c:v>
                </c:pt>
                <c:pt idx="163">
                  <c:v>12.92619917864476</c:v>
                </c:pt>
                <c:pt idx="164">
                  <c:v>10.798331622176585</c:v>
                </c:pt>
                <c:pt idx="165">
                  <c:v>11.264713552361393</c:v>
                </c:pt>
                <c:pt idx="166">
                  <c:v>14.807626283367551</c:v>
                </c:pt>
                <c:pt idx="167">
                  <c:v>34.798451745379857</c:v>
                </c:pt>
                <c:pt idx="168">
                  <c:v>45.003206365503075</c:v>
                </c:pt>
                <c:pt idx="169">
                  <c:v>41.83392915811087</c:v>
                </c:pt>
                <c:pt idx="170">
                  <c:v>37.63914168377822</c:v>
                </c:pt>
                <c:pt idx="171">
                  <c:v>35.039592402464052</c:v>
                </c:pt>
                <c:pt idx="172">
                  <c:v>30.593064681724833</c:v>
                </c:pt>
                <c:pt idx="173">
                  <c:v>23.003758726899374</c:v>
                </c:pt>
                <c:pt idx="174">
                  <c:v>12.637360369609851</c:v>
                </c:pt>
                <c:pt idx="175">
                  <c:v>8.4478726899383947</c:v>
                </c:pt>
                <c:pt idx="176">
                  <c:v>7.9443921971252509</c:v>
                </c:pt>
                <c:pt idx="177">
                  <c:v>7.4780102669404496</c:v>
                </c:pt>
                <c:pt idx="178">
                  <c:v>7.0858254620123162</c:v>
                </c:pt>
                <c:pt idx="179">
                  <c:v>7.5628069815195023</c:v>
                </c:pt>
                <c:pt idx="180">
                  <c:v>8.0980862422997877</c:v>
                </c:pt>
                <c:pt idx="181">
                  <c:v>7.7933480492813105</c:v>
                </c:pt>
                <c:pt idx="182">
                  <c:v>7.7588993839835716</c:v>
                </c:pt>
                <c:pt idx="183">
                  <c:v>8.1961324435318232</c:v>
                </c:pt>
                <c:pt idx="184">
                  <c:v>8.8983552361396292</c:v>
                </c:pt>
                <c:pt idx="185">
                  <c:v>8.1510841889116978</c:v>
                </c:pt>
                <c:pt idx="186">
                  <c:v>9.3435379876796656</c:v>
                </c:pt>
                <c:pt idx="187">
                  <c:v>11.88743942505133</c:v>
                </c:pt>
                <c:pt idx="188">
                  <c:v>10.289551334702251</c:v>
                </c:pt>
                <c:pt idx="189">
                  <c:v>7.7218008213552363</c:v>
                </c:pt>
                <c:pt idx="190">
                  <c:v>7.5469075975359283</c:v>
                </c:pt>
                <c:pt idx="191">
                  <c:v>24.098166324435315</c:v>
                </c:pt>
                <c:pt idx="192">
                  <c:v>22.476429158110879</c:v>
                </c:pt>
                <c:pt idx="193">
                  <c:v>12.7274568788501</c:v>
                </c:pt>
                <c:pt idx="194">
                  <c:v>9.8920667351129286</c:v>
                </c:pt>
                <c:pt idx="195">
                  <c:v>8.7923593429158071</c:v>
                </c:pt>
                <c:pt idx="196">
                  <c:v>9.8735174537987636</c:v>
                </c:pt>
                <c:pt idx="197">
                  <c:v>9.8788172484599528</c:v>
                </c:pt>
                <c:pt idx="198">
                  <c:v>9.5475800821355161</c:v>
                </c:pt>
                <c:pt idx="199">
                  <c:v>9.1580451745379818</c:v>
                </c:pt>
                <c:pt idx="200">
                  <c:v>9.1898439425051297</c:v>
                </c:pt>
                <c:pt idx="201">
                  <c:v>8.7923593429158071</c:v>
                </c:pt>
                <c:pt idx="202">
                  <c:v>8.0795369609856227</c:v>
                </c:pt>
                <c:pt idx="203">
                  <c:v>7.7721488706365491</c:v>
                </c:pt>
                <c:pt idx="204">
                  <c:v>9.0838480492813076</c:v>
                </c:pt>
                <c:pt idx="205">
                  <c:v>15.931182751540037</c:v>
                </c:pt>
                <c:pt idx="206">
                  <c:v>45.480187885010253</c:v>
                </c:pt>
                <c:pt idx="207">
                  <c:v>51.704796714579047</c:v>
                </c:pt>
                <c:pt idx="208">
                  <c:v>48.442773100616016</c:v>
                </c:pt>
                <c:pt idx="209">
                  <c:v>43.691507186858317</c:v>
                </c:pt>
                <c:pt idx="210">
                  <c:v>40.249290554414785</c:v>
                </c:pt>
                <c:pt idx="211">
                  <c:v>36.126050308008203</c:v>
                </c:pt>
                <c:pt idx="212">
                  <c:v>36.406939425051334</c:v>
                </c:pt>
                <c:pt idx="213">
                  <c:v>36.377790554414773</c:v>
                </c:pt>
                <c:pt idx="214">
                  <c:v>33.629847022587263</c:v>
                </c:pt>
                <c:pt idx="215">
                  <c:v>36.923669404517447</c:v>
                </c:pt>
                <c:pt idx="216">
                  <c:v>35.914058521560577</c:v>
                </c:pt>
                <c:pt idx="217">
                  <c:v>27.590731006160151</c:v>
                </c:pt>
                <c:pt idx="218">
                  <c:v>19.797382956878845</c:v>
                </c:pt>
                <c:pt idx="219">
                  <c:v>14.645982546201228</c:v>
                </c:pt>
                <c:pt idx="220">
                  <c:v>15.329656057494862</c:v>
                </c:pt>
                <c:pt idx="221">
                  <c:v>39.025037987679667</c:v>
                </c:pt>
                <c:pt idx="222">
                  <c:v>34.536111909650913</c:v>
                </c:pt>
                <c:pt idx="223">
                  <c:v>17.976903490759746</c:v>
                </c:pt>
                <c:pt idx="224">
                  <c:v>12.245175564681725</c:v>
                </c:pt>
                <c:pt idx="225">
                  <c:v>11.182566735112932</c:v>
                </c:pt>
                <c:pt idx="226">
                  <c:v>13.053394250513344</c:v>
                </c:pt>
                <c:pt idx="227">
                  <c:v>18.679126283367552</c:v>
                </c:pt>
                <c:pt idx="228">
                  <c:v>19.142858316221762</c:v>
                </c:pt>
                <c:pt idx="229">
                  <c:v>19.519143737166317</c:v>
                </c:pt>
                <c:pt idx="230">
                  <c:v>32.352596509240243</c:v>
                </c:pt>
                <c:pt idx="231">
                  <c:v>41.778281314168375</c:v>
                </c:pt>
                <c:pt idx="232">
                  <c:v>38.884593429158109</c:v>
                </c:pt>
                <c:pt idx="233">
                  <c:v>38.264517453798767</c:v>
                </c:pt>
                <c:pt idx="234">
                  <c:v>40.710372689938389</c:v>
                </c:pt>
                <c:pt idx="235">
                  <c:v>40.310238193018478</c:v>
                </c:pt>
                <c:pt idx="236">
                  <c:v>24.36845585215606</c:v>
                </c:pt>
                <c:pt idx="237">
                  <c:v>13.392581108829567</c:v>
                </c:pt>
                <c:pt idx="238">
                  <c:v>11.535003080082131</c:v>
                </c:pt>
                <c:pt idx="239">
                  <c:v>11.619799794661191</c:v>
                </c:pt>
                <c:pt idx="240">
                  <c:v>12.364420944558514</c:v>
                </c:pt>
                <c:pt idx="241">
                  <c:v>13.572774127310057</c:v>
                </c:pt>
                <c:pt idx="242">
                  <c:v>17.173984599589314</c:v>
                </c:pt>
                <c:pt idx="243">
                  <c:v>48.042638603696091</c:v>
                </c:pt>
                <c:pt idx="244">
                  <c:v>55.033067761806976</c:v>
                </c:pt>
                <c:pt idx="245">
                  <c:v>57.036390143737165</c:v>
                </c:pt>
                <c:pt idx="246">
                  <c:v>56.368616016427104</c:v>
                </c:pt>
                <c:pt idx="247">
                  <c:v>50.456695071868573</c:v>
                </c:pt>
                <c:pt idx="248">
                  <c:v>39.573566735112934</c:v>
                </c:pt>
                <c:pt idx="249">
                  <c:v>28.073012320328537</c:v>
                </c:pt>
                <c:pt idx="250">
                  <c:v>18.485683778234083</c:v>
                </c:pt>
                <c:pt idx="251">
                  <c:v>13.116991786447635</c:v>
                </c:pt>
                <c:pt idx="252">
                  <c:v>12.335272073921965</c:v>
                </c:pt>
                <c:pt idx="253">
                  <c:v>12.690358316221761</c:v>
                </c:pt>
                <c:pt idx="254">
                  <c:v>15.549597535934286</c:v>
                </c:pt>
                <c:pt idx="255">
                  <c:v>14.396892197125251</c:v>
                </c:pt>
                <c:pt idx="256">
                  <c:v>30.717609856262825</c:v>
                </c:pt>
                <c:pt idx="257">
                  <c:v>54.357343942505139</c:v>
                </c:pt>
                <c:pt idx="258">
                  <c:v>58.549481519507175</c:v>
                </c:pt>
                <c:pt idx="259">
                  <c:v>61.247077002053381</c:v>
                </c:pt>
                <c:pt idx="260">
                  <c:v>67.105999999999995</c:v>
                </c:pt>
                <c:pt idx="261">
                  <c:v>66.973505133470212</c:v>
                </c:pt>
                <c:pt idx="262">
                  <c:v>59.495494866529761</c:v>
                </c:pt>
                <c:pt idx="263">
                  <c:v>56.882696098562619</c:v>
                </c:pt>
                <c:pt idx="264">
                  <c:v>66.008942505133462</c:v>
                </c:pt>
                <c:pt idx="265">
                  <c:v>74.019582135523592</c:v>
                </c:pt>
                <c:pt idx="266">
                  <c:v>79.433322381930196</c:v>
                </c:pt>
                <c:pt idx="267">
                  <c:v>85.819574948665291</c:v>
                </c:pt>
                <c:pt idx="268">
                  <c:v>93.183639630390118</c:v>
                </c:pt>
                <c:pt idx="269">
                  <c:v>42.167816221765904</c:v>
                </c:pt>
                <c:pt idx="270">
                  <c:v>20.20546714579055</c:v>
                </c:pt>
                <c:pt idx="271">
                  <c:v>13.487977412731006</c:v>
                </c:pt>
                <c:pt idx="272">
                  <c:v>12.499565708418887</c:v>
                </c:pt>
                <c:pt idx="273">
                  <c:v>13.344882956878847</c:v>
                </c:pt>
                <c:pt idx="274">
                  <c:v>16.050428131416833</c:v>
                </c:pt>
                <c:pt idx="275">
                  <c:v>29.180669404517442</c:v>
                </c:pt>
                <c:pt idx="276">
                  <c:v>14.285596509240241</c:v>
                </c:pt>
                <c:pt idx="277">
                  <c:v>13.625772073921969</c:v>
                </c:pt>
                <c:pt idx="278">
                  <c:v>14.855324435318273</c:v>
                </c:pt>
                <c:pt idx="279">
                  <c:v>11.010323408624224</c:v>
                </c:pt>
                <c:pt idx="280">
                  <c:v>9.7701714579055388</c:v>
                </c:pt>
                <c:pt idx="281">
                  <c:v>9.582028747433263</c:v>
                </c:pt>
                <c:pt idx="282">
                  <c:v>13.204438398357285</c:v>
                </c:pt>
                <c:pt idx="283">
                  <c:v>12.889100616016423</c:v>
                </c:pt>
                <c:pt idx="284">
                  <c:v>9.5528798767967142</c:v>
                </c:pt>
                <c:pt idx="285">
                  <c:v>9.8099199178644749</c:v>
                </c:pt>
                <c:pt idx="286">
                  <c:v>9.8682176591375743</c:v>
                </c:pt>
                <c:pt idx="287">
                  <c:v>10.239203285420938</c:v>
                </c:pt>
                <c:pt idx="288">
                  <c:v>10.35049897330595</c:v>
                </c:pt>
                <c:pt idx="289">
                  <c:v>10.255102669404513</c:v>
                </c:pt>
                <c:pt idx="290">
                  <c:v>11.187866529774121</c:v>
                </c:pt>
                <c:pt idx="291">
                  <c:v>38.852794661190963</c:v>
                </c:pt>
                <c:pt idx="292">
                  <c:v>16.691703285420939</c:v>
                </c:pt>
                <c:pt idx="293">
                  <c:v>11.256763860369606</c:v>
                </c:pt>
                <c:pt idx="294">
                  <c:v>10.406146817248459</c:v>
                </c:pt>
                <c:pt idx="295">
                  <c:v>9.8072700205338759</c:v>
                </c:pt>
                <c:pt idx="296">
                  <c:v>10.104058521560573</c:v>
                </c:pt>
                <c:pt idx="297">
                  <c:v>9.7145236139630367</c:v>
                </c:pt>
                <c:pt idx="298">
                  <c:v>9.8576180698151905</c:v>
                </c:pt>
                <c:pt idx="299">
                  <c:v>9.9185657084188872</c:v>
                </c:pt>
                <c:pt idx="300">
                  <c:v>9.7728213552361378</c:v>
                </c:pt>
                <c:pt idx="301">
                  <c:v>9.8947166324435258</c:v>
                </c:pt>
                <c:pt idx="302">
                  <c:v>10.138507186858311</c:v>
                </c:pt>
                <c:pt idx="303">
                  <c:v>9.9424147843942485</c:v>
                </c:pt>
                <c:pt idx="304">
                  <c:v>9.8735174537987636</c:v>
                </c:pt>
                <c:pt idx="305">
                  <c:v>10.048410677618064</c:v>
                </c:pt>
                <c:pt idx="306">
                  <c:v>9.7039240246406528</c:v>
                </c:pt>
                <c:pt idx="307">
                  <c:v>9.9079661190965034</c:v>
                </c:pt>
                <c:pt idx="308">
                  <c:v>9.8841170431211491</c:v>
                </c:pt>
                <c:pt idx="309">
                  <c:v>10.422046201232025</c:v>
                </c:pt>
                <c:pt idx="310">
                  <c:v>10.596939425051332</c:v>
                </c:pt>
                <c:pt idx="311">
                  <c:v>10.358448665297738</c:v>
                </c:pt>
                <c:pt idx="312">
                  <c:v>10.721484599589321</c:v>
                </c:pt>
                <c:pt idx="313">
                  <c:v>11.026222792607797</c:v>
                </c:pt>
                <c:pt idx="314">
                  <c:v>13.911960985626278</c:v>
                </c:pt>
                <c:pt idx="315">
                  <c:v>17.224332648870632</c:v>
                </c:pt>
                <c:pt idx="316">
                  <c:v>19.013013347022582</c:v>
                </c:pt>
                <c:pt idx="317">
                  <c:v>20.231966119096505</c:v>
                </c:pt>
                <c:pt idx="318">
                  <c:v>20.446607802874738</c:v>
                </c:pt>
                <c:pt idx="319">
                  <c:v>20.287613963039011</c:v>
                </c:pt>
                <c:pt idx="320">
                  <c:v>21.432369609856256</c:v>
                </c:pt>
                <c:pt idx="321">
                  <c:v>21.62051232032854</c:v>
                </c:pt>
                <c:pt idx="322">
                  <c:v>19.524443531827512</c:v>
                </c:pt>
                <c:pt idx="323">
                  <c:v>19.031562628336754</c:v>
                </c:pt>
                <c:pt idx="324">
                  <c:v>20.184267967145786</c:v>
                </c:pt>
                <c:pt idx="325">
                  <c:v>19.063361396303893</c:v>
                </c:pt>
                <c:pt idx="326">
                  <c:v>20.266414784394247</c:v>
                </c:pt>
                <c:pt idx="327">
                  <c:v>20.571152977412723</c:v>
                </c:pt>
                <c:pt idx="328">
                  <c:v>20.247865503080074</c:v>
                </c:pt>
                <c:pt idx="329">
                  <c:v>21.721208418891166</c:v>
                </c:pt>
                <c:pt idx="330">
                  <c:v>20.584402464065708</c:v>
                </c:pt>
                <c:pt idx="331">
                  <c:v>21.747707392197118</c:v>
                </c:pt>
                <c:pt idx="332">
                  <c:v>21.056084188911697</c:v>
                </c:pt>
                <c:pt idx="333">
                  <c:v>21.172679671457903</c:v>
                </c:pt>
                <c:pt idx="334">
                  <c:v>20.849392197125255</c:v>
                </c:pt>
                <c:pt idx="335">
                  <c:v>20.284964065708412</c:v>
                </c:pt>
                <c:pt idx="336">
                  <c:v>20.616201232032846</c:v>
                </c:pt>
                <c:pt idx="337">
                  <c:v>20.213416837782336</c:v>
                </c:pt>
                <c:pt idx="338">
                  <c:v>20.46515708418891</c:v>
                </c:pt>
                <c:pt idx="339">
                  <c:v>20.28231416837782</c:v>
                </c:pt>
                <c:pt idx="340">
                  <c:v>20.98983675564681</c:v>
                </c:pt>
                <c:pt idx="341">
                  <c:v>22.206139630390137</c:v>
                </c:pt>
                <c:pt idx="342">
                  <c:v>24.254510266940439</c:v>
                </c:pt>
                <c:pt idx="343">
                  <c:v>22.664571868583153</c:v>
                </c:pt>
                <c:pt idx="344">
                  <c:v>21.432369609856256</c:v>
                </c:pt>
                <c:pt idx="345">
                  <c:v>20.886490759753588</c:v>
                </c:pt>
                <c:pt idx="346">
                  <c:v>20.528754620123198</c:v>
                </c:pt>
                <c:pt idx="347">
                  <c:v>19.376049281314163</c:v>
                </c:pt>
                <c:pt idx="348">
                  <c:v>18.944116016427106</c:v>
                </c:pt>
                <c:pt idx="349">
                  <c:v>17.094487679671452</c:v>
                </c:pt>
                <c:pt idx="350">
                  <c:v>15.120314168377822</c:v>
                </c:pt>
                <c:pt idx="351">
                  <c:v>14.081554414784391</c:v>
                </c:pt>
                <c:pt idx="352">
                  <c:v>13.85896303901437</c:v>
                </c:pt>
                <c:pt idx="353">
                  <c:v>13.358132443531822</c:v>
                </c:pt>
                <c:pt idx="354">
                  <c:v>12.75130595482546</c:v>
                </c:pt>
                <c:pt idx="355">
                  <c:v>12.769855236139625</c:v>
                </c:pt>
                <c:pt idx="356">
                  <c:v>13.313084188911697</c:v>
                </c:pt>
                <c:pt idx="357">
                  <c:v>13.62842197125256</c:v>
                </c:pt>
                <c:pt idx="358">
                  <c:v>13.562174537987671</c:v>
                </c:pt>
                <c:pt idx="359">
                  <c:v>13.540975359342909</c:v>
                </c:pt>
                <c:pt idx="360">
                  <c:v>13.570124229979459</c:v>
                </c:pt>
                <c:pt idx="361">
                  <c:v>13.723818275153997</c:v>
                </c:pt>
                <c:pt idx="362">
                  <c:v>13.872212525667344</c:v>
                </c:pt>
                <c:pt idx="363">
                  <c:v>14.123952772073919</c:v>
                </c:pt>
                <c:pt idx="364">
                  <c:v>14.023256673511291</c:v>
                </c:pt>
                <c:pt idx="365">
                  <c:v>14.256447638603692</c:v>
                </c:pt>
                <c:pt idx="366">
                  <c:v>14.378342915811082</c:v>
                </c:pt>
                <c:pt idx="367">
                  <c:v>15.197161190965089</c:v>
                </c:pt>
                <c:pt idx="368">
                  <c:v>15.350855236139623</c:v>
                </c:pt>
                <c:pt idx="369">
                  <c:v>14.309445585215604</c:v>
                </c:pt>
                <c:pt idx="370">
                  <c:v>13.734417864476381</c:v>
                </c:pt>
                <c:pt idx="371">
                  <c:v>13.601922997946607</c:v>
                </c:pt>
                <c:pt idx="372">
                  <c:v>12.828152977412726</c:v>
                </c:pt>
                <c:pt idx="373">
                  <c:v>12.276974332648866</c:v>
                </c:pt>
                <c:pt idx="374">
                  <c:v>12.274324435318274</c:v>
                </c:pt>
                <c:pt idx="375">
                  <c:v>15.075265913757697</c:v>
                </c:pt>
                <c:pt idx="376">
                  <c:v>12.539314168377823</c:v>
                </c:pt>
                <c:pt idx="377">
                  <c:v>13.119641683778234</c:v>
                </c:pt>
                <c:pt idx="378">
                  <c:v>15.962981519507183</c:v>
                </c:pt>
                <c:pt idx="379">
                  <c:v>30.357223819301836</c:v>
                </c:pt>
                <c:pt idx="380">
                  <c:v>28.539394250513343</c:v>
                </c:pt>
                <c:pt idx="381">
                  <c:v>16.477061601642703</c:v>
                </c:pt>
                <c:pt idx="382">
                  <c:v>14.049755646817243</c:v>
                </c:pt>
                <c:pt idx="383">
                  <c:v>13.633721765913755</c:v>
                </c:pt>
                <c:pt idx="384">
                  <c:v>13.286585215605745</c:v>
                </c:pt>
                <c:pt idx="385">
                  <c:v>13.742367556468169</c:v>
                </c:pt>
                <c:pt idx="386">
                  <c:v>14.635382956878848</c:v>
                </c:pt>
                <c:pt idx="387">
                  <c:v>14.158401437371657</c:v>
                </c:pt>
                <c:pt idx="388">
                  <c:v>14.616833675564676</c:v>
                </c:pt>
                <c:pt idx="389">
                  <c:v>15.001068788501025</c:v>
                </c:pt>
                <c:pt idx="390">
                  <c:v>15.380004106776171</c:v>
                </c:pt>
                <c:pt idx="391">
                  <c:v>14.28824640657084</c:v>
                </c:pt>
                <c:pt idx="392">
                  <c:v>14.200799794661188</c:v>
                </c:pt>
                <c:pt idx="393">
                  <c:v>14.17165092402464</c:v>
                </c:pt>
                <c:pt idx="394">
                  <c:v>13.593973305954821</c:v>
                </c:pt>
                <c:pt idx="395">
                  <c:v>13.021595482546196</c:v>
                </c:pt>
                <c:pt idx="396">
                  <c:v>12.862601642710473</c:v>
                </c:pt>
                <c:pt idx="397">
                  <c:v>13.62842197125256</c:v>
                </c:pt>
                <c:pt idx="398">
                  <c:v>13.983508213552355</c:v>
                </c:pt>
                <c:pt idx="399">
                  <c:v>12.904999999999998</c:v>
                </c:pt>
                <c:pt idx="400">
                  <c:v>12.170978439425049</c:v>
                </c:pt>
                <c:pt idx="401">
                  <c:v>12.380320328542089</c:v>
                </c:pt>
                <c:pt idx="402">
                  <c:v>12.634710472279259</c:v>
                </c:pt>
                <c:pt idx="403">
                  <c:v>12.965947638603698</c:v>
                </c:pt>
                <c:pt idx="404">
                  <c:v>13.079893223819296</c:v>
                </c:pt>
                <c:pt idx="405">
                  <c:v>12.891750513347022</c:v>
                </c:pt>
                <c:pt idx="406">
                  <c:v>12.658559548254614</c:v>
                </c:pt>
                <c:pt idx="407">
                  <c:v>14.007357289527716</c:v>
                </c:pt>
                <c:pt idx="408">
                  <c:v>15.138863449691987</c:v>
                </c:pt>
                <c:pt idx="409">
                  <c:v>14.87387371663244</c:v>
                </c:pt>
                <c:pt idx="410">
                  <c:v>15.814587268993833</c:v>
                </c:pt>
                <c:pt idx="411">
                  <c:v>16.564508213552354</c:v>
                </c:pt>
                <c:pt idx="412">
                  <c:v>17.478722792607797</c:v>
                </c:pt>
                <c:pt idx="413">
                  <c:v>18.536031827515394</c:v>
                </c:pt>
                <c:pt idx="414">
                  <c:v>18.642027720739215</c:v>
                </c:pt>
                <c:pt idx="415">
                  <c:v>18.84341991786447</c:v>
                </c:pt>
                <c:pt idx="416">
                  <c:v>19.556242299794654</c:v>
                </c:pt>
                <c:pt idx="417">
                  <c:v>20.584402464065708</c:v>
                </c:pt>
                <c:pt idx="418">
                  <c:v>20.706297741273097</c:v>
                </c:pt>
                <c:pt idx="419">
                  <c:v>22.015347022587264</c:v>
                </c:pt>
                <c:pt idx="420">
                  <c:v>24.299558521560567</c:v>
                </c:pt>
                <c:pt idx="421">
                  <c:v>26.687116016427101</c:v>
                </c:pt>
                <c:pt idx="422">
                  <c:v>28.674539014373714</c:v>
                </c:pt>
                <c:pt idx="423">
                  <c:v>28.359201232032845</c:v>
                </c:pt>
                <c:pt idx="424">
                  <c:v>28.409549281314163</c:v>
                </c:pt>
                <c:pt idx="425">
                  <c:v>27.598680698151945</c:v>
                </c:pt>
                <c:pt idx="426">
                  <c:v>27.166747433264877</c:v>
                </c:pt>
                <c:pt idx="427">
                  <c:v>27.84512114989732</c:v>
                </c:pt>
                <c:pt idx="428">
                  <c:v>27.081950718685825</c:v>
                </c:pt>
                <c:pt idx="429">
                  <c:v>24.712942505133462</c:v>
                </c:pt>
                <c:pt idx="430">
                  <c:v>24.641395277207387</c:v>
                </c:pt>
                <c:pt idx="431">
                  <c:v>23.835826488706363</c:v>
                </c:pt>
                <c:pt idx="432">
                  <c:v>23.862325462012315</c:v>
                </c:pt>
                <c:pt idx="433">
                  <c:v>22.889813141683771</c:v>
                </c:pt>
                <c:pt idx="434">
                  <c:v>19.378699178644762</c:v>
                </c:pt>
                <c:pt idx="435">
                  <c:v>21.061383983572892</c:v>
                </c:pt>
                <c:pt idx="436">
                  <c:v>36.79647433264887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C-4DB7-B455-2B83A6B6DE8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'082C'!$P$14:$P$767</c:f>
              <c:numCache>
                <c:formatCode>0.0</c:formatCode>
                <c:ptCount val="754"/>
                <c:pt idx="0">
                  <c:v>4.7320525691889943E-2</c:v>
                </c:pt>
                <c:pt idx="1">
                  <c:v>4.0256634287411705E-2</c:v>
                </c:pt>
                <c:pt idx="2">
                  <c:v>5.1780537266104064E-2</c:v>
                </c:pt>
                <c:pt idx="3">
                  <c:v>0.11119515754058419</c:v>
                </c:pt>
                <c:pt idx="4">
                  <c:v>0.23624850640705519</c:v>
                </c:pt>
                <c:pt idx="5">
                  <c:v>0.90892129791308562</c:v>
                </c:pt>
                <c:pt idx="6">
                  <c:v>2.2545609675271141</c:v>
                </c:pt>
                <c:pt idx="7">
                  <c:v>2.8379545195859532</c:v>
                </c:pt>
                <c:pt idx="8">
                  <c:v>2.6988804317737767</c:v>
                </c:pt>
                <c:pt idx="9">
                  <c:v>2.5407648880940457</c:v>
                </c:pt>
                <c:pt idx="10">
                  <c:v>2.9656107573702282</c:v>
                </c:pt>
                <c:pt idx="11">
                  <c:v>3.1652003446831771</c:v>
                </c:pt>
                <c:pt idx="12">
                  <c:v>3.1119253021568611</c:v>
                </c:pt>
                <c:pt idx="13">
                  <c:v>3.4454262442092967</c:v>
                </c:pt>
                <c:pt idx="14">
                  <c:v>3.8474543950296969</c:v>
                </c:pt>
                <c:pt idx="15">
                  <c:v>3.8613125863555693</c:v>
                </c:pt>
                <c:pt idx="16">
                  <c:v>3.2733434835154775</c:v>
                </c:pt>
                <c:pt idx="17">
                  <c:v>2.9986249528582332</c:v>
                </c:pt>
                <c:pt idx="18">
                  <c:v>2.3690672580903578</c:v>
                </c:pt>
                <c:pt idx="19">
                  <c:v>2.1233360413623052</c:v>
                </c:pt>
                <c:pt idx="20">
                  <c:v>2.6824793869805639</c:v>
                </c:pt>
                <c:pt idx="21">
                  <c:v>3.2454965527940671</c:v>
                </c:pt>
                <c:pt idx="22">
                  <c:v>3.1710758535546208</c:v>
                </c:pt>
                <c:pt idx="23">
                  <c:v>3.1168764973719965</c:v>
                </c:pt>
                <c:pt idx="24">
                  <c:v>3.7768399761037101</c:v>
                </c:pt>
                <c:pt idx="25">
                  <c:v>4.2201430916934202</c:v>
                </c:pt>
                <c:pt idx="26">
                  <c:v>4.1130913458311564</c:v>
                </c:pt>
                <c:pt idx="27">
                  <c:v>3.7308974255525031</c:v>
                </c:pt>
                <c:pt idx="28">
                  <c:v>5.0073691821754878</c:v>
                </c:pt>
                <c:pt idx="29">
                  <c:v>4.1372250221522284</c:v>
                </c:pt>
                <c:pt idx="30">
                  <c:v>3.9869276314821498</c:v>
                </c:pt>
                <c:pt idx="31">
                  <c:v>3.3450202685987449</c:v>
                </c:pt>
                <c:pt idx="32">
                  <c:v>3.4090339438608721</c:v>
                </c:pt>
                <c:pt idx="33">
                  <c:v>3.2900271468294657</c:v>
                </c:pt>
                <c:pt idx="34">
                  <c:v>3.1345765093429376</c:v>
                </c:pt>
                <c:pt idx="35">
                  <c:v>2.9984304056882323</c:v>
                </c:pt>
                <c:pt idx="36">
                  <c:v>2.9959730737026997</c:v>
                </c:pt>
                <c:pt idx="37">
                  <c:v>3.5671109744715972</c:v>
                </c:pt>
                <c:pt idx="38">
                  <c:v>5.9406327215297994</c:v>
                </c:pt>
                <c:pt idx="39">
                  <c:v>10.93468884082041</c:v>
                </c:pt>
                <c:pt idx="40">
                  <c:v>3.8083877022318138</c:v>
                </c:pt>
                <c:pt idx="41">
                  <c:v>3.0503245003364396</c:v>
                </c:pt>
                <c:pt idx="42">
                  <c:v>2.9176680770993064</c:v>
                </c:pt>
                <c:pt idx="43">
                  <c:v>3.3028275036919608</c:v>
                </c:pt>
                <c:pt idx="44">
                  <c:v>3.3969453718846592</c:v>
                </c:pt>
                <c:pt idx="45">
                  <c:v>3.5517948091295897</c:v>
                </c:pt>
                <c:pt idx="46">
                  <c:v>4.9133263582958788</c:v>
                </c:pt>
                <c:pt idx="47">
                  <c:v>4.9611315541098602</c:v>
                </c:pt>
                <c:pt idx="48">
                  <c:v>3.7953993117181479</c:v>
                </c:pt>
                <c:pt idx="49">
                  <c:v>3.7444040446949183</c:v>
                </c:pt>
                <c:pt idx="50">
                  <c:v>3.1935260000518575</c:v>
                </c:pt>
                <c:pt idx="51">
                  <c:v>3.5624319206085131</c:v>
                </c:pt>
                <c:pt idx="52">
                  <c:v>4.5779042944866983</c:v>
                </c:pt>
                <c:pt idx="53">
                  <c:v>3.5075533471338054</c:v>
                </c:pt>
                <c:pt idx="54">
                  <c:v>3.1867052231866593</c:v>
                </c:pt>
                <c:pt idx="55">
                  <c:v>3.8096631652031485</c:v>
                </c:pt>
                <c:pt idx="56">
                  <c:v>25.120870237075739</c:v>
                </c:pt>
                <c:pt idx="57">
                  <c:v>11.899124461868945</c:v>
                </c:pt>
                <c:pt idx="58">
                  <c:v>3.2102161768846758</c:v>
                </c:pt>
                <c:pt idx="59">
                  <c:v>5.6960074837659569</c:v>
                </c:pt>
                <c:pt idx="60">
                  <c:v>2.684289646399761</c:v>
                </c:pt>
                <c:pt idx="61">
                  <c:v>2.6051458576218542</c:v>
                </c:pt>
                <c:pt idx="62">
                  <c:v>4.2777056890494158</c:v>
                </c:pt>
                <c:pt idx="63">
                  <c:v>2.4390120911560835</c:v>
                </c:pt>
                <c:pt idx="64">
                  <c:v>2.2159190545764234</c:v>
                </c:pt>
                <c:pt idx="65">
                  <c:v>2.3611467380869153</c:v>
                </c:pt>
                <c:pt idx="66">
                  <c:v>2.988948831455275</c:v>
                </c:pt>
                <c:pt idx="67">
                  <c:v>3.2564664091195445</c:v>
                </c:pt>
                <c:pt idx="68">
                  <c:v>3.0001440984128807</c:v>
                </c:pt>
                <c:pt idx="69">
                  <c:v>2.8422051203031202</c:v>
                </c:pt>
                <c:pt idx="70">
                  <c:v>2.578724901366396</c:v>
                </c:pt>
                <c:pt idx="71">
                  <c:v>2.3369445309715982</c:v>
                </c:pt>
                <c:pt idx="72">
                  <c:v>2.4126896834201101</c:v>
                </c:pt>
                <c:pt idx="73">
                  <c:v>2.5330284380918875</c:v>
                </c:pt>
                <c:pt idx="74">
                  <c:v>2.6188029882588868</c:v>
                </c:pt>
                <c:pt idx="75">
                  <c:v>2.584901010358637</c:v>
                </c:pt>
                <c:pt idx="76">
                  <c:v>2.4544163278488584</c:v>
                </c:pt>
                <c:pt idx="77">
                  <c:v>2.3177620498656686</c:v>
                </c:pt>
                <c:pt idx="78">
                  <c:v>2.3643668270213962</c:v>
                </c:pt>
                <c:pt idx="79">
                  <c:v>2.4339959059281311</c:v>
                </c:pt>
                <c:pt idx="80">
                  <c:v>2.6231089475570482</c:v>
                </c:pt>
                <c:pt idx="81">
                  <c:v>2.6975446556591072</c:v>
                </c:pt>
                <c:pt idx="82">
                  <c:v>3.2991323760672189</c:v>
                </c:pt>
                <c:pt idx="83">
                  <c:v>4.7014822557810367</c:v>
                </c:pt>
                <c:pt idx="84">
                  <c:v>6.5437696052177952</c:v>
                </c:pt>
                <c:pt idx="85">
                  <c:v>5.2721449726840941</c:v>
                </c:pt>
                <c:pt idx="86">
                  <c:v>5.5804563857770138</c:v>
                </c:pt>
                <c:pt idx="87">
                  <c:v>6.122236850789208</c:v>
                </c:pt>
                <c:pt idx="88">
                  <c:v>5.6517190133573862</c:v>
                </c:pt>
                <c:pt idx="89">
                  <c:v>5.5706420666975101</c:v>
                </c:pt>
                <c:pt idx="90">
                  <c:v>6.0062030645031177</c:v>
                </c:pt>
                <c:pt idx="91">
                  <c:v>5.540452352285139</c:v>
                </c:pt>
                <c:pt idx="92">
                  <c:v>5.5966233794187366</c:v>
                </c:pt>
                <c:pt idx="93">
                  <c:v>6.2598829823104891</c:v>
                </c:pt>
                <c:pt idx="94">
                  <c:v>6.7238611024413979</c:v>
                </c:pt>
                <c:pt idx="95">
                  <c:v>7.093389745621109</c:v>
                </c:pt>
                <c:pt idx="96">
                  <c:v>7.1092806342609016</c:v>
                </c:pt>
                <c:pt idx="97">
                  <c:v>7.1520021049651525</c:v>
                </c:pt>
                <c:pt idx="98">
                  <c:v>7.1174294051165932</c:v>
                </c:pt>
                <c:pt idx="99">
                  <c:v>7.2163143985231351</c:v>
                </c:pt>
                <c:pt idx="100">
                  <c:v>7.6254534491608084</c:v>
                </c:pt>
                <c:pt idx="101">
                  <c:v>8.5565762564254744</c:v>
                </c:pt>
                <c:pt idx="102">
                  <c:v>9.1727379166956258</c:v>
                </c:pt>
                <c:pt idx="103">
                  <c:v>10.287395884101146</c:v>
                </c:pt>
                <c:pt idx="104">
                  <c:v>11.573072264218261</c:v>
                </c:pt>
                <c:pt idx="105">
                  <c:v>12.224775964581141</c:v>
                </c:pt>
                <c:pt idx="106">
                  <c:v>13.289277457137946</c:v>
                </c:pt>
                <c:pt idx="107">
                  <c:v>16.277649438294919</c:v>
                </c:pt>
                <c:pt idx="108">
                  <c:v>19.017366182216247</c:v>
                </c:pt>
                <c:pt idx="109">
                  <c:v>20.287176168812429</c:v>
                </c:pt>
                <c:pt idx="110">
                  <c:v>21.484830222809634</c:v>
                </c:pt>
                <c:pt idx="111">
                  <c:v>25.306034704547475</c:v>
                </c:pt>
                <c:pt idx="112">
                  <c:v>23.673604354943524</c:v>
                </c:pt>
                <c:pt idx="113">
                  <c:v>15.778201772515409</c:v>
                </c:pt>
                <c:pt idx="114">
                  <c:v>21.318048247689479</c:v>
                </c:pt>
                <c:pt idx="115">
                  <c:v>20.735968671670985</c:v>
                </c:pt>
                <c:pt idx="116">
                  <c:v>19.027245068440116</c:v>
                </c:pt>
                <c:pt idx="117">
                  <c:v>21.38327140499765</c:v>
                </c:pt>
                <c:pt idx="118">
                  <c:v>22.896114711666037</c:v>
                </c:pt>
                <c:pt idx="119">
                  <c:v>23.093562575976875</c:v>
                </c:pt>
                <c:pt idx="120">
                  <c:v>23.834523002493015</c:v>
                </c:pt>
                <c:pt idx="121">
                  <c:v>26.728782070019651</c:v>
                </c:pt>
                <c:pt idx="122">
                  <c:v>27.923572138959727</c:v>
                </c:pt>
                <c:pt idx="123">
                  <c:v>25.681123247615215</c:v>
                </c:pt>
                <c:pt idx="124">
                  <c:v>24.982858805771997</c:v>
                </c:pt>
                <c:pt idx="125">
                  <c:v>25.864325808085106</c:v>
                </c:pt>
                <c:pt idx="126">
                  <c:v>23.16646172496829</c:v>
                </c:pt>
                <c:pt idx="127">
                  <c:v>20.538842929862408</c:v>
                </c:pt>
                <c:pt idx="128">
                  <c:v>19.414341616564617</c:v>
                </c:pt>
                <c:pt idx="129">
                  <c:v>18.53954785235949</c:v>
                </c:pt>
                <c:pt idx="130">
                  <c:v>18.274797693057792</c:v>
                </c:pt>
                <c:pt idx="131">
                  <c:v>17.327520919189084</c:v>
                </c:pt>
                <c:pt idx="132">
                  <c:v>16.32799295588233</c:v>
                </c:pt>
                <c:pt idx="133">
                  <c:v>16.776911475116645</c:v>
                </c:pt>
                <c:pt idx="134">
                  <c:v>16.968196257472908</c:v>
                </c:pt>
                <c:pt idx="135">
                  <c:v>16.575033616956837</c:v>
                </c:pt>
                <c:pt idx="136">
                  <c:v>17.228263822130085</c:v>
                </c:pt>
                <c:pt idx="137">
                  <c:v>17.267689168674295</c:v>
                </c:pt>
                <c:pt idx="138">
                  <c:v>16.658397843551096</c:v>
                </c:pt>
                <c:pt idx="139">
                  <c:v>16.418982770141188</c:v>
                </c:pt>
                <c:pt idx="140">
                  <c:v>15.123745662652578</c:v>
                </c:pt>
                <c:pt idx="141">
                  <c:v>13.920021552613916</c:v>
                </c:pt>
                <c:pt idx="142">
                  <c:v>14.467332890701377</c:v>
                </c:pt>
                <c:pt idx="143">
                  <c:v>15.275582585170703</c:v>
                </c:pt>
                <c:pt idx="144">
                  <c:v>15.339664791227083</c:v>
                </c:pt>
                <c:pt idx="145">
                  <c:v>15.00992963459416</c:v>
                </c:pt>
                <c:pt idx="146">
                  <c:v>15.257894609324973</c:v>
                </c:pt>
                <c:pt idx="147">
                  <c:v>15.579371969414003</c:v>
                </c:pt>
                <c:pt idx="148">
                  <c:v>15.815821536509906</c:v>
                </c:pt>
                <c:pt idx="149">
                  <c:v>14.009693427182549</c:v>
                </c:pt>
                <c:pt idx="150">
                  <c:v>12.210928818468002</c:v>
                </c:pt>
                <c:pt idx="151">
                  <c:v>12.268740898706552</c:v>
                </c:pt>
                <c:pt idx="152">
                  <c:v>12.836981823955686</c:v>
                </c:pt>
                <c:pt idx="153">
                  <c:v>12.110594346389115</c:v>
                </c:pt>
                <c:pt idx="154">
                  <c:v>11.623869020421605</c:v>
                </c:pt>
                <c:pt idx="155">
                  <c:v>17.061525882685316</c:v>
                </c:pt>
                <c:pt idx="156">
                  <c:v>17.480647322628698</c:v>
                </c:pt>
                <c:pt idx="157">
                  <c:v>14.812568850721624</c:v>
                </c:pt>
                <c:pt idx="158">
                  <c:v>15.318436162901106</c:v>
                </c:pt>
                <c:pt idx="159">
                  <c:v>14.419088619397197</c:v>
                </c:pt>
                <c:pt idx="160">
                  <c:v>13.436707467145048</c:v>
                </c:pt>
                <c:pt idx="161">
                  <c:v>16.69824542007353</c:v>
                </c:pt>
                <c:pt idx="162">
                  <c:v>14.831176608529768</c:v>
                </c:pt>
                <c:pt idx="163">
                  <c:v>13.421669811498356</c:v>
                </c:pt>
                <c:pt idx="164">
                  <c:v>11.295612369273798</c:v>
                </c:pt>
                <c:pt idx="165">
                  <c:v>11.775088742923062</c:v>
                </c:pt>
                <c:pt idx="166">
                  <c:v>15.318617683033429</c:v>
                </c:pt>
                <c:pt idx="167">
                  <c:v>35.296079110098191</c:v>
                </c:pt>
                <c:pt idx="168">
                  <c:v>45.214527575177982</c:v>
                </c:pt>
                <c:pt idx="169">
                  <c:v>42.030576888491787</c:v>
                </c:pt>
                <c:pt idx="170">
                  <c:v>37.834094839122557</c:v>
                </c:pt>
                <c:pt idx="171">
                  <c:v>35.227613205386028</c:v>
                </c:pt>
                <c:pt idx="172">
                  <c:v>30.774076106086426</c:v>
                </c:pt>
                <c:pt idx="173">
                  <c:v>23.184924203537019</c:v>
                </c:pt>
                <c:pt idx="174">
                  <c:v>12.827846008948669</c:v>
                </c:pt>
                <c:pt idx="175">
                  <c:v>8.6727119868369016</c:v>
                </c:pt>
                <c:pt idx="176">
                  <c:v>8.2951692296966115</c:v>
                </c:pt>
                <c:pt idx="177">
                  <c:v>7.8601369376884787</c:v>
                </c:pt>
                <c:pt idx="178">
                  <c:v>7.4913295656512995</c:v>
                </c:pt>
                <c:pt idx="179">
                  <c:v>7.9942303806043054</c:v>
                </c:pt>
                <c:pt idx="180">
                  <c:v>8.5587025476965248</c:v>
                </c:pt>
                <c:pt idx="181">
                  <c:v>8.2872781593743827</c:v>
                </c:pt>
                <c:pt idx="182">
                  <c:v>8.2864128902560719</c:v>
                </c:pt>
                <c:pt idx="183">
                  <c:v>8.7581536596400653</c:v>
                </c:pt>
                <c:pt idx="184">
                  <c:v>9.4819437708952101</c:v>
                </c:pt>
                <c:pt idx="185">
                  <c:v>8.7579346173511947</c:v>
                </c:pt>
                <c:pt idx="186">
                  <c:v>9.9967966642799535</c:v>
                </c:pt>
                <c:pt idx="187">
                  <c:v>12.588839437918001</c:v>
                </c:pt>
                <c:pt idx="188">
                  <c:v>10.929060845664861</c:v>
                </c:pt>
                <c:pt idx="189">
                  <c:v>8.3879998891439289</c:v>
                </c:pt>
                <c:pt idx="190">
                  <c:v>8.2384097516662305</c:v>
                </c:pt>
                <c:pt idx="191">
                  <c:v>24.762978921739535</c:v>
                </c:pt>
                <c:pt idx="192">
                  <c:v>22.736507913156377</c:v>
                </c:pt>
                <c:pt idx="193">
                  <c:v>12.977406696745152</c:v>
                </c:pt>
                <c:pt idx="194">
                  <c:v>10.17251890366636</c:v>
                </c:pt>
                <c:pt idx="195">
                  <c:v>9.1453316204209152</c:v>
                </c:pt>
                <c:pt idx="196">
                  <c:v>10.252563079025744</c:v>
                </c:pt>
                <c:pt idx="197">
                  <c:v>10.284590943582028</c:v>
                </c:pt>
                <c:pt idx="198">
                  <c:v>9.9832399188117602</c:v>
                </c:pt>
                <c:pt idx="199">
                  <c:v>9.6280586687739174</c:v>
                </c:pt>
                <c:pt idx="200">
                  <c:v>9.6833504088390576</c:v>
                </c:pt>
                <c:pt idx="201">
                  <c:v>9.3080878500702973</c:v>
                </c:pt>
                <c:pt idx="202">
                  <c:v>8.6192591101352782</c:v>
                </c:pt>
                <c:pt idx="203">
                  <c:v>8.3378673413700497</c:v>
                </c:pt>
                <c:pt idx="204">
                  <c:v>9.6746000148733273</c:v>
                </c:pt>
                <c:pt idx="205">
                  <c:v>16.544387836366695</c:v>
                </c:pt>
                <c:pt idx="206">
                  <c:v>45.830425734615432</c:v>
                </c:pt>
                <c:pt idx="207">
                  <c:v>51.953013444368509</c:v>
                </c:pt>
                <c:pt idx="208">
                  <c:v>48.686098670640817</c:v>
                </c:pt>
                <c:pt idx="209">
                  <c:v>43.932868590363448</c:v>
                </c:pt>
                <c:pt idx="210">
                  <c:v>40.48984318347064</c:v>
                </c:pt>
                <c:pt idx="211">
                  <c:v>36.364754309751426</c:v>
                </c:pt>
                <c:pt idx="212">
                  <c:v>36.643640747205879</c:v>
                </c:pt>
                <c:pt idx="213">
                  <c:v>36.572743709759109</c:v>
                </c:pt>
                <c:pt idx="214">
                  <c:v>33.81151316912208</c:v>
                </c:pt>
                <c:pt idx="215">
                  <c:v>37.101830861772072</c:v>
                </c:pt>
                <c:pt idx="216">
                  <c:v>36.087251792912511</c:v>
                </c:pt>
                <c:pt idx="217">
                  <c:v>27.762460780889587</c:v>
                </c:pt>
                <c:pt idx="218">
                  <c:v>19.980628139243198</c:v>
                </c:pt>
                <c:pt idx="219">
                  <c:v>14.853722040457917</c:v>
                </c:pt>
                <c:pt idx="220">
                  <c:v>15.570940434861965</c:v>
                </c:pt>
                <c:pt idx="221">
                  <c:v>39.292742330389764</c:v>
                </c:pt>
                <c:pt idx="222">
                  <c:v>34.789142773067013</c:v>
                </c:pt>
                <c:pt idx="223">
                  <c:v>18.240294369740372</c:v>
                </c:pt>
                <c:pt idx="224">
                  <c:v>12.518887946157863</c:v>
                </c:pt>
                <c:pt idx="225">
                  <c:v>11.511583883691889</c:v>
                </c:pt>
                <c:pt idx="226">
                  <c:v>13.393272084553997</c:v>
                </c:pt>
                <c:pt idx="227">
                  <c:v>19.031328299492397</c:v>
                </c:pt>
                <c:pt idx="228">
                  <c:v>19.451116920602654</c:v>
                </c:pt>
                <c:pt idx="229">
                  <c:v>19.82601587106274</c:v>
                </c:pt>
                <c:pt idx="230">
                  <c:v>32.654038300405816</c:v>
                </c:pt>
                <c:pt idx="231">
                  <c:v>42.049644398434715</c:v>
                </c:pt>
                <c:pt idx="232">
                  <c:v>39.1467133768613</c:v>
                </c:pt>
                <c:pt idx="233">
                  <c:v>38.521438137185193</c:v>
                </c:pt>
                <c:pt idx="234">
                  <c:v>40.957896184485612</c:v>
                </c:pt>
                <c:pt idx="235">
                  <c:v>40.55321714542216</c:v>
                </c:pt>
                <c:pt idx="236">
                  <c:v>24.607390932313365</c:v>
                </c:pt>
                <c:pt idx="237">
                  <c:v>13.624275732012407</c:v>
                </c:pt>
                <c:pt idx="238">
                  <c:v>11.845726520879863</c:v>
                </c:pt>
                <c:pt idx="239">
                  <c:v>12.010360827523089</c:v>
                </c:pt>
                <c:pt idx="240">
                  <c:v>12.837708049660563</c:v>
                </c:pt>
                <c:pt idx="241">
                  <c:v>14.136682483799941</c:v>
                </c:pt>
                <c:pt idx="242">
                  <c:v>17.832866184265516</c:v>
                </c:pt>
                <c:pt idx="243">
                  <c:v>48.873018884687653</c:v>
                </c:pt>
                <c:pt idx="244">
                  <c:v>55.405219547680609</c:v>
                </c:pt>
                <c:pt idx="245">
                  <c:v>57.375382177190517</c:v>
                </c:pt>
                <c:pt idx="246">
                  <c:v>56.643791894525741</c:v>
                </c:pt>
                <c:pt idx="247">
                  <c:v>50.723590640129395</c:v>
                </c:pt>
                <c:pt idx="248">
                  <c:v>39.843119705135656</c:v>
                </c:pt>
                <c:pt idx="249">
                  <c:v>28.348958459807434</c:v>
                </c:pt>
                <c:pt idx="250">
                  <c:v>18.795405879237475</c:v>
                </c:pt>
                <c:pt idx="251">
                  <c:v>13.516218259837482</c:v>
                </c:pt>
                <c:pt idx="252">
                  <c:v>12.8975628815133</c:v>
                </c:pt>
                <c:pt idx="253">
                  <c:v>13.642093277673615</c:v>
                </c:pt>
                <c:pt idx="254">
                  <c:v>16.583711952005171</c:v>
                </c:pt>
                <c:pt idx="255">
                  <c:v>15.352439952409402</c:v>
                </c:pt>
                <c:pt idx="256">
                  <c:v>31.792779203901681</c:v>
                </c:pt>
                <c:pt idx="257">
                  <c:v>54.764504108111687</c:v>
                </c:pt>
                <c:pt idx="258">
                  <c:v>58.900951787320771</c:v>
                </c:pt>
                <c:pt idx="259">
                  <c:v>61.591114247547445</c:v>
                </c:pt>
                <c:pt idx="260">
                  <c:v>67.432282720679027</c:v>
                </c:pt>
                <c:pt idx="261">
                  <c:v>67.284190061198927</c:v>
                </c:pt>
                <c:pt idx="262">
                  <c:v>59.801365660631845</c:v>
                </c:pt>
                <c:pt idx="263">
                  <c:v>57.211905812486641</c:v>
                </c:pt>
                <c:pt idx="264">
                  <c:v>66.341887986751757</c:v>
                </c:pt>
                <c:pt idx="265">
                  <c:v>74.359190378081152</c:v>
                </c:pt>
                <c:pt idx="266">
                  <c:v>79.774240068834203</c:v>
                </c:pt>
                <c:pt idx="267">
                  <c:v>86.155717015011675</c:v>
                </c:pt>
                <c:pt idx="268">
                  <c:v>93.515930389835191</c:v>
                </c:pt>
                <c:pt idx="269">
                  <c:v>42.496525265792755</c:v>
                </c:pt>
                <c:pt idx="270">
                  <c:v>20.576771644145897</c:v>
                </c:pt>
                <c:pt idx="271">
                  <c:v>13.989032440591503</c:v>
                </c:pt>
                <c:pt idx="272">
                  <c:v>13.147856199116484</c:v>
                </c:pt>
                <c:pt idx="273">
                  <c:v>14.306939420826211</c:v>
                </c:pt>
                <c:pt idx="274">
                  <c:v>17.099061974505659</c:v>
                </c:pt>
                <c:pt idx="275">
                  <c:v>30.194564459356446</c:v>
                </c:pt>
                <c:pt idx="276">
                  <c:v>15.003826733265639</c:v>
                </c:pt>
                <c:pt idx="277">
                  <c:v>14.511572661223386</c:v>
                </c:pt>
                <c:pt idx="278">
                  <c:v>15.800165557416781</c:v>
                </c:pt>
                <c:pt idx="279">
                  <c:v>11.914802834396998</c:v>
                </c:pt>
                <c:pt idx="280">
                  <c:v>10.730456320678302</c:v>
                </c:pt>
                <c:pt idx="281">
                  <c:v>10.580826679219131</c:v>
                </c:pt>
                <c:pt idx="282">
                  <c:v>14.30256153512795</c:v>
                </c:pt>
                <c:pt idx="283">
                  <c:v>13.708966829167403</c:v>
                </c:pt>
                <c:pt idx="284">
                  <c:v>10.41572667496632</c:v>
                </c:pt>
                <c:pt idx="285">
                  <c:v>10.708930487837387</c:v>
                </c:pt>
                <c:pt idx="286">
                  <c:v>10.807782490781287</c:v>
                </c:pt>
                <c:pt idx="287">
                  <c:v>11.214123114418681</c:v>
                </c:pt>
                <c:pt idx="288">
                  <c:v>11.35838598937891</c:v>
                </c:pt>
                <c:pt idx="289">
                  <c:v>11.305045956839784</c:v>
                </c:pt>
                <c:pt idx="290">
                  <c:v>12.290072051860175</c:v>
                </c:pt>
                <c:pt idx="291">
                  <c:v>40.004605016165897</c:v>
                </c:pt>
                <c:pt idx="292">
                  <c:v>17.187828640447758</c:v>
                </c:pt>
                <c:pt idx="293">
                  <c:v>12.304473389802117</c:v>
                </c:pt>
                <c:pt idx="294">
                  <c:v>11.599050616860376</c:v>
                </c:pt>
                <c:pt idx="295">
                  <c:v>11.069189239817277</c:v>
                </c:pt>
                <c:pt idx="296">
                  <c:v>11.390587591943348</c:v>
                </c:pt>
                <c:pt idx="297">
                  <c:v>10.997047325168449</c:v>
                </c:pt>
                <c:pt idx="298">
                  <c:v>11.181273738726599</c:v>
                </c:pt>
                <c:pt idx="299">
                  <c:v>11.255777977622909</c:v>
                </c:pt>
                <c:pt idx="300">
                  <c:v>11.089506158656175</c:v>
                </c:pt>
                <c:pt idx="301">
                  <c:v>11.245639554216213</c:v>
                </c:pt>
                <c:pt idx="302">
                  <c:v>11.523745253121675</c:v>
                </c:pt>
                <c:pt idx="303">
                  <c:v>11.346639793681074</c:v>
                </c:pt>
                <c:pt idx="304">
                  <c:v>11.276510044877169</c:v>
                </c:pt>
                <c:pt idx="305">
                  <c:v>11.449477615245813</c:v>
                </c:pt>
                <c:pt idx="306">
                  <c:v>11.123746826877786</c:v>
                </c:pt>
                <c:pt idx="307">
                  <c:v>11.308532386827084</c:v>
                </c:pt>
                <c:pt idx="308">
                  <c:v>11.301282443596378</c:v>
                </c:pt>
                <c:pt idx="309">
                  <c:v>11.861780260148933</c:v>
                </c:pt>
                <c:pt idx="310">
                  <c:v>11.905652023185656</c:v>
                </c:pt>
                <c:pt idx="311">
                  <c:v>11.722658595879947</c:v>
                </c:pt>
                <c:pt idx="312">
                  <c:v>12.189410225023821</c:v>
                </c:pt>
                <c:pt idx="313">
                  <c:v>12.537552646820068</c:v>
                </c:pt>
                <c:pt idx="314">
                  <c:v>15.492960981683256</c:v>
                </c:pt>
                <c:pt idx="315">
                  <c:v>18.597978281361051</c:v>
                </c:pt>
                <c:pt idx="316">
                  <c:v>20.329775176580647</c:v>
                </c:pt>
                <c:pt idx="317">
                  <c:v>21.531974763633869</c:v>
                </c:pt>
                <c:pt idx="318">
                  <c:v>21.768799975163649</c:v>
                </c:pt>
                <c:pt idx="319">
                  <c:v>21.617816853682648</c:v>
                </c:pt>
                <c:pt idx="320">
                  <c:v>22.803473379791811</c:v>
                </c:pt>
                <c:pt idx="321">
                  <c:v>23.038293929907979</c:v>
                </c:pt>
                <c:pt idx="322">
                  <c:v>20.951160173417989</c:v>
                </c:pt>
                <c:pt idx="323">
                  <c:v>20.459935331894798</c:v>
                </c:pt>
                <c:pt idx="324">
                  <c:v>21.013300290721887</c:v>
                </c:pt>
                <c:pt idx="325">
                  <c:v>19.933333112240923</c:v>
                </c:pt>
                <c:pt idx="326">
                  <c:v>21.164115910020712</c:v>
                </c:pt>
                <c:pt idx="327">
                  <c:v>21.510486730642356</c:v>
                </c:pt>
                <c:pt idx="328">
                  <c:v>21.219627260418743</c:v>
                </c:pt>
                <c:pt idx="329">
                  <c:v>22.713959798841977</c:v>
                </c:pt>
                <c:pt idx="330">
                  <c:v>21.577269383223559</c:v>
                </c:pt>
                <c:pt idx="331">
                  <c:v>22.853918273460536</c:v>
                </c:pt>
                <c:pt idx="332">
                  <c:v>22.178855689850749</c:v>
                </c:pt>
                <c:pt idx="333">
                  <c:v>22.327879176505991</c:v>
                </c:pt>
                <c:pt idx="334">
                  <c:v>21.958183454012552</c:v>
                </c:pt>
                <c:pt idx="335">
                  <c:v>21.442012198069129</c:v>
                </c:pt>
                <c:pt idx="336">
                  <c:v>21.739049759109925</c:v>
                </c:pt>
                <c:pt idx="337">
                  <c:v>21.367152846207926</c:v>
                </c:pt>
                <c:pt idx="338">
                  <c:v>21.626788271762187</c:v>
                </c:pt>
                <c:pt idx="339">
                  <c:v>21.47263759236586</c:v>
                </c:pt>
                <c:pt idx="340">
                  <c:v>22.182933120603792</c:v>
                </c:pt>
                <c:pt idx="341">
                  <c:v>23.415449997401637</c:v>
                </c:pt>
                <c:pt idx="342">
                  <c:v>25.456811255391553</c:v>
                </c:pt>
                <c:pt idx="343">
                  <c:v>23.910893294916246</c:v>
                </c:pt>
                <c:pt idx="344">
                  <c:v>22.680424124294941</c:v>
                </c:pt>
                <c:pt idx="345">
                  <c:v>22.149989014866527</c:v>
                </c:pt>
                <c:pt idx="346">
                  <c:v>21.837967888154694</c:v>
                </c:pt>
                <c:pt idx="347">
                  <c:v>20.68653348062309</c:v>
                </c:pt>
                <c:pt idx="348">
                  <c:v>20.187317884170138</c:v>
                </c:pt>
                <c:pt idx="349">
                  <c:v>18.314004009971427</c:v>
                </c:pt>
                <c:pt idx="350">
                  <c:v>16.345068276063579</c:v>
                </c:pt>
                <c:pt idx="351">
                  <c:v>15.363076786195462</c:v>
                </c:pt>
                <c:pt idx="352">
                  <c:v>15.100123714099707</c:v>
                </c:pt>
                <c:pt idx="353">
                  <c:v>14.573450849309367</c:v>
                </c:pt>
                <c:pt idx="354">
                  <c:v>14.000862478955655</c:v>
                </c:pt>
                <c:pt idx="355">
                  <c:v>14.04309729771288</c:v>
                </c:pt>
                <c:pt idx="356">
                  <c:v>14.612900268103994</c:v>
                </c:pt>
                <c:pt idx="357">
                  <c:v>14.916144946774743</c:v>
                </c:pt>
                <c:pt idx="358">
                  <c:v>14.85644473524208</c:v>
                </c:pt>
                <c:pt idx="359">
                  <c:v>14.858122319591104</c:v>
                </c:pt>
                <c:pt idx="360">
                  <c:v>14.904717610490589</c:v>
                </c:pt>
                <c:pt idx="361">
                  <c:v>15.062725119394596</c:v>
                </c:pt>
                <c:pt idx="362">
                  <c:v>15.229104973137062</c:v>
                </c:pt>
                <c:pt idx="363">
                  <c:v>15.521014350524306</c:v>
                </c:pt>
                <c:pt idx="364">
                  <c:v>15.434606600565541</c:v>
                </c:pt>
                <c:pt idx="365">
                  <c:v>15.701612040251447</c:v>
                </c:pt>
                <c:pt idx="366">
                  <c:v>15.856050860774911</c:v>
                </c:pt>
                <c:pt idx="367">
                  <c:v>16.708221453694268</c:v>
                </c:pt>
                <c:pt idx="368">
                  <c:v>16.852325744684538</c:v>
                </c:pt>
                <c:pt idx="369">
                  <c:v>15.795010196258108</c:v>
                </c:pt>
                <c:pt idx="370">
                  <c:v>15.247018649966083</c:v>
                </c:pt>
                <c:pt idx="371">
                  <c:v>15.135166788427334</c:v>
                </c:pt>
                <c:pt idx="372">
                  <c:v>14.35130634381202</c:v>
                </c:pt>
                <c:pt idx="373">
                  <c:v>13.794466277903233</c:v>
                </c:pt>
                <c:pt idx="374">
                  <c:v>13.809647931525708</c:v>
                </c:pt>
                <c:pt idx="375">
                  <c:v>16.575195899542088</c:v>
                </c:pt>
                <c:pt idx="376">
                  <c:v>13.538304665508756</c:v>
                </c:pt>
                <c:pt idx="377">
                  <c:v>14.358337522446734</c:v>
                </c:pt>
                <c:pt idx="378">
                  <c:v>17.331504913818861</c:v>
                </c:pt>
                <c:pt idx="379">
                  <c:v>31.900018850897816</c:v>
                </c:pt>
                <c:pt idx="380">
                  <c:v>29.267868950896226</c:v>
                </c:pt>
                <c:pt idx="381">
                  <c:v>17.201569455917237</c:v>
                </c:pt>
                <c:pt idx="382">
                  <c:v>14.866117170688032</c:v>
                </c:pt>
                <c:pt idx="383">
                  <c:v>14.496491537945335</c:v>
                </c:pt>
                <c:pt idx="384">
                  <c:v>14.178817485432351</c:v>
                </c:pt>
                <c:pt idx="385">
                  <c:v>14.665448794574273</c:v>
                </c:pt>
                <c:pt idx="386">
                  <c:v>15.577335598801373</c:v>
                </c:pt>
                <c:pt idx="387">
                  <c:v>15.168406672240337</c:v>
                </c:pt>
                <c:pt idx="388">
                  <c:v>15.671051913660403</c:v>
                </c:pt>
                <c:pt idx="389">
                  <c:v>16.089640684156439</c:v>
                </c:pt>
                <c:pt idx="390">
                  <c:v>16.497345264984375</c:v>
                </c:pt>
                <c:pt idx="391">
                  <c:v>15.440480405304918</c:v>
                </c:pt>
                <c:pt idx="392">
                  <c:v>15.403755505285526</c:v>
                </c:pt>
                <c:pt idx="393">
                  <c:v>15.41173323317761</c:v>
                </c:pt>
                <c:pt idx="394">
                  <c:v>14.845802101156789</c:v>
                </c:pt>
                <c:pt idx="395">
                  <c:v>14.287173443385843</c:v>
                </c:pt>
                <c:pt idx="396">
                  <c:v>14.162956904868953</c:v>
                </c:pt>
                <c:pt idx="397">
                  <c:v>14.952616823130153</c:v>
                </c:pt>
                <c:pt idx="398">
                  <c:v>15.30327406249344</c:v>
                </c:pt>
                <c:pt idx="399">
                  <c:v>14.234432629263372</c:v>
                </c:pt>
                <c:pt idx="400">
                  <c:v>13.552673303339208</c:v>
                </c:pt>
                <c:pt idx="401">
                  <c:v>13.772490747227812</c:v>
                </c:pt>
                <c:pt idx="402">
                  <c:v>14.030270041038136</c:v>
                </c:pt>
                <c:pt idx="403">
                  <c:v>14.378529983866366</c:v>
                </c:pt>
                <c:pt idx="404">
                  <c:v>14.482577710345597</c:v>
                </c:pt>
                <c:pt idx="405">
                  <c:v>14.301752482985812</c:v>
                </c:pt>
                <c:pt idx="406">
                  <c:v>14.097061188963103</c:v>
                </c:pt>
                <c:pt idx="407">
                  <c:v>15.496041459160281</c:v>
                </c:pt>
                <c:pt idx="408">
                  <c:v>16.510082758834582</c:v>
                </c:pt>
                <c:pt idx="409">
                  <c:v>16.239007960870964</c:v>
                </c:pt>
                <c:pt idx="410">
                  <c:v>17.195165253906612</c:v>
                </c:pt>
                <c:pt idx="411">
                  <c:v>17.887663212566594</c:v>
                </c:pt>
                <c:pt idx="412">
                  <c:v>18.781388838907063</c:v>
                </c:pt>
                <c:pt idx="413">
                  <c:v>19.829108119630398</c:v>
                </c:pt>
                <c:pt idx="414">
                  <c:v>19.935951300372508</c:v>
                </c:pt>
                <c:pt idx="415">
                  <c:v>20.150091323341101</c:v>
                </c:pt>
                <c:pt idx="416">
                  <c:v>20.879050681187774</c:v>
                </c:pt>
                <c:pt idx="417">
                  <c:v>21.900702136795612</c:v>
                </c:pt>
                <c:pt idx="418">
                  <c:v>22.029183148804243</c:v>
                </c:pt>
                <c:pt idx="419">
                  <c:v>23.410675512932063</c:v>
                </c:pt>
                <c:pt idx="420">
                  <c:v>25.767715225409145</c:v>
                </c:pt>
                <c:pt idx="421">
                  <c:v>28.279400341704918</c:v>
                </c:pt>
                <c:pt idx="422">
                  <c:v>30.333142844492098</c:v>
                </c:pt>
                <c:pt idx="423">
                  <c:v>30.137927324403105</c:v>
                </c:pt>
                <c:pt idx="424">
                  <c:v>30.131160492337987</c:v>
                </c:pt>
                <c:pt idx="425">
                  <c:v>29.251430541780337</c:v>
                </c:pt>
                <c:pt idx="426">
                  <c:v>28.900220669544737</c:v>
                </c:pt>
                <c:pt idx="427">
                  <c:v>29.494327791176506</c:v>
                </c:pt>
                <c:pt idx="428">
                  <c:v>28.683170075974683</c:v>
                </c:pt>
                <c:pt idx="429">
                  <c:v>26.486738924670043</c:v>
                </c:pt>
                <c:pt idx="430">
                  <c:v>26.358808563708784</c:v>
                </c:pt>
                <c:pt idx="431">
                  <c:v>25.597760882986908</c:v>
                </c:pt>
                <c:pt idx="432">
                  <c:v>25.570495611950566</c:v>
                </c:pt>
                <c:pt idx="433">
                  <c:v>24.654058320105101</c:v>
                </c:pt>
                <c:pt idx="434">
                  <c:v>21.155730695978445</c:v>
                </c:pt>
                <c:pt idx="435">
                  <c:v>22.879508945543556</c:v>
                </c:pt>
                <c:pt idx="436">
                  <c:v>37.793154045639014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C-4DB7-B455-2B83A6B6D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'082C'!$Q$14:$Q$767</c:f>
              <c:numCache>
                <c:formatCode>0.0</c:formatCode>
                <c:ptCount val="754"/>
                <c:pt idx="0">
                  <c:v>9.9548383716666663E-4</c:v>
                </c:pt>
                <c:pt idx="1">
                  <c:v>9.9548383716666663E-4</c:v>
                </c:pt>
                <c:pt idx="2">
                  <c:v>2.4887095929166663E-3</c:v>
                </c:pt>
                <c:pt idx="3">
                  <c:v>3.0575574998690194E-2</c:v>
                </c:pt>
                <c:pt idx="4">
                  <c:v>7.5159029706082639E-2</c:v>
                </c:pt>
                <c:pt idx="5">
                  <c:v>0.15031805941216539</c:v>
                </c:pt>
                <c:pt idx="6">
                  <c:v>0.22256174359511716</c:v>
                </c:pt>
                <c:pt idx="7">
                  <c:v>0.24936870121024779</c:v>
                </c:pt>
                <c:pt idx="8">
                  <c:v>0.23472086760622413</c:v>
                </c:pt>
                <c:pt idx="9">
                  <c:v>0.21061593754911725</c:v>
                </c:pt>
                <c:pt idx="10">
                  <c:v>0.18935524702677214</c:v>
                </c:pt>
                <c:pt idx="11">
                  <c:v>0.17776497092261753</c:v>
                </c:pt>
                <c:pt idx="12">
                  <c:v>0.18700874941059362</c:v>
                </c:pt>
                <c:pt idx="13">
                  <c:v>0.19276833446848635</c:v>
                </c:pt>
                <c:pt idx="14">
                  <c:v>0.20791390999109341</c:v>
                </c:pt>
                <c:pt idx="15">
                  <c:v>0.19155953266621262</c:v>
                </c:pt>
                <c:pt idx="16">
                  <c:v>0.17641395714360555</c:v>
                </c:pt>
                <c:pt idx="17">
                  <c:v>0.17364082359721272</c:v>
                </c:pt>
                <c:pt idx="18">
                  <c:v>0.18558662964321263</c:v>
                </c:pt>
                <c:pt idx="19">
                  <c:v>0.19511483208466499</c:v>
                </c:pt>
                <c:pt idx="20">
                  <c:v>0.20144326504951021</c:v>
                </c:pt>
                <c:pt idx="21">
                  <c:v>0.2123224812699743</c:v>
                </c:pt>
                <c:pt idx="22">
                  <c:v>0.21893533818829566</c:v>
                </c:pt>
                <c:pt idx="23">
                  <c:v>0.2232016974904385</c:v>
                </c:pt>
                <c:pt idx="24">
                  <c:v>0.23571635144339073</c:v>
                </c:pt>
                <c:pt idx="25">
                  <c:v>0.26024791743071202</c:v>
                </c:pt>
                <c:pt idx="26">
                  <c:v>0.27041607376748572</c:v>
                </c:pt>
                <c:pt idx="27">
                  <c:v>0.27717114266254517</c:v>
                </c:pt>
                <c:pt idx="28">
                  <c:v>0.27262035940692614</c:v>
                </c:pt>
                <c:pt idx="29">
                  <c:v>0.27461132708125946</c:v>
                </c:pt>
                <c:pt idx="30">
                  <c:v>0.25996349347723574</c:v>
                </c:pt>
                <c:pt idx="31">
                  <c:v>0.25868358568659289</c:v>
                </c:pt>
                <c:pt idx="32">
                  <c:v>0.24815989940797398</c:v>
                </c:pt>
                <c:pt idx="33">
                  <c:v>0.23358317179231941</c:v>
                </c:pt>
                <c:pt idx="34">
                  <c:v>0.22448160528108135</c:v>
                </c:pt>
                <c:pt idx="35">
                  <c:v>0.23336985382721223</c:v>
                </c:pt>
                <c:pt idx="36">
                  <c:v>0.24240031435008116</c:v>
                </c:pt>
                <c:pt idx="37">
                  <c:v>0.21381570702572428</c:v>
                </c:pt>
                <c:pt idx="38">
                  <c:v>0.30554243202179499</c:v>
                </c:pt>
                <c:pt idx="39">
                  <c:v>0.34706832922931841</c:v>
                </c:pt>
                <c:pt idx="40">
                  <c:v>0.27873547440666419</c:v>
                </c:pt>
                <c:pt idx="41">
                  <c:v>0.18146248231780793</c:v>
                </c:pt>
                <c:pt idx="42">
                  <c:v>0.18899971708492697</c:v>
                </c:pt>
                <c:pt idx="43">
                  <c:v>0.20734506208414108</c:v>
                </c:pt>
                <c:pt idx="44">
                  <c:v>0.23002787237386702</c:v>
                </c:pt>
                <c:pt idx="45">
                  <c:v>0.2317344160947242</c:v>
                </c:pt>
                <c:pt idx="46">
                  <c:v>0.23400980772253371</c:v>
                </c:pt>
                <c:pt idx="47">
                  <c:v>0.23955607481531926</c:v>
                </c:pt>
                <c:pt idx="48">
                  <c:v>0.25263957667522402</c:v>
                </c:pt>
                <c:pt idx="49">
                  <c:v>0.25946575155865254</c:v>
                </c:pt>
                <c:pt idx="50">
                  <c:v>0.26138561324461673</c:v>
                </c:pt>
                <c:pt idx="51">
                  <c:v>0.27212261748834288</c:v>
                </c:pt>
                <c:pt idx="52">
                  <c:v>0.35446335201969925</c:v>
                </c:pt>
                <c:pt idx="53">
                  <c:v>0.3134351967307592</c:v>
                </c:pt>
                <c:pt idx="54">
                  <c:v>0.18345344999214125</c:v>
                </c:pt>
                <c:pt idx="55">
                  <c:v>0.38361680725100855</c:v>
                </c:pt>
                <c:pt idx="56">
                  <c:v>0.67116942421543457</c:v>
                </c:pt>
                <c:pt idx="57">
                  <c:v>0.64237149892597056</c:v>
                </c:pt>
                <c:pt idx="58">
                  <c:v>0.22597483103683136</c:v>
                </c:pt>
                <c:pt idx="59">
                  <c:v>0.1738541415623199</c:v>
                </c:pt>
                <c:pt idx="60">
                  <c:v>0.15287787499345107</c:v>
                </c:pt>
                <c:pt idx="61">
                  <c:v>0.16034400377220098</c:v>
                </c:pt>
                <c:pt idx="62">
                  <c:v>0.1597751558652486</c:v>
                </c:pt>
                <c:pt idx="63">
                  <c:v>0.12806188505265362</c:v>
                </c:pt>
                <c:pt idx="64">
                  <c:v>8.9024697438046863E-2</c:v>
                </c:pt>
                <c:pt idx="65">
                  <c:v>0.12514653952952273</c:v>
                </c:pt>
                <c:pt idx="66">
                  <c:v>0.19248391051501018</c:v>
                </c:pt>
                <c:pt idx="67">
                  <c:v>0.24062266464085508</c:v>
                </c:pt>
                <c:pt idx="68">
                  <c:v>0.22597483103683136</c:v>
                </c:pt>
                <c:pt idx="69">
                  <c:v>0.17598732121339136</c:v>
                </c:pt>
                <c:pt idx="70">
                  <c:v>0.1257864934248441</c:v>
                </c:pt>
                <c:pt idx="71">
                  <c:v>0.10559239272803479</c:v>
                </c:pt>
                <c:pt idx="72">
                  <c:v>0.1018948813328443</c:v>
                </c:pt>
                <c:pt idx="73">
                  <c:v>0.11476506522764185</c:v>
                </c:pt>
                <c:pt idx="74">
                  <c:v>0.1115652957510347</c:v>
                </c:pt>
                <c:pt idx="75">
                  <c:v>0.10303257714674911</c:v>
                </c:pt>
                <c:pt idx="76">
                  <c:v>8.9735757321737344E-2</c:v>
                </c:pt>
                <c:pt idx="77">
                  <c:v>8.7247047728820679E-2</c:v>
                </c:pt>
                <c:pt idx="78">
                  <c:v>8.9806863310106372E-2</c:v>
                </c:pt>
                <c:pt idx="79">
                  <c:v>9.4499858542463427E-2</c:v>
                </c:pt>
                <c:pt idx="80">
                  <c:v>0.10097050348404675</c:v>
                </c:pt>
                <c:pt idx="81">
                  <c:v>0.10580571069314194</c:v>
                </c:pt>
                <c:pt idx="82">
                  <c:v>0.13190160842458215</c:v>
                </c:pt>
                <c:pt idx="83">
                  <c:v>0.14605170011002255</c:v>
                </c:pt>
                <c:pt idx="84">
                  <c:v>0.12735082516896312</c:v>
                </c:pt>
                <c:pt idx="85">
                  <c:v>0.13979437313354634</c:v>
                </c:pt>
                <c:pt idx="86">
                  <c:v>0.15159796720280821</c:v>
                </c:pt>
                <c:pt idx="87">
                  <c:v>0.15643317441190341</c:v>
                </c:pt>
                <c:pt idx="88">
                  <c:v>0.18864418714308165</c:v>
                </c:pt>
                <c:pt idx="89">
                  <c:v>0.22064188190915285</c:v>
                </c:pt>
                <c:pt idx="90">
                  <c:v>0.21616220464190283</c:v>
                </c:pt>
                <c:pt idx="91">
                  <c:v>0.21616220464190283</c:v>
                </c:pt>
                <c:pt idx="92">
                  <c:v>0.22832132865300989</c:v>
                </c:pt>
                <c:pt idx="93">
                  <c:v>0.25036418504741448</c:v>
                </c:pt>
                <c:pt idx="94">
                  <c:v>0.28840588882485457</c:v>
                </c:pt>
                <c:pt idx="95">
                  <c:v>0.31279524283543769</c:v>
                </c:pt>
                <c:pt idx="96">
                  <c:v>0.32004805364908051</c:v>
                </c:pt>
                <c:pt idx="97">
                  <c:v>0.31962141771886621</c:v>
                </c:pt>
                <c:pt idx="98">
                  <c:v>0.31108869911458059</c:v>
                </c:pt>
                <c:pt idx="99">
                  <c:v>0.29964063498716398</c:v>
                </c:pt>
                <c:pt idx="100">
                  <c:v>0.33270491957877096</c:v>
                </c:pt>
                <c:pt idx="101">
                  <c:v>0.38105699166972279</c:v>
                </c:pt>
                <c:pt idx="102">
                  <c:v>0.41504565411012728</c:v>
                </c:pt>
                <c:pt idx="103">
                  <c:v>0.44675892492272223</c:v>
                </c:pt>
                <c:pt idx="104">
                  <c:v>0.5005150521297218</c:v>
                </c:pt>
                <c:pt idx="105">
                  <c:v>0.56109735422014995</c:v>
                </c:pt>
                <c:pt idx="106">
                  <c:v>0.65154417142557763</c:v>
                </c:pt>
                <c:pt idx="107">
                  <c:v>0.6958432021794938</c:v>
                </c:pt>
                <c:pt idx="108">
                  <c:v>0.76666476659506477</c:v>
                </c:pt>
                <c:pt idx="109">
                  <c:v>0.81259923508146903</c:v>
                </c:pt>
                <c:pt idx="110">
                  <c:v>0.94485637344789652</c:v>
                </c:pt>
                <c:pt idx="111">
                  <c:v>0.71497071305076754</c:v>
                </c:pt>
                <c:pt idx="112">
                  <c:v>1.1125954000104783</c:v>
                </c:pt>
                <c:pt idx="113">
                  <c:v>1.0708561848378477</c:v>
                </c:pt>
                <c:pt idx="114">
                  <c:v>0.93326609734374188</c:v>
                </c:pt>
                <c:pt idx="115">
                  <c:v>1.047035678734217</c:v>
                </c:pt>
                <c:pt idx="116">
                  <c:v>0.96618816995861045</c:v>
                </c:pt>
                <c:pt idx="117">
                  <c:v>0.91036996908890855</c:v>
                </c:pt>
                <c:pt idx="118">
                  <c:v>0.74604402996804098</c:v>
                </c:pt>
                <c:pt idx="119">
                  <c:v>0.74974154136323157</c:v>
                </c:pt>
                <c:pt idx="120">
                  <c:v>0.74547518206108865</c:v>
                </c:pt>
                <c:pt idx="121">
                  <c:v>1.0081407030963485</c:v>
                </c:pt>
                <c:pt idx="122">
                  <c:v>1.2011934615183109</c:v>
                </c:pt>
                <c:pt idx="123">
                  <c:v>1.215059129250275</c:v>
                </c:pt>
                <c:pt idx="124">
                  <c:v>0.98801770838790792</c:v>
                </c:pt>
                <c:pt idx="125">
                  <c:v>0.76033633363021935</c:v>
                </c:pt>
                <c:pt idx="126">
                  <c:v>0.8374863310106353</c:v>
                </c:pt>
                <c:pt idx="127">
                  <c:v>0.8974286792057421</c:v>
                </c:pt>
                <c:pt idx="128">
                  <c:v>0.92508890868130145</c:v>
                </c:pt>
                <c:pt idx="129">
                  <c:v>0.96433941426101522</c:v>
                </c:pt>
                <c:pt idx="130">
                  <c:v>0.86543098443967093</c:v>
                </c:pt>
                <c:pt idx="131">
                  <c:v>0.7955337978728978</c:v>
                </c:pt>
                <c:pt idx="132">
                  <c:v>0.75315462880494566</c:v>
                </c:pt>
                <c:pt idx="133">
                  <c:v>0.69100799497039866</c:v>
                </c:pt>
                <c:pt idx="134">
                  <c:v>0.6742269817153036</c:v>
                </c:pt>
                <c:pt idx="135">
                  <c:v>0.71283753339969624</c:v>
                </c:pt>
                <c:pt idx="136">
                  <c:v>0.78373020380363578</c:v>
                </c:pt>
                <c:pt idx="137">
                  <c:v>0.83236669984806411</c:v>
                </c:pt>
                <c:pt idx="138">
                  <c:v>0.85128089275423058</c:v>
                </c:pt>
                <c:pt idx="139">
                  <c:v>0.76993564206004084</c:v>
                </c:pt>
                <c:pt idx="140">
                  <c:v>0.67543578351757738</c:v>
                </c:pt>
                <c:pt idx="141">
                  <c:v>0.50236380782731704</c:v>
                </c:pt>
                <c:pt idx="142">
                  <c:v>0.5081233928852098</c:v>
                </c:pt>
                <c:pt idx="143">
                  <c:v>0.50279044375753124</c:v>
                </c:pt>
                <c:pt idx="144">
                  <c:v>0.47520132027034101</c:v>
                </c:pt>
                <c:pt idx="145">
                  <c:v>0.49774191858332895</c:v>
                </c:pt>
                <c:pt idx="146">
                  <c:v>0.6239550479383873</c:v>
                </c:pt>
                <c:pt idx="147">
                  <c:v>0.71155762560905333</c:v>
                </c:pt>
                <c:pt idx="148">
                  <c:v>0.70266937706292243</c:v>
                </c:pt>
                <c:pt idx="149">
                  <c:v>0.58050928904489973</c:v>
                </c:pt>
                <c:pt idx="150">
                  <c:v>0.43068897155131758</c:v>
                </c:pt>
                <c:pt idx="151">
                  <c:v>0.37764390422800859</c:v>
                </c:pt>
                <c:pt idx="152">
                  <c:v>0.21203805731649811</c:v>
                </c:pt>
                <c:pt idx="153">
                  <c:v>0.35666763765913972</c:v>
                </c:pt>
                <c:pt idx="154">
                  <c:v>0.48323629695604325</c:v>
                </c:pt>
                <c:pt idx="155">
                  <c:v>0.45337178184104371</c:v>
                </c:pt>
                <c:pt idx="156">
                  <c:v>0.43694629852779376</c:v>
                </c:pt>
                <c:pt idx="157">
                  <c:v>0.48103201131660289</c:v>
                </c:pt>
                <c:pt idx="158">
                  <c:v>0.50179495992036449</c:v>
                </c:pt>
                <c:pt idx="159">
                  <c:v>0.42713367213286524</c:v>
                </c:pt>
                <c:pt idx="160">
                  <c:v>0.37344865091423485</c:v>
                </c:pt>
                <c:pt idx="161">
                  <c:v>0.46311330224760294</c:v>
                </c:pt>
                <c:pt idx="162">
                  <c:v>0.49923514433907884</c:v>
                </c:pt>
                <c:pt idx="163">
                  <c:v>0.3157816943469377</c:v>
                </c:pt>
                <c:pt idx="164">
                  <c:v>0.33021620998585421</c:v>
                </c:pt>
                <c:pt idx="165">
                  <c:v>0.41341021637763925</c:v>
                </c:pt>
                <c:pt idx="166">
                  <c:v>0.51878929114056682</c:v>
                </c:pt>
                <c:pt idx="167">
                  <c:v>0.42500049248179389</c:v>
                </c:pt>
                <c:pt idx="168">
                  <c:v>0.32381667103263995</c:v>
                </c:pt>
                <c:pt idx="169">
                  <c:v>0.42521381044690099</c:v>
                </c:pt>
                <c:pt idx="170">
                  <c:v>0.41099261277309163</c:v>
                </c:pt>
                <c:pt idx="171">
                  <c:v>0.32267897521873523</c:v>
                </c:pt>
                <c:pt idx="172">
                  <c:v>0.35041031068266359</c:v>
                </c:pt>
                <c:pt idx="173">
                  <c:v>0.39485155341331796</c:v>
                </c:pt>
                <c:pt idx="174">
                  <c:v>0.28947247865039027</c:v>
                </c:pt>
                <c:pt idx="175">
                  <c:v>0.26821178812804525</c:v>
                </c:pt>
                <c:pt idx="176">
                  <c:v>0.24033824068737883</c:v>
                </c:pt>
                <c:pt idx="177">
                  <c:v>0.21111367946770057</c:v>
                </c:pt>
                <c:pt idx="178">
                  <c:v>0.21239358725834342</c:v>
                </c:pt>
                <c:pt idx="179">
                  <c:v>0.16190833551631997</c:v>
                </c:pt>
                <c:pt idx="180">
                  <c:v>0.16119727563262951</c:v>
                </c:pt>
                <c:pt idx="181">
                  <c:v>0.18224464818986744</c:v>
                </c:pt>
                <c:pt idx="182">
                  <c:v>0.2042163985959029</c:v>
                </c:pt>
                <c:pt idx="183">
                  <c:v>0.20855386388641486</c:v>
                </c:pt>
                <c:pt idx="184">
                  <c:v>0.22284616754859329</c:v>
                </c:pt>
                <c:pt idx="185">
                  <c:v>0.31670607219573532</c:v>
                </c:pt>
                <c:pt idx="186">
                  <c:v>0.31713270812594962</c:v>
                </c:pt>
                <c:pt idx="187">
                  <c:v>0.32154127940483046</c:v>
                </c:pt>
                <c:pt idx="188">
                  <c:v>0.27198040551160474</c:v>
                </c:pt>
                <c:pt idx="189">
                  <c:v>0.19959450935191489</c:v>
                </c:pt>
                <c:pt idx="190">
                  <c:v>0.29110791638287842</c:v>
                </c:pt>
                <c:pt idx="191">
                  <c:v>0.44028827998113901</c:v>
                </c:pt>
                <c:pt idx="192">
                  <c:v>0.59736140828836382</c:v>
                </c:pt>
                <c:pt idx="193">
                  <c:v>0.34422408969455648</c:v>
                </c:pt>
                <c:pt idx="194">
                  <c:v>0.27717114266254517</c:v>
                </c:pt>
                <c:pt idx="195">
                  <c:v>0.26600750248860477</c:v>
                </c:pt>
                <c:pt idx="196">
                  <c:v>0.22561930109498618</c:v>
                </c:pt>
                <c:pt idx="197">
                  <c:v>0.25541271022161682</c:v>
                </c:pt>
                <c:pt idx="198">
                  <c:v>0.2764600827788547</c:v>
                </c:pt>
                <c:pt idx="199">
                  <c:v>0.26167003719809295</c:v>
                </c:pt>
                <c:pt idx="200">
                  <c:v>0.23102335621103373</c:v>
                </c:pt>
                <c:pt idx="201">
                  <c:v>0.20272317284015301</c:v>
                </c:pt>
                <c:pt idx="202">
                  <c:v>0.19113289673599831</c:v>
                </c:pt>
                <c:pt idx="203">
                  <c:v>0.21957529208361717</c:v>
                </c:pt>
                <c:pt idx="204">
                  <c:v>0.31201307696337821</c:v>
                </c:pt>
                <c:pt idx="205">
                  <c:v>0.35090805260124691</c:v>
                </c:pt>
                <c:pt idx="206">
                  <c:v>0.33846450463666367</c:v>
                </c:pt>
                <c:pt idx="207">
                  <c:v>0.39442491748310365</c:v>
                </c:pt>
                <c:pt idx="208">
                  <c:v>0.48010763346780527</c:v>
                </c:pt>
                <c:pt idx="209">
                  <c:v>0.51210532823387644</c:v>
                </c:pt>
                <c:pt idx="210">
                  <c:v>0.54623620265101891</c:v>
                </c:pt>
                <c:pt idx="211">
                  <c:v>0.56806574108031638</c:v>
                </c:pt>
                <c:pt idx="212">
                  <c:v>0.41454791219154397</c:v>
                </c:pt>
                <c:pt idx="213">
                  <c:v>0.3563832137056635</c:v>
                </c:pt>
                <c:pt idx="214">
                  <c:v>0.39485155341331796</c:v>
                </c:pt>
                <c:pt idx="215">
                  <c:v>0.26750072824435478</c:v>
                </c:pt>
                <c:pt idx="216">
                  <c:v>0.42542712841200819</c:v>
                </c:pt>
                <c:pt idx="217">
                  <c:v>0.57105219259181639</c:v>
                </c:pt>
                <c:pt idx="218">
                  <c:v>0.65346403311154189</c:v>
                </c:pt>
                <c:pt idx="219">
                  <c:v>0.65645048462304179</c:v>
                </c:pt>
                <c:pt idx="220">
                  <c:v>0.6555972127626134</c:v>
                </c:pt>
                <c:pt idx="221">
                  <c:v>0.74504854613087435</c:v>
                </c:pt>
                <c:pt idx="222">
                  <c:v>0.90468149001938503</c:v>
                </c:pt>
                <c:pt idx="223">
                  <c:v>0.76047854560695771</c:v>
                </c:pt>
                <c:pt idx="224">
                  <c:v>0.46617085974747208</c:v>
                </c:pt>
                <c:pt idx="225">
                  <c:v>0.39975786661078216</c:v>
                </c:pt>
                <c:pt idx="226">
                  <c:v>0.37927934196049673</c:v>
                </c:pt>
                <c:pt idx="227">
                  <c:v>0.42492938649342477</c:v>
                </c:pt>
                <c:pt idx="228">
                  <c:v>0.55903528055744733</c:v>
                </c:pt>
                <c:pt idx="229">
                  <c:v>0.57090998061507825</c:v>
                </c:pt>
                <c:pt idx="230">
                  <c:v>0.36719132393775872</c:v>
                </c:pt>
                <c:pt idx="231">
                  <c:v>0.36982224550741338</c:v>
                </c:pt>
                <c:pt idx="232">
                  <c:v>0.49070242573479328</c:v>
                </c:pt>
                <c:pt idx="233">
                  <c:v>0.51352744800125738</c:v>
                </c:pt>
                <c:pt idx="234">
                  <c:v>0.51132316236181696</c:v>
                </c:pt>
                <c:pt idx="235">
                  <c:v>0.55953302247603087</c:v>
                </c:pt>
                <c:pt idx="236">
                  <c:v>0.52042472887305491</c:v>
                </c:pt>
                <c:pt idx="237">
                  <c:v>0.39520708335516319</c:v>
                </c:pt>
                <c:pt idx="238">
                  <c:v>0.25946575155865254</c:v>
                </c:pt>
                <c:pt idx="239">
                  <c:v>0.28989911458060458</c:v>
                </c:pt>
                <c:pt idx="240">
                  <c:v>0.42613818829569861</c:v>
                </c:pt>
                <c:pt idx="241">
                  <c:v>0.57247431235919732</c:v>
                </c:pt>
                <c:pt idx="242">
                  <c:v>0.53173058102373338</c:v>
                </c:pt>
                <c:pt idx="243">
                  <c:v>0.51893150311730496</c:v>
                </c:pt>
                <c:pt idx="244">
                  <c:v>0.51893150311730496</c:v>
                </c:pt>
                <c:pt idx="245">
                  <c:v>0.39556261329700843</c:v>
                </c:pt>
                <c:pt idx="246">
                  <c:v>0.44064380992298424</c:v>
                </c:pt>
                <c:pt idx="247">
                  <c:v>0.61129818200869701</c:v>
                </c:pt>
                <c:pt idx="248">
                  <c:v>0.91847605176298008</c:v>
                </c:pt>
                <c:pt idx="249">
                  <c:v>0.83727301304552826</c:v>
                </c:pt>
                <c:pt idx="250">
                  <c:v>0.6822619584010059</c:v>
                </c:pt>
                <c:pt idx="251">
                  <c:v>0.44739887881804374</c:v>
                </c:pt>
                <c:pt idx="252">
                  <c:v>0.37245316707706816</c:v>
                </c:pt>
                <c:pt idx="253">
                  <c:v>0.47932546759574579</c:v>
                </c:pt>
                <c:pt idx="254">
                  <c:v>0.52618431393094789</c:v>
                </c:pt>
                <c:pt idx="255">
                  <c:v>0.66519652119243466</c:v>
                </c:pt>
                <c:pt idx="256">
                  <c:v>0.61520901136899453</c:v>
                </c:pt>
                <c:pt idx="257">
                  <c:v>0.52547325404725731</c:v>
                </c:pt>
                <c:pt idx="258">
                  <c:v>0.56507928956881637</c:v>
                </c:pt>
                <c:pt idx="259">
                  <c:v>0.66036131398333942</c:v>
                </c:pt>
                <c:pt idx="260">
                  <c:v>0.51679832346623344</c:v>
                </c:pt>
                <c:pt idx="261">
                  <c:v>0.54154320741866191</c:v>
                </c:pt>
                <c:pt idx="262">
                  <c:v>0.6403805312516373</c:v>
                </c:pt>
                <c:pt idx="263">
                  <c:v>0.68908813328443441</c:v>
                </c:pt>
                <c:pt idx="264">
                  <c:v>0.78081485828050501</c:v>
                </c:pt>
                <c:pt idx="265">
                  <c:v>0.90404153612406346</c:v>
                </c:pt>
                <c:pt idx="266">
                  <c:v>0.91058328705401581</c:v>
                </c:pt>
                <c:pt idx="267">
                  <c:v>1.0180955414680148</c:v>
                </c:pt>
                <c:pt idx="268">
                  <c:v>1.5651850159794622</c:v>
                </c:pt>
                <c:pt idx="269">
                  <c:v>1.5322629433645938</c:v>
                </c:pt>
                <c:pt idx="270">
                  <c:v>1.0013145282129197</c:v>
                </c:pt>
                <c:pt idx="271">
                  <c:v>0.42663593021428198</c:v>
                </c:pt>
                <c:pt idx="272">
                  <c:v>0.36036514905433015</c:v>
                </c:pt>
                <c:pt idx="273">
                  <c:v>0.38326127730916337</c:v>
                </c:pt>
                <c:pt idx="274">
                  <c:v>0.66811186671556544</c:v>
                </c:pt>
                <c:pt idx="275">
                  <c:v>0.8463745795567662</c:v>
                </c:pt>
                <c:pt idx="276">
                  <c:v>0.70181610520249382</c:v>
                </c:pt>
                <c:pt idx="277">
                  <c:v>0.40231768219206793</c:v>
                </c:pt>
                <c:pt idx="278">
                  <c:v>0.41085040079635354</c:v>
                </c:pt>
                <c:pt idx="279">
                  <c:v>0.43225330329543671</c:v>
                </c:pt>
                <c:pt idx="280">
                  <c:v>0.33042952795096137</c:v>
                </c:pt>
                <c:pt idx="281">
                  <c:v>0.25996349347723574</c:v>
                </c:pt>
                <c:pt idx="282">
                  <c:v>0.43346210509771049</c:v>
                </c:pt>
                <c:pt idx="283">
                  <c:v>0.44270588358568658</c:v>
                </c:pt>
                <c:pt idx="284">
                  <c:v>0.3149284224865091</c:v>
                </c:pt>
                <c:pt idx="285">
                  <c:v>0.23728068318750975</c:v>
                </c:pt>
                <c:pt idx="286">
                  <c:v>0.24154704248965261</c:v>
                </c:pt>
                <c:pt idx="287">
                  <c:v>0.25207072876827158</c:v>
                </c:pt>
                <c:pt idx="288">
                  <c:v>0.24524455388484312</c:v>
                </c:pt>
                <c:pt idx="289">
                  <c:v>0.28712598103421172</c:v>
                </c:pt>
                <c:pt idx="290">
                  <c:v>0.43374652905118666</c:v>
                </c:pt>
                <c:pt idx="291">
                  <c:v>0.63611417194949438</c:v>
                </c:pt>
                <c:pt idx="292">
                  <c:v>0.59544154660239956</c:v>
                </c:pt>
                <c:pt idx="293">
                  <c:v>0.35851639335673491</c:v>
                </c:pt>
                <c:pt idx="294">
                  <c:v>0.27304699533714044</c:v>
                </c:pt>
                <c:pt idx="295">
                  <c:v>0.27873547440666419</c:v>
                </c:pt>
                <c:pt idx="296">
                  <c:v>0.2773133546392833</c:v>
                </c:pt>
                <c:pt idx="297">
                  <c:v>0.27276257138366428</c:v>
                </c:pt>
                <c:pt idx="298">
                  <c:v>0.25292400062870019</c:v>
                </c:pt>
                <c:pt idx="299">
                  <c:v>0.23770731911772411</c:v>
                </c:pt>
                <c:pt idx="300">
                  <c:v>0.25007976109393831</c:v>
                </c:pt>
                <c:pt idx="301">
                  <c:v>0.27183819353486666</c:v>
                </c:pt>
                <c:pt idx="302">
                  <c:v>0.2851350133598784</c:v>
                </c:pt>
                <c:pt idx="303">
                  <c:v>0.28940137266202126</c:v>
                </c:pt>
                <c:pt idx="304">
                  <c:v>0.28797925289464038</c:v>
                </c:pt>
                <c:pt idx="305">
                  <c:v>0.27020275580237862</c:v>
                </c:pt>
                <c:pt idx="306">
                  <c:v>0.26835400010478333</c:v>
                </c:pt>
                <c:pt idx="307">
                  <c:v>0.2906101744642951</c:v>
                </c:pt>
                <c:pt idx="308">
                  <c:v>0.28897473673180696</c:v>
                </c:pt>
                <c:pt idx="309">
                  <c:v>0.28861920678996172</c:v>
                </c:pt>
                <c:pt idx="310">
                  <c:v>0.32495436684654477</c:v>
                </c:pt>
                <c:pt idx="311">
                  <c:v>0.32381667103263995</c:v>
                </c:pt>
                <c:pt idx="312">
                  <c:v>0.30461805417299737</c:v>
                </c:pt>
                <c:pt idx="313">
                  <c:v>0.33412703934615184</c:v>
                </c:pt>
                <c:pt idx="314">
                  <c:v>0.44583454707392467</c:v>
                </c:pt>
                <c:pt idx="315">
                  <c:v>0.59672145439304236</c:v>
                </c:pt>
                <c:pt idx="316">
                  <c:v>0.74383974432860067</c:v>
                </c:pt>
                <c:pt idx="317">
                  <c:v>0.80129338293079055</c:v>
                </c:pt>
                <c:pt idx="318">
                  <c:v>0.82625158484832606</c:v>
                </c:pt>
                <c:pt idx="319">
                  <c:v>0.84701453345208777</c:v>
                </c:pt>
                <c:pt idx="320">
                  <c:v>0.88669167496201606</c:v>
                </c:pt>
                <c:pt idx="321">
                  <c:v>0.9029038403101588</c:v>
                </c:pt>
                <c:pt idx="322">
                  <c:v>0.88022103002043262</c:v>
                </c:pt>
                <c:pt idx="323">
                  <c:v>0.93262614344842043</c:v>
                </c:pt>
                <c:pt idx="324">
                  <c:v>0.8923801540315397</c:v>
                </c:pt>
                <c:pt idx="325">
                  <c:v>0.88128761984596848</c:v>
                </c:pt>
                <c:pt idx="326">
                  <c:v>0.84630347356839719</c:v>
                </c:pt>
                <c:pt idx="327">
                  <c:v>0.89195351810132539</c:v>
                </c:pt>
                <c:pt idx="328">
                  <c:v>0.85867591554461165</c:v>
                </c:pt>
                <c:pt idx="329">
                  <c:v>0.95914867711007501</c:v>
                </c:pt>
                <c:pt idx="330">
                  <c:v>0.95253582019175354</c:v>
                </c:pt>
                <c:pt idx="331">
                  <c:v>0.93589701891339661</c:v>
                </c:pt>
                <c:pt idx="332">
                  <c:v>0.94556743333158677</c:v>
                </c:pt>
                <c:pt idx="333">
                  <c:v>0.939736742285325</c:v>
                </c:pt>
                <c:pt idx="334">
                  <c:v>0.935043747052968</c:v>
                </c:pt>
                <c:pt idx="335">
                  <c:v>0.92487559071619418</c:v>
                </c:pt>
                <c:pt idx="336">
                  <c:v>0.9198270655419919</c:v>
                </c:pt>
                <c:pt idx="337">
                  <c:v>0.95573558966836059</c:v>
                </c:pt>
                <c:pt idx="338">
                  <c:v>0.87282600723005188</c:v>
                </c:pt>
                <c:pt idx="339">
                  <c:v>0.84324591606852828</c:v>
                </c:pt>
                <c:pt idx="340">
                  <c:v>0.85810706763765909</c:v>
                </c:pt>
                <c:pt idx="341">
                  <c:v>0.96590374600513462</c:v>
                </c:pt>
                <c:pt idx="342">
                  <c:v>0.9596464190286581</c:v>
                </c:pt>
                <c:pt idx="343">
                  <c:v>0.91428079844920607</c:v>
                </c:pt>
                <c:pt idx="344">
                  <c:v>0.85753821973070665</c:v>
                </c:pt>
                <c:pt idx="345">
                  <c:v>0.84210822025462362</c:v>
                </c:pt>
                <c:pt idx="346">
                  <c:v>0.81444799077906427</c:v>
                </c:pt>
                <c:pt idx="347">
                  <c:v>0.85718268978886158</c:v>
                </c:pt>
                <c:pt idx="348">
                  <c:v>0.87552803478807562</c:v>
                </c:pt>
                <c:pt idx="349">
                  <c:v>0.83350439566196877</c:v>
                </c:pt>
                <c:pt idx="350">
                  <c:v>0.68610168177293451</c:v>
                </c:pt>
                <c:pt idx="351">
                  <c:v>0.5575420548016975</c:v>
                </c:pt>
                <c:pt idx="352">
                  <c:v>0.49006247183947194</c:v>
                </c:pt>
                <c:pt idx="353">
                  <c:v>0.48081869335149574</c:v>
                </c:pt>
                <c:pt idx="354">
                  <c:v>0.42144519306334155</c:v>
                </c:pt>
                <c:pt idx="355">
                  <c:v>0.38070146172787767</c:v>
                </c:pt>
                <c:pt idx="356">
                  <c:v>0.37970597789071092</c:v>
                </c:pt>
                <c:pt idx="357">
                  <c:v>0.41092150678472256</c:v>
                </c:pt>
                <c:pt idx="358">
                  <c:v>0.42258288887724627</c:v>
                </c:pt>
                <c:pt idx="359">
                  <c:v>0.40594408759888928</c:v>
                </c:pt>
                <c:pt idx="360">
                  <c:v>0.42805804998166286</c:v>
                </c:pt>
                <c:pt idx="361">
                  <c:v>0.42421832660973441</c:v>
                </c:pt>
                <c:pt idx="362">
                  <c:v>0.41952533137737724</c:v>
                </c:pt>
                <c:pt idx="363">
                  <c:v>0.4153300780636035</c:v>
                </c:pt>
                <c:pt idx="364">
                  <c:v>0.43253772724891282</c:v>
                </c:pt>
                <c:pt idx="365">
                  <c:v>0.4244316445748415</c:v>
                </c:pt>
                <c:pt idx="366">
                  <c:v>0.41184588463352012</c:v>
                </c:pt>
                <c:pt idx="367">
                  <c:v>0.42009417928432963</c:v>
                </c:pt>
                <c:pt idx="368">
                  <c:v>0.42599597631896052</c:v>
                </c:pt>
                <c:pt idx="369">
                  <c:v>0.40992602294755592</c:v>
                </c:pt>
                <c:pt idx="370">
                  <c:v>0.3614317388798659</c:v>
                </c:pt>
                <c:pt idx="371">
                  <c:v>0.35538772986849687</c:v>
                </c:pt>
                <c:pt idx="372">
                  <c:v>0.33498031120658034</c:v>
                </c:pt>
                <c:pt idx="373">
                  <c:v>0.3369001728925447</c:v>
                </c:pt>
                <c:pt idx="374">
                  <c:v>0.36896897364698489</c:v>
                </c:pt>
                <c:pt idx="375">
                  <c:v>0.36726242992612773</c:v>
                </c:pt>
                <c:pt idx="376">
                  <c:v>0.37956376591397284</c:v>
                </c:pt>
                <c:pt idx="377">
                  <c:v>0.37856828207680621</c:v>
                </c:pt>
                <c:pt idx="378">
                  <c:v>0.49425772515324573</c:v>
                </c:pt>
                <c:pt idx="379">
                  <c:v>0.63540311206580391</c:v>
                </c:pt>
                <c:pt idx="380">
                  <c:v>0.68524840991250591</c:v>
                </c:pt>
                <c:pt idx="381">
                  <c:v>0.57204767642898291</c:v>
                </c:pt>
                <c:pt idx="382">
                  <c:v>0.43253772724891282</c:v>
                </c:pt>
                <c:pt idx="383">
                  <c:v>0.38638994079740135</c:v>
                </c:pt>
                <c:pt idx="384">
                  <c:v>0.35190353643841354</c:v>
                </c:pt>
                <c:pt idx="385">
                  <c:v>0.44981648242259131</c:v>
                </c:pt>
                <c:pt idx="386">
                  <c:v>0.43459980091161521</c:v>
                </c:pt>
                <c:pt idx="387">
                  <c:v>0.41483233614502019</c:v>
                </c:pt>
                <c:pt idx="388">
                  <c:v>0.39648699114580604</c:v>
                </c:pt>
                <c:pt idx="389">
                  <c:v>0.39286058573898464</c:v>
                </c:pt>
                <c:pt idx="390">
                  <c:v>0.39997118457588937</c:v>
                </c:pt>
                <c:pt idx="391">
                  <c:v>0.40693957143605591</c:v>
                </c:pt>
                <c:pt idx="392">
                  <c:v>0.37024888143762769</c:v>
                </c:pt>
                <c:pt idx="393">
                  <c:v>0.36747574789123488</c:v>
                </c:pt>
                <c:pt idx="394">
                  <c:v>0.33533584114842563</c:v>
                </c:pt>
                <c:pt idx="395">
                  <c:v>0.30966657934719971</c:v>
                </c:pt>
                <c:pt idx="396">
                  <c:v>0.27382916120919998</c:v>
                </c:pt>
                <c:pt idx="397">
                  <c:v>0.313221878765652</c:v>
                </c:pt>
                <c:pt idx="398">
                  <c:v>0.28115307801121187</c:v>
                </c:pt>
                <c:pt idx="399">
                  <c:v>0.28328625766228321</c:v>
                </c:pt>
                <c:pt idx="400">
                  <c:v>0.29864515114999735</c:v>
                </c:pt>
                <c:pt idx="401">
                  <c:v>0.37110215329805624</c:v>
                </c:pt>
                <c:pt idx="402">
                  <c:v>0.42471606852831773</c:v>
                </c:pt>
                <c:pt idx="403">
                  <c:v>0.48046316340965056</c:v>
                </c:pt>
                <c:pt idx="404">
                  <c:v>0.56280389794100694</c:v>
                </c:pt>
                <c:pt idx="405">
                  <c:v>0.58043818305653072</c:v>
                </c:pt>
                <c:pt idx="406">
                  <c:v>0.54687615654634036</c:v>
                </c:pt>
                <c:pt idx="407">
                  <c:v>0.57361200817310209</c:v>
                </c:pt>
                <c:pt idx="408">
                  <c:v>0.63959836537957782</c:v>
                </c:pt>
                <c:pt idx="409">
                  <c:v>0.72947633467805306</c:v>
                </c:pt>
                <c:pt idx="410">
                  <c:v>0.71383301723686288</c:v>
                </c:pt>
                <c:pt idx="411">
                  <c:v>0.77420200136218364</c:v>
                </c:pt>
                <c:pt idx="412">
                  <c:v>0.80840398176769523</c:v>
                </c:pt>
                <c:pt idx="413">
                  <c:v>0.82461614711583786</c:v>
                </c:pt>
                <c:pt idx="414">
                  <c:v>0.84985877298684953</c:v>
                </c:pt>
                <c:pt idx="415">
                  <c:v>0.82155858961596895</c:v>
                </c:pt>
                <c:pt idx="416">
                  <c:v>0.86052467124220655</c:v>
                </c:pt>
                <c:pt idx="417">
                  <c:v>0.8886115366479802</c:v>
                </c:pt>
                <c:pt idx="418">
                  <c:v>0.90823678943783726</c:v>
                </c:pt>
                <c:pt idx="419">
                  <c:v>0.90155282653114688</c:v>
                </c:pt>
                <c:pt idx="420">
                  <c:v>0.91428079844920607</c:v>
                </c:pt>
                <c:pt idx="421">
                  <c:v>1.0179533294912768</c:v>
                </c:pt>
                <c:pt idx="422">
                  <c:v>1.1650716194268349</c:v>
                </c:pt>
                <c:pt idx="423">
                  <c:v>1.2320534604704771</c:v>
                </c:pt>
                <c:pt idx="424">
                  <c:v>1.2649044270969769</c:v>
                </c:pt>
                <c:pt idx="425">
                  <c:v>1.1267454916959185</c:v>
                </c:pt>
                <c:pt idx="426">
                  <c:v>1.0830153088489549</c:v>
                </c:pt>
                <c:pt idx="427">
                  <c:v>0.97621411431864602</c:v>
                </c:pt>
                <c:pt idx="428">
                  <c:v>0.80819066380258808</c:v>
                </c:pt>
                <c:pt idx="429">
                  <c:v>0.88171425577618268</c:v>
                </c:pt>
                <c:pt idx="430">
                  <c:v>0.82319402734845704</c:v>
                </c:pt>
                <c:pt idx="431">
                  <c:v>0.77164218578089794</c:v>
                </c:pt>
                <c:pt idx="432">
                  <c:v>0.75550112642112421</c:v>
                </c:pt>
                <c:pt idx="433">
                  <c:v>0.67842223502907728</c:v>
                </c:pt>
                <c:pt idx="434">
                  <c:v>0.65218412532089887</c:v>
                </c:pt>
                <c:pt idx="435">
                  <c:v>0.91996927751872992</c:v>
                </c:pt>
                <c:pt idx="436">
                  <c:v>1.1008629119295856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2-4C36-BCDB-BFE8DE40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'082C'!$S$14:$S$767</c:f>
              <c:numCache>
                <c:formatCode>0.0</c:formatCode>
                <c:ptCount val="754"/>
                <c:pt idx="0">
                  <c:v>0.15779660220647052</c:v>
                </c:pt>
                <c:pt idx="1">
                  <c:v>0.21931053188018221</c:v>
                </c:pt>
                <c:pt idx="2">
                  <c:v>0.28349898023535852</c:v>
                </c:pt>
                <c:pt idx="3">
                  <c:v>0.36106002199786141</c:v>
                </c:pt>
                <c:pt idx="4">
                  <c:v>0.5803705538780437</c:v>
                </c:pt>
                <c:pt idx="5">
                  <c:v>1.1045762154453049</c:v>
                </c:pt>
                <c:pt idx="6">
                  <c:v>0.8852656835651227</c:v>
                </c:pt>
                <c:pt idx="7">
                  <c:v>0.7301436000401168</c:v>
                </c:pt>
                <c:pt idx="8">
                  <c:v>1.3773771209548011</c:v>
                </c:pt>
                <c:pt idx="9">
                  <c:v>1.2543492616073817</c:v>
                </c:pt>
                <c:pt idx="10">
                  <c:v>1.6822722506418839</c:v>
                </c:pt>
                <c:pt idx="11">
                  <c:v>1.7411116616341271</c:v>
                </c:pt>
                <c:pt idx="12">
                  <c:v>1.5378482418427402</c:v>
                </c:pt>
                <c:pt idx="13">
                  <c:v>2.4311374814522604</c:v>
                </c:pt>
                <c:pt idx="14">
                  <c:v>3.6667651122893821</c:v>
                </c:pt>
                <c:pt idx="15">
                  <c:v>3.5250156221717028</c:v>
                </c:pt>
                <c:pt idx="16">
                  <c:v>3.5464117716234287</c:v>
                </c:pt>
                <c:pt idx="17">
                  <c:v>3.2388421232548796</c:v>
                </c:pt>
                <c:pt idx="18">
                  <c:v>2.3963687385932055</c:v>
                </c:pt>
                <c:pt idx="19">
                  <c:v>1.8935592264776686</c:v>
                </c:pt>
                <c:pt idx="20">
                  <c:v>2.2626428045199241</c:v>
                </c:pt>
                <c:pt idx="21">
                  <c:v>3.4528036177721306</c:v>
                </c:pt>
                <c:pt idx="22">
                  <c:v>3.6212982947044652</c:v>
                </c:pt>
                <c:pt idx="23">
                  <c:v>3.3538464265579022</c:v>
                </c:pt>
                <c:pt idx="24">
                  <c:v>2.995460923241509</c:v>
                </c:pt>
                <c:pt idx="25">
                  <c:v>3.0489512968708214</c:v>
                </c:pt>
                <c:pt idx="26">
                  <c:v>3.5276901408531693</c:v>
                </c:pt>
                <c:pt idx="27">
                  <c:v>3.6694396309708464</c:v>
                </c:pt>
                <c:pt idx="28">
                  <c:v>4.3514418947445836</c:v>
                </c:pt>
                <c:pt idx="29">
                  <c:v>3.9154953496656861</c:v>
                </c:pt>
                <c:pt idx="30">
                  <c:v>4.335394782655789</c:v>
                </c:pt>
                <c:pt idx="31">
                  <c:v>4.8435533321342614</c:v>
                </c:pt>
                <c:pt idx="32">
                  <c:v>4.6884312486092528</c:v>
                </c:pt>
                <c:pt idx="33">
                  <c:v>4.8890201497191761</c:v>
                </c:pt>
                <c:pt idx="34">
                  <c:v>5.135075868414015</c:v>
                </c:pt>
                <c:pt idx="35">
                  <c:v>5.0655383826959071</c:v>
                </c:pt>
                <c:pt idx="36">
                  <c:v>5.0789109761032352</c:v>
                </c:pt>
                <c:pt idx="37">
                  <c:v>4.8087845892752066</c:v>
                </c:pt>
                <c:pt idx="38">
                  <c:v>5.3062450640278138</c:v>
                </c:pt>
                <c:pt idx="39">
                  <c:v>4.3166731518855315</c:v>
                </c:pt>
                <c:pt idx="40">
                  <c:v>7.2105023652313438</c:v>
                </c:pt>
                <c:pt idx="41">
                  <c:v>7.1971297718240166</c:v>
                </c:pt>
                <c:pt idx="42">
                  <c:v>7.0018899080770263</c:v>
                </c:pt>
                <c:pt idx="43">
                  <c:v>7.0660783564322012</c:v>
                </c:pt>
                <c:pt idx="44">
                  <c:v>6.7932774509227061</c:v>
                </c:pt>
                <c:pt idx="45">
                  <c:v>6.8735130113666756</c:v>
                </c:pt>
                <c:pt idx="46">
                  <c:v>6.4696606904653642</c:v>
                </c:pt>
                <c:pt idx="47">
                  <c:v>7.2131768839128103</c:v>
                </c:pt>
                <c:pt idx="48">
                  <c:v>7.9647166334046524</c:v>
                </c:pt>
                <c:pt idx="49">
                  <c:v>8.1037916048408665</c:v>
                </c:pt>
                <c:pt idx="50">
                  <c:v>7.9406459652714645</c:v>
                </c:pt>
                <c:pt idx="51">
                  <c:v>7.7962219564723174</c:v>
                </c:pt>
                <c:pt idx="52">
                  <c:v>8.387290585076224</c:v>
                </c:pt>
                <c:pt idx="53">
                  <c:v>8.7697467565258087</c:v>
                </c:pt>
                <c:pt idx="54">
                  <c:v>11.147393864348755</c:v>
                </c:pt>
                <c:pt idx="55">
                  <c:v>10.243406550013374</c:v>
                </c:pt>
                <c:pt idx="56">
                  <c:v>9.3741879785370408</c:v>
                </c:pt>
                <c:pt idx="57">
                  <c:v>7.8042455125167161</c:v>
                </c:pt>
                <c:pt idx="58">
                  <c:v>10.387830558812517</c:v>
                </c:pt>
                <c:pt idx="59">
                  <c:v>15.001375284340734</c:v>
                </c:pt>
                <c:pt idx="60">
                  <c:v>16.557945156953732</c:v>
                </c:pt>
                <c:pt idx="61">
                  <c:v>17.686592040532226</c:v>
                </c:pt>
                <c:pt idx="62">
                  <c:v>13.303055921610056</c:v>
                </c:pt>
                <c:pt idx="63">
                  <c:v>16.822722506418827</c:v>
                </c:pt>
                <c:pt idx="64">
                  <c:v>17.707988189983954</c:v>
                </c:pt>
                <c:pt idx="65">
                  <c:v>18.22417029550682</c:v>
                </c:pt>
                <c:pt idx="66">
                  <c:v>18.392664972439153</c:v>
                </c:pt>
                <c:pt idx="67">
                  <c:v>17.280065200949451</c:v>
                </c:pt>
                <c:pt idx="68">
                  <c:v>16.041763051430863</c:v>
                </c:pt>
                <c:pt idx="69">
                  <c:v>16.483058633872695</c:v>
                </c:pt>
                <c:pt idx="70">
                  <c:v>16.771906651470982</c:v>
                </c:pt>
                <c:pt idx="71">
                  <c:v>17.095523411928326</c:v>
                </c:pt>
                <c:pt idx="72">
                  <c:v>17.387045948208076</c:v>
                </c:pt>
                <c:pt idx="73">
                  <c:v>17.831016049331371</c:v>
                </c:pt>
                <c:pt idx="74">
                  <c:v>18.26696259441027</c:v>
                </c:pt>
                <c:pt idx="75">
                  <c:v>18.488947644971919</c:v>
                </c:pt>
                <c:pt idx="76">
                  <c:v>18.81256440542926</c:v>
                </c:pt>
                <c:pt idx="77">
                  <c:v>18.523716387830973</c:v>
                </c:pt>
                <c:pt idx="78">
                  <c:v>18.079746286707675</c:v>
                </c:pt>
                <c:pt idx="79">
                  <c:v>18.130562141655524</c:v>
                </c:pt>
                <c:pt idx="80">
                  <c:v>18.381966897713294</c:v>
                </c:pt>
                <c:pt idx="81">
                  <c:v>18.582555798823215</c:v>
                </c:pt>
                <c:pt idx="82">
                  <c:v>19.138855684568064</c:v>
                </c:pt>
                <c:pt idx="83">
                  <c:v>19.545382524150842</c:v>
                </c:pt>
                <c:pt idx="84">
                  <c:v>19.403633034033163</c:v>
                </c:pt>
                <c:pt idx="85">
                  <c:v>17.034009482254614</c:v>
                </c:pt>
                <c:pt idx="86">
                  <c:v>18.018232357033966</c:v>
                </c:pt>
                <c:pt idx="87">
                  <c:v>18.285684225180532</c:v>
                </c:pt>
                <c:pt idx="88">
                  <c:v>17.630427148221447</c:v>
                </c:pt>
                <c:pt idx="89">
                  <c:v>18.440806308705536</c:v>
                </c:pt>
                <c:pt idx="90">
                  <c:v>18.876752853784435</c:v>
                </c:pt>
                <c:pt idx="91">
                  <c:v>19.288628730730142</c:v>
                </c:pt>
                <c:pt idx="92">
                  <c:v>19.877022840652582</c:v>
                </c:pt>
                <c:pt idx="93">
                  <c:v>20.299596792324152</c:v>
                </c:pt>
                <c:pt idx="94">
                  <c:v>20.684727482455198</c:v>
                </c:pt>
                <c:pt idx="95">
                  <c:v>21.687671988004816</c:v>
                </c:pt>
                <c:pt idx="96">
                  <c:v>22.42316462540786</c:v>
                </c:pt>
                <c:pt idx="97">
                  <c:v>22.813644352901843</c:v>
                </c:pt>
                <c:pt idx="98">
                  <c:v>23.541113434260499</c:v>
                </c:pt>
                <c:pt idx="99">
                  <c:v>24.335445482655793</c:v>
                </c:pt>
                <c:pt idx="100">
                  <c:v>24.776741065097621</c:v>
                </c:pt>
                <c:pt idx="101">
                  <c:v>25.030820339836858</c:v>
                </c:pt>
                <c:pt idx="102">
                  <c:v>26.047137438793797</c:v>
                </c:pt>
                <c:pt idx="103">
                  <c:v>27.269392476223583</c:v>
                </c:pt>
                <c:pt idx="104">
                  <c:v>28.590604704867612</c:v>
                </c:pt>
                <c:pt idx="105">
                  <c:v>30.050891904947846</c:v>
                </c:pt>
                <c:pt idx="106">
                  <c:v>32.206553962209149</c:v>
                </c:pt>
                <c:pt idx="107">
                  <c:v>35.469466753597224</c:v>
                </c:pt>
                <c:pt idx="108">
                  <c:v>35.266203333805834</c:v>
                </c:pt>
                <c:pt idx="109">
                  <c:v>34.565479439261829</c:v>
                </c:pt>
                <c:pt idx="110">
                  <c:v>34.006505034835513</c:v>
                </c:pt>
                <c:pt idx="111">
                  <c:v>35.29829755798341</c:v>
                </c:pt>
                <c:pt idx="112">
                  <c:v>29.219116595012036</c:v>
                </c:pt>
                <c:pt idx="113">
                  <c:v>31.701069931412142</c:v>
                </c:pt>
                <c:pt idx="114">
                  <c:v>34.201744898582504</c:v>
                </c:pt>
                <c:pt idx="115">
                  <c:v>37.392445685571005</c:v>
                </c:pt>
                <c:pt idx="116">
                  <c:v>39.26460876259695</c:v>
                </c:pt>
                <c:pt idx="117">
                  <c:v>41.12339924621557</c:v>
                </c:pt>
                <c:pt idx="118">
                  <c:v>42.578337408932867</c:v>
                </c:pt>
                <c:pt idx="119">
                  <c:v>42.856487351805292</c:v>
                </c:pt>
                <c:pt idx="120">
                  <c:v>44.442476929914413</c:v>
                </c:pt>
                <c:pt idx="121">
                  <c:v>43.378018494691091</c:v>
                </c:pt>
                <c:pt idx="122">
                  <c:v>41.332011703369893</c:v>
                </c:pt>
                <c:pt idx="123">
                  <c:v>37.975490758130519</c:v>
                </c:pt>
                <c:pt idx="124">
                  <c:v>38.986458819724533</c:v>
                </c:pt>
                <c:pt idx="125">
                  <c:v>40.208713857154315</c:v>
                </c:pt>
                <c:pt idx="126">
                  <c:v>39.269957799959883</c:v>
                </c:pt>
                <c:pt idx="127">
                  <c:v>38.424809896616736</c:v>
                </c:pt>
                <c:pt idx="128">
                  <c:v>35.966927228349817</c:v>
                </c:pt>
                <c:pt idx="129">
                  <c:v>32.631802432562182</c:v>
                </c:pt>
                <c:pt idx="130">
                  <c:v>31.912356907247926</c:v>
                </c:pt>
                <c:pt idx="131">
                  <c:v>32.008639579780692</c:v>
                </c:pt>
                <c:pt idx="132">
                  <c:v>32.524821685303557</c:v>
                </c:pt>
                <c:pt idx="133">
                  <c:v>32.784249997405723</c:v>
                </c:pt>
                <c:pt idx="134">
                  <c:v>33.554511377667822</c:v>
                </c:pt>
                <c:pt idx="135">
                  <c:v>33.118564832588923</c:v>
                </c:pt>
                <c:pt idx="136">
                  <c:v>33.396714775461355</c:v>
                </c:pt>
                <c:pt idx="137">
                  <c:v>33.006235047967365</c:v>
                </c:pt>
                <c:pt idx="138">
                  <c:v>32.835065852353566</c:v>
                </c:pt>
                <c:pt idx="139">
                  <c:v>32.770877403998398</c:v>
                </c:pt>
                <c:pt idx="140">
                  <c:v>32.441911606178117</c:v>
                </c:pt>
                <c:pt idx="141">
                  <c:v>32.947395636975124</c:v>
                </c:pt>
                <c:pt idx="142">
                  <c:v>33.230894617210488</c:v>
                </c:pt>
                <c:pt idx="143">
                  <c:v>33.049027346870815</c:v>
                </c:pt>
                <c:pt idx="144">
                  <c:v>33.634746938111796</c:v>
                </c:pt>
                <c:pt idx="145">
                  <c:v>33.739053166688954</c:v>
                </c:pt>
                <c:pt idx="146">
                  <c:v>34.396984762329502</c:v>
                </c:pt>
                <c:pt idx="147">
                  <c:v>34.271282384300619</c:v>
                </c:pt>
                <c:pt idx="148">
                  <c:v>34.129532894182944</c:v>
                </c:pt>
                <c:pt idx="149">
                  <c:v>33.83801035790318</c:v>
                </c:pt>
                <c:pt idx="150">
                  <c:v>34.241862678804495</c:v>
                </c:pt>
                <c:pt idx="151">
                  <c:v>34.576177513987695</c:v>
                </c:pt>
                <c:pt idx="152">
                  <c:v>34.840954863452794</c:v>
                </c:pt>
                <c:pt idx="153">
                  <c:v>34.635016924979944</c:v>
                </c:pt>
                <c:pt idx="154">
                  <c:v>33.95836369856913</c:v>
                </c:pt>
                <c:pt idx="155">
                  <c:v>35.619239799759292</c:v>
                </c:pt>
                <c:pt idx="156">
                  <c:v>36.937777509721847</c:v>
                </c:pt>
                <c:pt idx="157">
                  <c:v>38.435507971342609</c:v>
                </c:pt>
                <c:pt idx="158">
                  <c:v>39.52136255601765</c:v>
                </c:pt>
                <c:pt idx="159">
                  <c:v>39.6336923406392</c:v>
                </c:pt>
                <c:pt idx="160">
                  <c:v>40.604542622011238</c:v>
                </c:pt>
                <c:pt idx="161">
                  <c:v>40.938857457194423</c:v>
                </c:pt>
                <c:pt idx="162">
                  <c:v>34.207093935945444</c:v>
                </c:pt>
                <c:pt idx="163">
                  <c:v>34.407682837055361</c:v>
                </c:pt>
                <c:pt idx="164">
                  <c:v>34.533385215084252</c:v>
                </c:pt>
                <c:pt idx="165">
                  <c:v>35.442721566782566</c:v>
                </c:pt>
                <c:pt idx="166">
                  <c:v>35.485513865686009</c:v>
                </c:pt>
                <c:pt idx="167">
                  <c:v>34.557455883217429</c:v>
                </c:pt>
                <c:pt idx="168">
                  <c:v>14.675084005201926</c:v>
                </c:pt>
                <c:pt idx="169">
                  <c:v>13.65609238756352</c:v>
                </c:pt>
                <c:pt idx="170">
                  <c:v>13.538413565579031</c:v>
                </c:pt>
                <c:pt idx="171">
                  <c:v>13.057000202915217</c:v>
                </c:pt>
                <c:pt idx="172">
                  <c:v>12.570237802888473</c:v>
                </c:pt>
                <c:pt idx="173">
                  <c:v>12.580935877614335</c:v>
                </c:pt>
                <c:pt idx="174">
                  <c:v>13.228169398529017</c:v>
                </c:pt>
                <c:pt idx="175">
                  <c:v>15.613840062396362</c:v>
                </c:pt>
                <c:pt idx="176">
                  <c:v>24.359516150788977</c:v>
                </c:pt>
                <c:pt idx="177">
                  <c:v>26.536574357502005</c:v>
                </c:pt>
                <c:pt idx="178">
                  <c:v>28.160007197151646</c:v>
                </c:pt>
                <c:pt idx="179">
                  <c:v>29.959958269778017</c:v>
                </c:pt>
                <c:pt idx="180">
                  <c:v>31.987243430328963</c:v>
                </c:pt>
                <c:pt idx="181">
                  <c:v>34.300702089796737</c:v>
                </c:pt>
                <c:pt idx="182">
                  <c:v>36.632882380034758</c:v>
                </c:pt>
                <c:pt idx="183">
                  <c:v>39.029251118627982</c:v>
                </c:pt>
                <c:pt idx="184">
                  <c:v>40.52698158024873</c:v>
                </c:pt>
                <c:pt idx="185">
                  <c:v>42.142390863853969</c:v>
                </c:pt>
                <c:pt idx="186">
                  <c:v>45.365185875020053</c:v>
                </c:pt>
                <c:pt idx="187">
                  <c:v>48.708334226852102</c:v>
                </c:pt>
                <c:pt idx="188">
                  <c:v>44.410382705736829</c:v>
                </c:pt>
                <c:pt idx="189">
                  <c:v>46.263824151992509</c:v>
                </c:pt>
                <c:pt idx="190">
                  <c:v>48.02098292571543</c:v>
                </c:pt>
                <c:pt idx="191">
                  <c:v>46.167541479459743</c:v>
                </c:pt>
                <c:pt idx="192">
                  <c:v>18.061024655937413</c:v>
                </c:pt>
                <c:pt idx="193">
                  <c:v>17.357626242711955</c:v>
                </c:pt>
                <c:pt idx="194">
                  <c:v>19.475845038432738</c:v>
                </c:pt>
                <c:pt idx="195">
                  <c:v>24.511963715632522</c:v>
                </c:pt>
                <c:pt idx="196">
                  <c:v>26.322612862984752</c:v>
                </c:pt>
                <c:pt idx="197">
                  <c:v>28.178728827921905</c:v>
                </c:pt>
                <c:pt idx="198">
                  <c:v>30.254155324739237</c:v>
                </c:pt>
                <c:pt idx="199">
                  <c:v>32.639825988606582</c:v>
                </c:pt>
                <c:pt idx="200">
                  <c:v>34.271282384300619</c:v>
                </c:pt>
                <c:pt idx="201">
                  <c:v>35.814479663506283</c:v>
                </c:pt>
                <c:pt idx="202">
                  <c:v>37.480704802059371</c:v>
                </c:pt>
                <c:pt idx="203">
                  <c:v>39.286004912048682</c:v>
                </c:pt>
                <c:pt idx="204">
                  <c:v>41.024442055001337</c:v>
                </c:pt>
                <c:pt idx="205">
                  <c:v>42.5836864462958</c:v>
                </c:pt>
                <c:pt idx="206">
                  <c:v>24.32207288924846</c:v>
                </c:pt>
                <c:pt idx="207">
                  <c:v>17.237272902045998</c:v>
                </c:pt>
                <c:pt idx="208">
                  <c:v>16.897609029499868</c:v>
                </c:pt>
                <c:pt idx="209">
                  <c:v>16.761208576745123</c:v>
                </c:pt>
                <c:pt idx="210">
                  <c:v>16.705043684434344</c:v>
                </c:pt>
                <c:pt idx="211">
                  <c:v>16.57666678772399</c:v>
                </c:pt>
                <c:pt idx="212">
                  <c:v>16.437591816287778</c:v>
                </c:pt>
                <c:pt idx="213">
                  <c:v>13.538413565579031</c:v>
                </c:pt>
                <c:pt idx="214">
                  <c:v>12.615704620473389</c:v>
                </c:pt>
                <c:pt idx="215">
                  <c:v>12.372323420460015</c:v>
                </c:pt>
                <c:pt idx="216">
                  <c:v>12.027310510550949</c:v>
                </c:pt>
                <c:pt idx="217">
                  <c:v>11.925678800655255</c:v>
                </c:pt>
                <c:pt idx="218">
                  <c:v>12.725359886413479</c:v>
                </c:pt>
                <c:pt idx="219">
                  <c:v>14.426353767825621</c:v>
                </c:pt>
                <c:pt idx="220">
                  <c:v>16.755859539382186</c:v>
                </c:pt>
                <c:pt idx="221">
                  <c:v>18.590579354867611</c:v>
                </c:pt>
                <c:pt idx="222">
                  <c:v>17.571587737229205</c:v>
                </c:pt>
                <c:pt idx="223">
                  <c:v>18.291033262543458</c:v>
                </c:pt>
                <c:pt idx="224">
                  <c:v>19.007804269176251</c:v>
                </c:pt>
                <c:pt idx="225">
                  <c:v>22.8484130957609</c:v>
                </c:pt>
                <c:pt idx="226">
                  <c:v>23.602627363934204</c:v>
                </c:pt>
                <c:pt idx="227">
                  <c:v>24.458473342003209</c:v>
                </c:pt>
                <c:pt idx="228">
                  <c:v>21.406847526450921</c:v>
                </c:pt>
                <c:pt idx="229">
                  <c:v>21.310564853918162</c:v>
                </c:pt>
                <c:pt idx="230">
                  <c:v>20.933457719831502</c:v>
                </c:pt>
                <c:pt idx="231">
                  <c:v>18.844658629606847</c:v>
                </c:pt>
                <c:pt idx="232">
                  <c:v>18.202774146055095</c:v>
                </c:pt>
                <c:pt idx="233">
                  <c:v>17.84171412405723</c:v>
                </c:pt>
                <c:pt idx="234">
                  <c:v>17.189131565779618</c:v>
                </c:pt>
                <c:pt idx="235">
                  <c:v>16.873538361366673</c:v>
                </c:pt>
                <c:pt idx="236">
                  <c:v>16.592713899812782</c:v>
                </c:pt>
                <c:pt idx="237">
                  <c:v>16.089904387697246</c:v>
                </c:pt>
                <c:pt idx="238">
                  <c:v>21.578016722064724</c:v>
                </c:pt>
                <c:pt idx="239">
                  <c:v>27.122293948742978</c:v>
                </c:pt>
                <c:pt idx="240">
                  <c:v>32.867160076531157</c:v>
                </c:pt>
                <c:pt idx="241">
                  <c:v>39.160302534019792</c:v>
                </c:pt>
                <c:pt idx="242">
                  <c:v>45.75566560251405</c:v>
                </c:pt>
                <c:pt idx="243">
                  <c:v>57.665297291080499</c:v>
                </c:pt>
                <c:pt idx="244">
                  <c:v>25.843874019002406</c:v>
                </c:pt>
                <c:pt idx="245">
                  <c:v>23.541113434260499</c:v>
                </c:pt>
                <c:pt idx="246">
                  <c:v>19.109435979071947</c:v>
                </c:pt>
                <c:pt idx="247">
                  <c:v>18.534414462556832</c:v>
                </c:pt>
                <c:pt idx="248">
                  <c:v>18.718956251577961</c:v>
                </c:pt>
                <c:pt idx="249">
                  <c:v>19.162926352701259</c:v>
                </c:pt>
                <c:pt idx="250">
                  <c:v>21.508479236346613</c:v>
                </c:pt>
                <c:pt idx="251">
                  <c:v>27.724060652072751</c:v>
                </c:pt>
                <c:pt idx="252">
                  <c:v>39.047972749398241</c:v>
                </c:pt>
                <c:pt idx="253">
                  <c:v>66.092705656378726</c:v>
                </c:pt>
                <c:pt idx="254">
                  <c:v>71.813501116033706</c:v>
                </c:pt>
                <c:pt idx="255">
                  <c:v>66.357483005843804</c:v>
                </c:pt>
                <c:pt idx="256">
                  <c:v>74.664538030476066</c:v>
                </c:pt>
                <c:pt idx="257">
                  <c:v>28.275011500454671</c:v>
                </c:pt>
                <c:pt idx="258">
                  <c:v>24.40765748705536</c:v>
                </c:pt>
                <c:pt idx="259">
                  <c:v>23.891475381532494</c:v>
                </c:pt>
                <c:pt idx="260">
                  <c:v>22.658522269376839</c:v>
                </c:pt>
                <c:pt idx="261">
                  <c:v>21.575342203383254</c:v>
                </c:pt>
                <c:pt idx="262">
                  <c:v>21.241027368200054</c:v>
                </c:pt>
                <c:pt idx="263">
                  <c:v>22.861785689168226</c:v>
                </c:pt>
                <c:pt idx="264">
                  <c:v>23.121214001270395</c:v>
                </c:pt>
                <c:pt idx="265">
                  <c:v>23.583905733163945</c:v>
                </c:pt>
                <c:pt idx="266">
                  <c:v>23.674839368333778</c:v>
                </c:pt>
                <c:pt idx="267">
                  <c:v>23.343199051832038</c:v>
                </c:pt>
                <c:pt idx="268">
                  <c:v>23.075747183685476</c:v>
                </c:pt>
                <c:pt idx="269">
                  <c:v>22.827016946309172</c:v>
                </c:pt>
                <c:pt idx="270">
                  <c:v>25.785034608010161</c:v>
                </c:pt>
                <c:pt idx="271">
                  <c:v>34.79548804586787</c:v>
                </c:pt>
                <c:pt idx="272">
                  <c:v>45.02017296511098</c:v>
                </c:pt>
                <c:pt idx="273">
                  <c:v>66.809476663011495</c:v>
                </c:pt>
                <c:pt idx="274">
                  <c:v>72.821794658946246</c:v>
                </c:pt>
                <c:pt idx="275">
                  <c:v>70.40937880826425</c:v>
                </c:pt>
                <c:pt idx="276">
                  <c:v>49.877098890652576</c:v>
                </c:pt>
                <c:pt idx="277">
                  <c:v>61.513929673709555</c:v>
                </c:pt>
                <c:pt idx="278">
                  <c:v>65.613966812396356</c:v>
                </c:pt>
                <c:pt idx="279">
                  <c:v>62.811071234220378</c:v>
                </c:pt>
                <c:pt idx="280">
                  <c:v>66.686448803664092</c:v>
                </c:pt>
                <c:pt idx="281">
                  <c:v>69.36096748512972</c:v>
                </c:pt>
                <c:pt idx="282">
                  <c:v>76.258551164629566</c:v>
                </c:pt>
                <c:pt idx="283">
                  <c:v>56.935153691040377</c:v>
                </c:pt>
                <c:pt idx="284">
                  <c:v>59.919916539556027</c:v>
                </c:pt>
                <c:pt idx="285">
                  <c:v>62.431289581452255</c:v>
                </c:pt>
                <c:pt idx="286">
                  <c:v>65.247557753035579</c:v>
                </c:pt>
                <c:pt idx="287">
                  <c:v>67.702765902621024</c:v>
                </c:pt>
                <c:pt idx="288">
                  <c:v>69.992153893955603</c:v>
                </c:pt>
                <c:pt idx="289">
                  <c:v>72.912728294116064</c:v>
                </c:pt>
                <c:pt idx="290">
                  <c:v>76.542050144864945</c:v>
                </c:pt>
                <c:pt idx="291">
                  <c:v>79.986830206592671</c:v>
                </c:pt>
                <c:pt idx="292">
                  <c:v>34.453149654640278</c:v>
                </c:pt>
                <c:pt idx="293">
                  <c:v>72.757606210591064</c:v>
                </c:pt>
                <c:pt idx="294">
                  <c:v>82.84054163971652</c:v>
                </c:pt>
                <c:pt idx="295">
                  <c:v>87.633279116902926</c:v>
                </c:pt>
                <c:pt idx="296">
                  <c:v>89.342296554359464</c:v>
                </c:pt>
                <c:pt idx="297">
                  <c:v>89.064146611487018</c:v>
                </c:pt>
                <c:pt idx="298">
                  <c:v>91.920532563292326</c:v>
                </c:pt>
                <c:pt idx="299">
                  <c:v>92.861963139168239</c:v>
                </c:pt>
                <c:pt idx="300">
                  <c:v>91.436444681947037</c:v>
                </c:pt>
                <c:pt idx="301">
                  <c:v>93.814091789770004</c:v>
                </c:pt>
                <c:pt idx="302">
                  <c:v>96.197087934955874</c:v>
                </c:pt>
                <c:pt idx="303">
                  <c:v>97.515625644918416</c:v>
                </c:pt>
                <c:pt idx="304">
                  <c:v>97.43004104711153</c:v>
                </c:pt>
                <c:pt idx="305">
                  <c:v>97.296315113038247</c:v>
                </c:pt>
                <c:pt idx="306">
                  <c:v>98.598805710912018</c:v>
                </c:pt>
                <c:pt idx="307">
                  <c:v>97.26154637017919</c:v>
                </c:pt>
                <c:pt idx="308">
                  <c:v>98.414263921890893</c:v>
                </c:pt>
                <c:pt idx="309">
                  <c:v>99.981531869229741</c:v>
                </c:pt>
                <c:pt idx="310">
                  <c:v>90.882819314883662</c:v>
                </c:pt>
                <c:pt idx="311">
                  <c:v>94.736800734875629</c:v>
                </c:pt>
                <c:pt idx="312">
                  <c:v>101.93927954406257</c:v>
                </c:pt>
                <c:pt idx="313">
                  <c:v>104.95346209807435</c:v>
                </c:pt>
                <c:pt idx="314">
                  <c:v>109.79166639284567</c:v>
                </c:pt>
                <c:pt idx="315">
                  <c:v>95.392057811834704</c:v>
                </c:pt>
                <c:pt idx="316">
                  <c:v>91.441793719309985</c:v>
                </c:pt>
                <c:pt idx="317">
                  <c:v>90.27837809287243</c:v>
                </c:pt>
                <c:pt idx="318">
                  <c:v>91.818900853396627</c:v>
                </c:pt>
                <c:pt idx="319">
                  <c:v>92.375200739141462</c:v>
                </c:pt>
                <c:pt idx="320">
                  <c:v>95.215539578857985</c:v>
                </c:pt>
                <c:pt idx="321">
                  <c:v>98.457056220794328</c:v>
                </c:pt>
                <c:pt idx="322">
                  <c:v>99.077544554894345</c:v>
                </c:pt>
                <c:pt idx="323">
                  <c:v>99.19254885819737</c:v>
                </c:pt>
                <c:pt idx="324">
                  <c:v>57.571689137229207</c:v>
                </c:pt>
                <c:pt idx="325">
                  <c:v>60.414702495627175</c:v>
                </c:pt>
                <c:pt idx="326">
                  <c:v>62.340355946282422</c:v>
                </c:pt>
                <c:pt idx="327">
                  <c:v>65.23151064094678</c:v>
                </c:pt>
                <c:pt idx="328">
                  <c:v>67.483455370740842</c:v>
                </c:pt>
                <c:pt idx="329">
                  <c:v>68.941068052139613</c:v>
                </c:pt>
                <c:pt idx="330">
                  <c:v>68.94909160818402</c:v>
                </c:pt>
                <c:pt idx="331">
                  <c:v>76.820200087737362</c:v>
                </c:pt>
                <c:pt idx="332">
                  <c:v>77.970243120767591</c:v>
                </c:pt>
                <c:pt idx="333">
                  <c:v>80.222187850561639</c:v>
                </c:pt>
                <c:pt idx="334">
                  <c:v>76.999392839395568</c:v>
                </c:pt>
                <c:pt idx="335">
                  <c:v>80.350564747271989</c:v>
                </c:pt>
                <c:pt idx="336">
                  <c:v>77.97559215813051</c:v>
                </c:pt>
                <c:pt idx="337">
                  <c:v>80.120556140665954</c:v>
                </c:pt>
                <c:pt idx="338">
                  <c:v>80.668832470366411</c:v>
                </c:pt>
                <c:pt idx="339">
                  <c:v>82.661348888058299</c:v>
                </c:pt>
                <c:pt idx="340">
                  <c:v>82.853914233123831</c:v>
                </c:pt>
                <c:pt idx="341">
                  <c:v>83.979886598020855</c:v>
                </c:pt>
                <c:pt idx="342">
                  <c:v>83.493124197994121</c:v>
                </c:pt>
                <c:pt idx="343">
                  <c:v>86.550099050909338</c:v>
                </c:pt>
                <c:pt idx="344">
                  <c:v>86.670452391575296</c:v>
                </c:pt>
                <c:pt idx="345">
                  <c:v>87.742934382843004</c:v>
                </c:pt>
                <c:pt idx="346">
                  <c:v>90.917588057742719</c:v>
                </c:pt>
                <c:pt idx="347">
                  <c:v>91.005847174231079</c:v>
                </c:pt>
                <c:pt idx="348">
                  <c:v>86.333463037710615</c:v>
                </c:pt>
                <c:pt idx="349">
                  <c:v>84.688634048609245</c:v>
                </c:pt>
                <c:pt idx="350">
                  <c:v>85.052368589288591</c:v>
                </c:pt>
                <c:pt idx="351">
                  <c:v>88.994609125768918</c:v>
                </c:pt>
                <c:pt idx="352">
                  <c:v>86.19171354759294</c:v>
                </c:pt>
                <c:pt idx="353">
                  <c:v>84.397111512329502</c:v>
                </c:pt>
                <c:pt idx="354">
                  <c:v>86.77475862015244</c:v>
                </c:pt>
                <c:pt idx="355">
                  <c:v>88.41958760925381</c:v>
                </c:pt>
                <c:pt idx="356">
                  <c:v>90.265005499465119</c:v>
                </c:pt>
                <c:pt idx="357">
                  <c:v>89.425206633484876</c:v>
                </c:pt>
                <c:pt idx="358">
                  <c:v>89.879874809334055</c:v>
                </c:pt>
                <c:pt idx="359">
                  <c:v>91.468538906124635</c:v>
                </c:pt>
                <c:pt idx="360">
                  <c:v>92.680095868828559</c:v>
                </c:pt>
                <c:pt idx="361">
                  <c:v>92.979641961152723</c:v>
                </c:pt>
                <c:pt idx="362">
                  <c:v>94.228642185397177</c:v>
                </c:pt>
                <c:pt idx="363">
                  <c:v>97.018165170165815</c:v>
                </c:pt>
                <c:pt idx="364">
                  <c:v>98.010411600989556</c:v>
                </c:pt>
                <c:pt idx="365">
                  <c:v>100.3586390033164</c:v>
                </c:pt>
                <c:pt idx="366">
                  <c:v>102.61860728915484</c:v>
                </c:pt>
                <c:pt idx="367">
                  <c:v>104.9347404673041</c:v>
                </c:pt>
                <c:pt idx="368">
                  <c:v>104.26878531561914</c:v>
                </c:pt>
                <c:pt idx="369">
                  <c:v>103.16420910017385</c:v>
                </c:pt>
                <c:pt idx="370">
                  <c:v>105.04172121456273</c:v>
                </c:pt>
                <c:pt idx="371">
                  <c:v>106.47526322782829</c:v>
                </c:pt>
                <c:pt idx="372">
                  <c:v>105.7745393332843</c:v>
                </c:pt>
                <c:pt idx="373">
                  <c:v>105.38138508710885</c:v>
                </c:pt>
                <c:pt idx="374">
                  <c:v>106.61968723662744</c:v>
                </c:pt>
                <c:pt idx="375">
                  <c:v>104.16180456836051</c:v>
                </c:pt>
                <c:pt idx="376">
                  <c:v>69.374340078537045</c:v>
                </c:pt>
                <c:pt idx="377">
                  <c:v>86.02054435197914</c:v>
                </c:pt>
                <c:pt idx="378">
                  <c:v>95.036346827199779</c:v>
                </c:pt>
                <c:pt idx="379">
                  <c:v>107.13854386083177</c:v>
                </c:pt>
                <c:pt idx="380">
                  <c:v>50.588520859922433</c:v>
                </c:pt>
                <c:pt idx="381">
                  <c:v>50.313045435731482</c:v>
                </c:pt>
                <c:pt idx="382">
                  <c:v>56.69177249102701</c:v>
                </c:pt>
                <c:pt idx="383">
                  <c:v>59.914567502193101</c:v>
                </c:pt>
                <c:pt idx="384">
                  <c:v>61.960574293514298</c:v>
                </c:pt>
                <c:pt idx="385">
                  <c:v>64.102863757368283</c:v>
                </c:pt>
                <c:pt idx="386">
                  <c:v>65.413377911286432</c:v>
                </c:pt>
                <c:pt idx="387">
                  <c:v>70.139252421436211</c:v>
                </c:pt>
                <c:pt idx="388">
                  <c:v>73.209599867758769</c:v>
                </c:pt>
                <c:pt idx="389">
                  <c:v>75.595270531626099</c:v>
                </c:pt>
                <c:pt idx="390">
                  <c:v>77.593135986680934</c:v>
                </c:pt>
                <c:pt idx="391">
                  <c:v>80.016249912088796</c:v>
                </c:pt>
                <c:pt idx="392">
                  <c:v>83.538591015579044</c:v>
                </c:pt>
                <c:pt idx="393">
                  <c:v>86.116827024511906</c:v>
                </c:pt>
                <c:pt idx="394">
                  <c:v>86.932555222358928</c:v>
                </c:pt>
                <c:pt idx="395">
                  <c:v>87.887358391642152</c:v>
                </c:pt>
                <c:pt idx="396">
                  <c:v>90.302448761005607</c:v>
                </c:pt>
                <c:pt idx="397">
                  <c:v>91.957975824832843</c:v>
                </c:pt>
                <c:pt idx="398">
                  <c:v>91.650406176464301</c:v>
                </c:pt>
                <c:pt idx="399">
                  <c:v>92.32171036551216</c:v>
                </c:pt>
                <c:pt idx="400">
                  <c:v>95.951032216261041</c:v>
                </c:pt>
                <c:pt idx="401">
                  <c:v>96.67850129761969</c:v>
                </c:pt>
                <c:pt idx="402">
                  <c:v>96.913858941588671</c:v>
                </c:pt>
                <c:pt idx="403">
                  <c:v>98.09599619879647</c:v>
                </c:pt>
                <c:pt idx="404">
                  <c:v>97.408644897659798</c:v>
                </c:pt>
                <c:pt idx="405">
                  <c:v>97.916803447138278</c:v>
                </c:pt>
                <c:pt idx="406">
                  <c:v>99.895947271422841</c:v>
                </c:pt>
                <c:pt idx="407">
                  <c:v>103.38084511337256</c:v>
                </c:pt>
                <c:pt idx="408">
                  <c:v>95.223563134902392</c:v>
                </c:pt>
                <c:pt idx="409">
                  <c:v>94.800989183230797</c:v>
                </c:pt>
                <c:pt idx="410">
                  <c:v>95.873471174498533</c:v>
                </c:pt>
                <c:pt idx="411">
                  <c:v>91.885763820433269</c:v>
                </c:pt>
                <c:pt idx="412">
                  <c:v>90.462919881893555</c:v>
                </c:pt>
                <c:pt idx="413">
                  <c:v>89.7969647302086</c:v>
                </c:pt>
                <c:pt idx="414">
                  <c:v>89.855804141200849</c:v>
                </c:pt>
                <c:pt idx="415">
                  <c:v>90.741069824766001</c:v>
                </c:pt>
                <c:pt idx="416">
                  <c:v>91.861693152300077</c:v>
                </c:pt>
                <c:pt idx="417">
                  <c:v>91.409699495132372</c:v>
                </c:pt>
                <c:pt idx="418">
                  <c:v>91.86704218966301</c:v>
                </c:pt>
                <c:pt idx="419">
                  <c:v>96.897811829499872</c:v>
                </c:pt>
                <c:pt idx="420">
                  <c:v>101.95532665615139</c:v>
                </c:pt>
                <c:pt idx="421">
                  <c:v>110.57530036651511</c:v>
                </c:pt>
                <c:pt idx="422">
                  <c:v>115.18082153599892</c:v>
                </c:pt>
                <c:pt idx="423">
                  <c:v>123.52264530349022</c:v>
                </c:pt>
                <c:pt idx="424">
                  <c:v>119.55633409887669</c:v>
                </c:pt>
                <c:pt idx="425">
                  <c:v>114.77429469641616</c:v>
                </c:pt>
                <c:pt idx="426">
                  <c:v>120.38008585276812</c:v>
                </c:pt>
                <c:pt idx="427">
                  <c:v>114.5282389777213</c:v>
                </c:pt>
                <c:pt idx="428">
                  <c:v>111.19578870061513</c:v>
                </c:pt>
                <c:pt idx="429">
                  <c:v>123.18030691226264</c:v>
                </c:pt>
                <c:pt idx="430">
                  <c:v>119.26481156259695</c:v>
                </c:pt>
                <c:pt idx="431">
                  <c:v>122.35655515837122</c:v>
                </c:pt>
                <c:pt idx="432">
                  <c:v>118.6229270790452</c:v>
                </c:pt>
                <c:pt idx="433">
                  <c:v>122.51702627925917</c:v>
                </c:pt>
                <c:pt idx="434">
                  <c:v>123.40496648150574</c:v>
                </c:pt>
                <c:pt idx="435">
                  <c:v>126.25867791462959</c:v>
                </c:pt>
                <c:pt idx="436">
                  <c:v>69.213868957649098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0-4A45-B682-100197F17533}"/>
            </c:ext>
          </c:extLst>
        </c:ser>
        <c:ser>
          <c:idx val="0"/>
          <c:order val="1"/>
          <c:tx>
            <c:strRef>
              <c:f>'082C'!$N$11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'082C'!$N$14:$N$767</c:f>
              <c:numCache>
                <c:formatCode>0.0</c:formatCode>
                <c:ptCount val="75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0-4A45-B682-100197F17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'082C'!$R$14:$R$767</c:f>
              <c:numCache>
                <c:formatCode>0.0</c:formatCode>
                <c:ptCount val="754"/>
                <c:pt idx="0">
                  <c:v>2.1037040958682298</c:v>
                </c:pt>
                <c:pt idx="1">
                  <c:v>2.4728441778302255</c:v>
                </c:pt>
                <c:pt idx="2">
                  <c:v>4.8062645239214126</c:v>
                </c:pt>
                <c:pt idx="3">
                  <c:v>27.497218111796524</c:v>
                </c:pt>
                <c:pt idx="4">
                  <c:v>31.813547035334032</c:v>
                </c:pt>
                <c:pt idx="5">
                  <c:v>16.538072081411318</c:v>
                </c:pt>
                <c:pt idx="6">
                  <c:v>9.8716223158618366</c:v>
                </c:pt>
                <c:pt idx="7">
                  <c:v>8.7869167560384209</c:v>
                </c:pt>
                <c:pt idx="8">
                  <c:v>8.6969717088192482</c:v>
                </c:pt>
                <c:pt idx="9">
                  <c:v>8.2894697788078595</c:v>
                </c:pt>
                <c:pt idx="10">
                  <c:v>6.3850337255548659</c:v>
                </c:pt>
                <c:pt idx="11">
                  <c:v>5.6162312512452042</c:v>
                </c:pt>
                <c:pt idx="12">
                  <c:v>6.0094228251873112</c:v>
                </c:pt>
                <c:pt idx="13">
                  <c:v>5.5949052687594376</c:v>
                </c:pt>
                <c:pt idx="14">
                  <c:v>5.4039343587720055</c:v>
                </c:pt>
                <c:pt idx="15">
                  <c:v>4.9609952155417867</c:v>
                </c:pt>
                <c:pt idx="16">
                  <c:v>5.389411714108963</c:v>
                </c:pt>
                <c:pt idx="17">
                  <c:v>5.7906816066377864</c:v>
                </c:pt>
                <c:pt idx="18">
                  <c:v>7.8337425418984976</c:v>
                </c:pt>
                <c:pt idx="19">
                  <c:v>9.1890698544108833</c:v>
                </c:pt>
                <c:pt idx="20">
                  <c:v>7.5095922834381046</c:v>
                </c:pt>
                <c:pt idx="21">
                  <c:v>6.5420646060210617</c:v>
                </c:pt>
                <c:pt idx="22">
                  <c:v>6.9041343789641569</c:v>
                </c:pt>
                <c:pt idx="23">
                  <c:v>7.1610696695435845</c:v>
                </c:pt>
                <c:pt idx="24">
                  <c:v>6.2410997801014085</c:v>
                </c:pt>
                <c:pt idx="25">
                  <c:v>6.1668031575271094</c:v>
                </c:pt>
                <c:pt idx="26">
                  <c:v>6.5745214737709929</c:v>
                </c:pt>
                <c:pt idx="27">
                  <c:v>7.4290743230899539</c:v>
                </c:pt>
                <c:pt idx="28">
                  <c:v>5.4443830580209838</c:v>
                </c:pt>
                <c:pt idx="29">
                  <c:v>6.6375729048067029</c:v>
                </c:pt>
                <c:pt idx="30">
                  <c:v>6.520396593719803</c:v>
                </c:pt>
                <c:pt idx="31">
                  <c:v>7.7333936692394829</c:v>
                </c:pt>
                <c:pt idx="32">
                  <c:v>7.2794786879394531</c:v>
                </c:pt>
                <c:pt idx="33">
                  <c:v>7.0997338735462687</c:v>
                </c:pt>
                <c:pt idx="34">
                  <c:v>7.1614651807665286</c:v>
                </c:pt>
                <c:pt idx="35">
                  <c:v>7.7830672135825898</c:v>
                </c:pt>
                <c:pt idx="36">
                  <c:v>8.0908709253017594</c:v>
                </c:pt>
                <c:pt idx="37">
                  <c:v>5.9940862102670414</c:v>
                </c:pt>
                <c:pt idx="38">
                  <c:v>5.1432641326985342</c:v>
                </c:pt>
                <c:pt idx="39">
                  <c:v>3.1740119383523169</c:v>
                </c:pt>
                <c:pt idx="40">
                  <c:v>7.3189889318074934</c:v>
                </c:pt>
                <c:pt idx="41">
                  <c:v>5.9489566535558192</c:v>
                </c:pt>
                <c:pt idx="42">
                  <c:v>6.477766219138509</c:v>
                </c:pt>
                <c:pt idx="43">
                  <c:v>6.2778047552397753</c:v>
                </c:pt>
                <c:pt idx="44">
                  <c:v>6.7716094076086142</c:v>
                </c:pt>
                <c:pt idx="45">
                  <c:v>6.5244314085675894</c:v>
                </c:pt>
                <c:pt idx="46">
                  <c:v>4.762757257665597</c:v>
                </c:pt>
                <c:pt idx="47">
                  <c:v>4.8286579826102001</c:v>
                </c:pt>
                <c:pt idx="48">
                  <c:v>6.6564689490038411</c:v>
                </c:pt>
                <c:pt idx="49">
                  <c:v>6.9294271788394282</c:v>
                </c:pt>
                <c:pt idx="50">
                  <c:v>8.1848594074503325</c:v>
                </c:pt>
                <c:pt idx="51">
                  <c:v>7.6386755888337241</c:v>
                </c:pt>
                <c:pt idx="52">
                  <c:v>7.7429174840240682</c:v>
                </c:pt>
                <c:pt idx="53">
                  <c:v>8.9360065467538092</c:v>
                </c:pt>
                <c:pt idx="54">
                  <c:v>5.7568377726726299</c:v>
                </c:pt>
                <c:pt idx="55">
                  <c:v>10.069572836646106</c:v>
                </c:pt>
                <c:pt idx="56">
                  <c:v>2.6717602450923845</c:v>
                </c:pt>
                <c:pt idx="57">
                  <c:v>5.3984770138716245</c:v>
                </c:pt>
                <c:pt idx="58">
                  <c:v>7.0392403061194004</c:v>
                </c:pt>
                <c:pt idx="59">
                  <c:v>3.0522105537574711</c:v>
                </c:pt>
                <c:pt idx="60">
                  <c:v>5.6952823700860611</c:v>
                </c:pt>
                <c:pt idx="61">
                  <c:v>6.1548954467591068</c:v>
                </c:pt>
                <c:pt idx="62">
                  <c:v>3.7350665866111408</c:v>
                </c:pt>
                <c:pt idx="63">
                  <c:v>5.2505637637881781</c:v>
                </c:pt>
                <c:pt idx="64">
                  <c:v>4.0175067430459048</c:v>
                </c:pt>
                <c:pt idx="65">
                  <c:v>5.3002440513680602</c:v>
                </c:pt>
                <c:pt idx="66">
                  <c:v>6.4398529840771017</c:v>
                </c:pt>
                <c:pt idx="67">
                  <c:v>7.3890725225049252</c:v>
                </c:pt>
                <c:pt idx="68">
                  <c:v>7.5321325784443252</c:v>
                </c:pt>
                <c:pt idx="69">
                  <c:v>6.1919289342010044</c:v>
                </c:pt>
                <c:pt idx="70">
                  <c:v>4.8778562365529288</c:v>
                </c:pt>
                <c:pt idx="71">
                  <c:v>4.5183953375279362</c:v>
                </c:pt>
                <c:pt idx="72">
                  <c:v>4.2232899669220263</c:v>
                </c:pt>
                <c:pt idx="73">
                  <c:v>4.5307452337208485</c:v>
                </c:pt>
                <c:pt idx="74">
                  <c:v>4.2601637561597929</c:v>
                </c:pt>
                <c:pt idx="75">
                  <c:v>3.9859389869809392</c:v>
                </c:pt>
                <c:pt idx="76">
                  <c:v>3.6560935609642513</c:v>
                </c:pt>
                <c:pt idx="77">
                  <c:v>3.7642797600330584</c:v>
                </c:pt>
                <c:pt idx="78">
                  <c:v>3.7983472904347964</c:v>
                </c:pt>
                <c:pt idx="79">
                  <c:v>3.8824986645336512</c:v>
                </c:pt>
                <c:pt idx="80">
                  <c:v>3.8492683873493903</c:v>
                </c:pt>
                <c:pt idx="81">
                  <c:v>3.9222969106804202</c:v>
                </c:pt>
                <c:pt idx="82">
                  <c:v>3.9980695949465801</c:v>
                </c:pt>
                <c:pt idx="83">
                  <c:v>3.106503272035845</c:v>
                </c:pt>
                <c:pt idx="84">
                  <c:v>1.9461385845158361</c:v>
                </c:pt>
                <c:pt idx="85">
                  <c:v>2.6515654227614274</c:v>
                </c:pt>
                <c:pt idx="86">
                  <c:v>2.716587259586654</c:v>
                </c:pt>
                <c:pt idx="87">
                  <c:v>2.5551637126181723</c:v>
                </c:pt>
                <c:pt idx="88">
                  <c:v>3.3378196385424719</c:v>
                </c:pt>
                <c:pt idx="89">
                  <c:v>3.960798042082029</c:v>
                </c:pt>
                <c:pt idx="90">
                  <c:v>3.5989826238048703</c:v>
                </c:pt>
                <c:pt idx="91">
                  <c:v>3.9015262815634095</c:v>
                </c:pt>
                <c:pt idx="92">
                  <c:v>4.0796264671417513</c:v>
                </c:pt>
                <c:pt idx="93">
                  <c:v>3.9995026385462302</c:v>
                </c:pt>
                <c:pt idx="94">
                  <c:v>4.2892898058250477</c:v>
                </c:pt>
                <c:pt idx="95">
                  <c:v>4.4096723012933614</c:v>
                </c:pt>
                <c:pt idx="96">
                  <c:v>4.501834575311479</c:v>
                </c:pt>
                <c:pt idx="97">
                  <c:v>4.468978238932209</c:v>
                </c:pt>
                <c:pt idx="98">
                  <c:v>4.3708013301957651</c:v>
                </c:pt>
                <c:pt idx="99">
                  <c:v>4.1522669113264712</c:v>
                </c:pt>
                <c:pt idx="100">
                  <c:v>4.3630837404874017</c:v>
                </c:pt>
                <c:pt idx="101">
                  <c:v>4.4533815892024791</c:v>
                </c:pt>
                <c:pt idx="102">
                  <c:v>4.5247739320523701</c:v>
                </c:pt>
                <c:pt idx="103">
                  <c:v>4.3427795523371904</c:v>
                </c:pt>
                <c:pt idx="104">
                  <c:v>4.3248243915076827</c:v>
                </c:pt>
                <c:pt idx="105">
                  <c:v>4.5898375221420666</c:v>
                </c:pt>
                <c:pt idx="106">
                  <c:v>4.9027810091783417</c:v>
                </c:pt>
                <c:pt idx="107">
                  <c:v>4.2748383592931294</c:v>
                </c:pt>
                <c:pt idx="108">
                  <c:v>4.0313929870688288</c:v>
                </c:pt>
                <c:pt idx="109">
                  <c:v>4.0054822234485332</c:v>
                </c:pt>
                <c:pt idx="110">
                  <c:v>4.3977837555578079</c:v>
                </c:pt>
                <c:pt idx="111">
                  <c:v>2.825297291330624</c:v>
                </c:pt>
                <c:pt idx="112">
                  <c:v>4.6997296369791952</c:v>
                </c:pt>
                <c:pt idx="113">
                  <c:v>6.7869342798189392</c:v>
                </c:pt>
                <c:pt idx="114">
                  <c:v>4.3778214895676122</c:v>
                </c:pt>
                <c:pt idx="115">
                  <c:v>5.0493695052918053</c:v>
                </c:pt>
                <c:pt idx="116">
                  <c:v>5.0779194070569673</c:v>
                </c:pt>
                <c:pt idx="117">
                  <c:v>4.2573933232505246</c:v>
                </c:pt>
                <c:pt idx="118">
                  <c:v>3.2583870205188847</c:v>
                </c:pt>
                <c:pt idx="119">
                  <c:v>3.2465391119131688</c:v>
                </c:pt>
                <c:pt idx="120">
                  <c:v>3.1277117733093061</c:v>
                </c:pt>
                <c:pt idx="121">
                  <c:v>3.7717420137415463</c:v>
                </c:pt>
                <c:pt idx="122">
                  <c:v>4.3017184747734083</c:v>
                </c:pt>
                <c:pt idx="123">
                  <c:v>4.7313317160420825</c:v>
                </c:pt>
                <c:pt idx="124">
                  <c:v>3.9547824212961489</c:v>
                </c:pt>
                <c:pt idx="125">
                  <c:v>2.9397106240926667</c:v>
                </c:pt>
                <c:pt idx="126">
                  <c:v>3.6150808913042232</c:v>
                </c:pt>
                <c:pt idx="127">
                  <c:v>4.3694217939654596</c:v>
                </c:pt>
                <c:pt idx="128">
                  <c:v>4.7649769791420651</c:v>
                </c:pt>
                <c:pt idx="129">
                  <c:v>5.2015260670895254</c:v>
                </c:pt>
                <c:pt idx="130">
                  <c:v>4.7356528864252754</c:v>
                </c:pt>
                <c:pt idx="131">
                  <c:v>4.5911576248157733</c:v>
                </c:pt>
                <c:pt idx="132">
                  <c:v>4.6126589522664752</c:v>
                </c:pt>
                <c:pt idx="133">
                  <c:v>4.1188033685180683</c:v>
                </c:pt>
                <c:pt idx="134">
                  <c:v>3.9734746786557791</c:v>
                </c:pt>
                <c:pt idx="135">
                  <c:v>4.3006702120376916</c:v>
                </c:pt>
                <c:pt idx="136">
                  <c:v>4.5490956714797752</c:v>
                </c:pt>
                <c:pt idx="137">
                  <c:v>4.8203711088225942</c:v>
                </c:pt>
                <c:pt idx="138">
                  <c:v>5.1102206871820135</c:v>
                </c:pt>
                <c:pt idx="139">
                  <c:v>4.6893017237353503</c:v>
                </c:pt>
                <c:pt idx="140">
                  <c:v>4.4660615074051151</c:v>
                </c:pt>
                <c:pt idx="141">
                  <c:v>3.6089298132802288</c:v>
                </c:pt>
                <c:pt idx="142">
                  <c:v>3.5122119379156413</c:v>
                </c:pt>
                <c:pt idx="143">
                  <c:v>3.2914649307426895</c:v>
                </c:pt>
                <c:pt idx="144">
                  <c:v>3.0978598733273079</c:v>
                </c:pt>
                <c:pt idx="145">
                  <c:v>3.3160842902031828</c:v>
                </c:pt>
                <c:pt idx="146">
                  <c:v>4.0893915177330733</c:v>
                </c:pt>
                <c:pt idx="147">
                  <c:v>4.5673062239351463</c:v>
                </c:pt>
                <c:pt idx="148">
                  <c:v>4.4428256568326274</c:v>
                </c:pt>
                <c:pt idx="149">
                  <c:v>4.1436259263072568</c:v>
                </c:pt>
                <c:pt idx="150">
                  <c:v>3.5270778984473052</c:v>
                </c:pt>
                <c:pt idx="151">
                  <c:v>3.0780982934265255</c:v>
                </c:pt>
                <c:pt idx="152">
                  <c:v>1.6517750061841179</c:v>
                </c:pt>
                <c:pt idx="153">
                  <c:v>2.9450878087208281</c:v>
                </c:pt>
                <c:pt idx="154">
                  <c:v>4.1572758270680854</c:v>
                </c:pt>
                <c:pt idx="155">
                  <c:v>2.6572757029964276</c:v>
                </c:pt>
                <c:pt idx="156">
                  <c:v>2.4996002176771039</c:v>
                </c:pt>
                <c:pt idx="157">
                  <c:v>3.2474583994468218</c:v>
                </c:pt>
                <c:pt idx="158">
                  <c:v>3.2757584036915901</c:v>
                </c:pt>
                <c:pt idx="159">
                  <c:v>2.962279263325049</c:v>
                </c:pt>
                <c:pt idx="160">
                  <c:v>2.7793166728335641</c:v>
                </c:pt>
                <c:pt idx="161">
                  <c:v>2.7734249353580509</c:v>
                </c:pt>
                <c:pt idx="162">
                  <c:v>3.3661196108470364</c:v>
                </c:pt>
                <c:pt idx="163">
                  <c:v>2.3527750181755125</c:v>
                </c:pt>
                <c:pt idx="164">
                  <c:v>2.9234024609777221</c:v>
                </c:pt>
                <c:pt idx="165">
                  <c:v>3.5108883287703683</c:v>
                </c:pt>
                <c:pt idx="166">
                  <c:v>3.3866586520738533</c:v>
                </c:pt>
                <c:pt idx="167">
                  <c:v>1.2041011443681897</c:v>
                </c:pt>
                <c:pt idx="168">
                  <c:v>0.71617837982323596</c:v>
                </c:pt>
                <c:pt idx="169">
                  <c:v>1.011677311912716</c:v>
                </c:pt>
                <c:pt idx="170">
                  <c:v>1.0863022216355562</c:v>
                </c:pt>
                <c:pt idx="171">
                  <c:v>0.9159830765071536</c:v>
                </c:pt>
                <c:pt idx="172">
                  <c:v>1.1386542019156189</c:v>
                </c:pt>
                <c:pt idx="173">
                  <c:v>1.7030530268159367</c:v>
                </c:pt>
                <c:pt idx="174">
                  <c:v>2.2565945868733932</c:v>
                </c:pt>
                <c:pt idx="175">
                  <c:v>3.0925942027721716</c:v>
                </c:pt>
                <c:pt idx="176">
                  <c:v>2.8973277582688808</c:v>
                </c:pt>
                <c:pt idx="177">
                  <c:v>2.6858778815345321</c:v>
                </c:pt>
                <c:pt idx="178">
                  <c:v>2.8351921430902611</c:v>
                </c:pt>
                <c:pt idx="179">
                  <c:v>2.0253148559384009</c:v>
                </c:pt>
                <c:pt idx="180">
                  <c:v>1.8834312179246593</c:v>
                </c:pt>
                <c:pt idx="181">
                  <c:v>2.1990893111716829</c:v>
                </c:pt>
                <c:pt idx="182">
                  <c:v>2.4644728823015729</c:v>
                </c:pt>
                <c:pt idx="183">
                  <c:v>2.381253766390139</c:v>
                </c:pt>
                <c:pt idx="184">
                  <c:v>2.3502160836749395</c:v>
                </c:pt>
                <c:pt idx="185">
                  <c:v>3.6162187323056529</c:v>
                </c:pt>
                <c:pt idx="186">
                  <c:v>3.1723432893169883</c:v>
                </c:pt>
                <c:pt idx="187">
                  <c:v>2.5541773011762903</c:v>
                </c:pt>
                <c:pt idx="188">
                  <c:v>2.4885981453702759</c:v>
                </c:pt>
                <c:pt idx="189">
                  <c:v>2.3795244633972605</c:v>
                </c:pt>
                <c:pt idx="190">
                  <c:v>3.5335450063527301</c:v>
                </c:pt>
                <c:pt idx="191">
                  <c:v>1.7780101552911629</c:v>
                </c:pt>
                <c:pt idx="192">
                  <c:v>2.6273225887195428</c:v>
                </c:pt>
                <c:pt idx="193">
                  <c:v>2.6524874941377221</c:v>
                </c:pt>
                <c:pt idx="194">
                  <c:v>2.7247051127390649</c:v>
                </c:pt>
                <c:pt idx="195">
                  <c:v>2.9086698386598444</c:v>
                </c:pt>
                <c:pt idx="196">
                  <c:v>2.2006136353996055</c:v>
                </c:pt>
                <c:pt idx="197">
                  <c:v>2.4834503542506372</c:v>
                </c:pt>
                <c:pt idx="198">
                  <c:v>2.7692421000311884</c:v>
                </c:pt>
                <c:pt idx="199">
                  <c:v>2.7177860688235218</c:v>
                </c:pt>
                <c:pt idx="200">
                  <c:v>2.3857791617264343</c:v>
                </c:pt>
                <c:pt idx="201">
                  <c:v>2.1779250057101898</c:v>
                </c:pt>
                <c:pt idx="202">
                  <c:v>2.2175095828276881</c:v>
                </c:pt>
                <c:pt idx="203">
                  <c:v>2.6334706837340649</c:v>
                </c:pt>
                <c:pt idx="204">
                  <c:v>3.2250746954261911</c:v>
                </c:pt>
                <c:pt idx="205">
                  <c:v>2.121009589910035</c:v>
                </c:pt>
                <c:pt idx="206">
                  <c:v>0.73851486040423919</c:v>
                </c:pt>
                <c:pt idx="207">
                  <c:v>0.7591954563048694</c:v>
                </c:pt>
                <c:pt idx="208">
                  <c:v>0.98612878537611115</c:v>
                </c:pt>
                <c:pt idx="209">
                  <c:v>1.1656542007507458</c:v>
                </c:pt>
                <c:pt idx="210">
                  <c:v>1.3490696918135052</c:v>
                </c:pt>
                <c:pt idx="211">
                  <c:v>1.5621327625139108</c:v>
                </c:pt>
                <c:pt idx="212">
                  <c:v>1.1312956456794041</c:v>
                </c:pt>
                <c:pt idx="213">
                  <c:v>0.97445030795041465</c:v>
                </c:pt>
                <c:pt idx="214">
                  <c:v>1.1678020780623062</c:v>
                </c:pt>
                <c:pt idx="215">
                  <c:v>0.72099064124615631</c:v>
                </c:pt>
                <c:pt idx="216">
                  <c:v>1.1788848063391781</c:v>
                </c:pt>
                <c:pt idx="217">
                  <c:v>2.0569221046316715</c:v>
                </c:pt>
                <c:pt idx="218">
                  <c:v>3.2704879374042193</c:v>
                </c:pt>
                <c:pt idx="219">
                  <c:v>4.4194342861340123</c:v>
                </c:pt>
                <c:pt idx="220">
                  <c:v>4.210389317878251</c:v>
                </c:pt>
                <c:pt idx="221">
                  <c:v>1.8961479956430514</c:v>
                </c:pt>
                <c:pt idx="222">
                  <c:v>2.6004707730820247</c:v>
                </c:pt>
                <c:pt idx="223">
                  <c:v>4.1692229861627075</c:v>
                </c:pt>
                <c:pt idx="224">
                  <c:v>3.7237401736672884</c:v>
                </c:pt>
                <c:pt idx="225">
                  <c:v>3.4726573740830484</c:v>
                </c:pt>
                <c:pt idx="226">
                  <c:v>2.8318646822527156</c:v>
                </c:pt>
                <c:pt idx="227">
                  <c:v>2.2327889036770938</c:v>
                </c:pt>
                <c:pt idx="228">
                  <c:v>2.8740523376594185</c:v>
                </c:pt>
                <c:pt idx="229">
                  <c:v>2.8796001391704502</c:v>
                </c:pt>
                <c:pt idx="230">
                  <c:v>1.1244897815079593</c:v>
                </c:pt>
                <c:pt idx="231">
                  <c:v>0.87948959093023837</c:v>
                </c:pt>
                <c:pt idx="232">
                  <c:v>1.2534958452599905</c:v>
                </c:pt>
                <c:pt idx="233">
                  <c:v>1.3330952135599095</c:v>
                </c:pt>
                <c:pt idx="234">
                  <c:v>1.2484116861341634</c:v>
                </c:pt>
                <c:pt idx="235">
                  <c:v>1.3797500219762309</c:v>
                </c:pt>
                <c:pt idx="236">
                  <c:v>2.1149122647929959</c:v>
                </c:pt>
                <c:pt idx="237">
                  <c:v>2.900756642986615</c:v>
                </c:pt>
                <c:pt idx="238">
                  <c:v>2.1903743185469069</c:v>
                </c:pt>
                <c:pt idx="239">
                  <c:v>2.4137419245246008</c:v>
                </c:pt>
                <c:pt idx="240">
                  <c:v>3.3194257623498924</c:v>
                </c:pt>
                <c:pt idx="241">
                  <c:v>4.0495661766134265</c:v>
                </c:pt>
                <c:pt idx="242">
                  <c:v>2.9817449171064578</c:v>
                </c:pt>
                <c:pt idx="243">
                  <c:v>1.0617954752123788</c:v>
                </c:pt>
                <c:pt idx="244">
                  <c:v>0.93661122066436908</c:v>
                </c:pt>
                <c:pt idx="245">
                  <c:v>0.68942915635037583</c:v>
                </c:pt>
                <c:pt idx="246">
                  <c:v>0.77792074856762838</c:v>
                </c:pt>
                <c:pt idx="247">
                  <c:v>1.2051555780932341</c:v>
                </c:pt>
                <c:pt idx="248">
                  <c:v>2.3052312634158296</c:v>
                </c:pt>
                <c:pt idx="249">
                  <c:v>2.9534524671606421</c:v>
                </c:pt>
                <c:pt idx="250">
                  <c:v>3.6299400118550942</c:v>
                </c:pt>
                <c:pt idx="251">
                  <c:v>3.3100891848384757</c:v>
                </c:pt>
                <c:pt idx="252">
                  <c:v>2.8877794239012649</c:v>
                </c:pt>
                <c:pt idx="253">
                  <c:v>3.5135771163520819</c:v>
                </c:pt>
                <c:pt idx="254">
                  <c:v>3.1728982959531318</c:v>
                </c:pt>
                <c:pt idx="255">
                  <c:v>4.3328391008494984</c:v>
                </c:pt>
                <c:pt idx="256">
                  <c:v>1.9350589246173695</c:v>
                </c:pt>
                <c:pt idx="257">
                  <c:v>0.95951431060146231</c:v>
                </c:pt>
                <c:pt idx="258">
                  <c:v>0.95937208554659947</c:v>
                </c:pt>
                <c:pt idx="259">
                  <c:v>1.0721697797659751</c:v>
                </c:pt>
                <c:pt idx="260">
                  <c:v>0.76639600887743675</c:v>
                </c:pt>
                <c:pt idx="261">
                  <c:v>0.80485951740831907</c:v>
                </c:pt>
                <c:pt idx="262">
                  <c:v>1.0708459985441596</c:v>
                </c:pt>
                <c:pt idx="263">
                  <c:v>1.2044488354276064</c:v>
                </c:pt>
                <c:pt idx="264">
                  <c:v>1.1769560408597823</c:v>
                </c:pt>
                <c:pt idx="265">
                  <c:v>1.2157764649230871</c:v>
                </c:pt>
                <c:pt idx="266">
                  <c:v>1.1414502805270317</c:v>
                </c:pt>
                <c:pt idx="267">
                  <c:v>1.1816923783370326</c:v>
                </c:pt>
                <c:pt idx="268">
                  <c:v>1.6737095053802635</c:v>
                </c:pt>
                <c:pt idx="269">
                  <c:v>3.605619362479918</c:v>
                </c:pt>
                <c:pt idx="270">
                  <c:v>4.8662372578635011</c:v>
                </c:pt>
                <c:pt idx="271">
                  <c:v>3.0497886971533994</c:v>
                </c:pt>
                <c:pt idx="272">
                  <c:v>2.740866218772199</c:v>
                </c:pt>
                <c:pt idx="273">
                  <c:v>2.6788488161993662</c:v>
                </c:pt>
                <c:pt idx="274">
                  <c:v>3.9073012760097963</c:v>
                </c:pt>
                <c:pt idx="275">
                  <c:v>2.8030693428151059</c:v>
                </c:pt>
                <c:pt idx="276">
                  <c:v>4.6775807111026326</c:v>
                </c:pt>
                <c:pt idx="277">
                  <c:v>2.7723920183172681</c:v>
                </c:pt>
                <c:pt idx="278">
                  <c:v>2.6002917456994341</c:v>
                </c:pt>
                <c:pt idx="279">
                  <c:v>3.6278678657405821</c:v>
                </c:pt>
                <c:pt idx="280">
                  <c:v>3.0793613810644915</c:v>
                </c:pt>
                <c:pt idx="281">
                  <c:v>2.4569298917617384</c:v>
                </c:pt>
                <c:pt idx="282">
                  <c:v>3.0306606549680035</c:v>
                </c:pt>
                <c:pt idx="283">
                  <c:v>3.2293161775238879</c:v>
                </c:pt>
                <c:pt idx="284">
                  <c:v>3.0235857018351284</c:v>
                </c:pt>
                <c:pt idx="285">
                  <c:v>2.2157271770229534</c:v>
                </c:pt>
                <c:pt idx="286">
                  <c:v>2.2349361924676496</c:v>
                </c:pt>
                <c:pt idx="287">
                  <c:v>2.2477970519528974</c:v>
                </c:pt>
                <c:pt idx="288">
                  <c:v>2.1591496724461412</c:v>
                </c:pt>
                <c:pt idx="289">
                  <c:v>2.5398037489665808</c:v>
                </c:pt>
                <c:pt idx="290">
                  <c:v>3.5292431746609378</c:v>
                </c:pt>
                <c:pt idx="291">
                  <c:v>1.5901023686959042</c:v>
                </c:pt>
                <c:pt idx="292">
                  <c:v>3.4643209393021257</c:v>
                </c:pt>
                <c:pt idx="293">
                  <c:v>2.9137077386332635</c:v>
                </c:pt>
                <c:pt idx="294">
                  <c:v>2.3540460711520597</c:v>
                </c:pt>
                <c:pt idx="295">
                  <c:v>2.518120057104249</c:v>
                </c:pt>
                <c:pt idx="296">
                  <c:v>2.4345833996784259</c:v>
                </c:pt>
                <c:pt idx="297">
                  <c:v>2.4803255211915367</c:v>
                </c:pt>
                <c:pt idx="298">
                  <c:v>2.2620320952584505</c:v>
                </c:pt>
                <c:pt idx="299">
                  <c:v>2.111869295843424</c:v>
                </c:pt>
                <c:pt idx="300">
                  <c:v>2.2551027747861672</c:v>
                </c:pt>
                <c:pt idx="301">
                  <c:v>2.4172764227797887</c:v>
                </c:pt>
                <c:pt idx="302">
                  <c:v>2.474325899235216</c:v>
                </c:pt>
                <c:pt idx="303">
                  <c:v>2.5505469277626003</c:v>
                </c:pt>
                <c:pt idx="304">
                  <c:v>2.5537976887225597</c:v>
                </c:pt>
                <c:pt idx="305">
                  <c:v>2.3599570642645213</c:v>
                </c:pt>
                <c:pt idx="306">
                  <c:v>2.4124425365055253</c:v>
                </c:pt>
                <c:pt idx="307">
                  <c:v>2.5698310313265478</c:v>
                </c:pt>
                <c:pt idx="308">
                  <c:v>2.5570083587774421</c:v>
                </c:pt>
                <c:pt idx="309">
                  <c:v>2.4331862541714115</c:v>
                </c:pt>
                <c:pt idx="310">
                  <c:v>2.7294126034736488</c:v>
                </c:pt>
                <c:pt idx="311">
                  <c:v>2.7623142684241335</c:v>
                </c:pt>
                <c:pt idx="312">
                  <c:v>2.4990384977580167</c:v>
                </c:pt>
                <c:pt idx="313">
                  <c:v>2.6650100602440729</c:v>
                </c:pt>
                <c:pt idx="314">
                  <c:v>2.8776587483891429</c:v>
                </c:pt>
                <c:pt idx="315">
                  <c:v>3.2085286119033616</c:v>
                </c:pt>
                <c:pt idx="316">
                  <c:v>3.6588685210128835</c:v>
                </c:pt>
                <c:pt idx="317">
                  <c:v>3.7214114902462354</c:v>
                </c:pt>
                <c:pt idx="318">
                  <c:v>3.7955770910248106</c:v>
                </c:pt>
                <c:pt idx="319">
                  <c:v>3.9181316928762713</c:v>
                </c:pt>
                <c:pt idx="320">
                  <c:v>3.8884062098530681</c:v>
                </c:pt>
                <c:pt idx="321">
                  <c:v>3.9191436790292098</c:v>
                </c:pt>
                <c:pt idx="322">
                  <c:v>4.201299702425179</c:v>
                </c:pt>
                <c:pt idx="323">
                  <c:v>4.5583044536536654</c:v>
                </c:pt>
                <c:pt idx="324">
                  <c:v>4.2467396443459053</c:v>
                </c:pt>
                <c:pt idx="325">
                  <c:v>4.421175399435711</c:v>
                </c:pt>
                <c:pt idx="326">
                  <c:v>3.9987660111410204</c:v>
                </c:pt>
                <c:pt idx="327">
                  <c:v>4.1465984906362436</c:v>
                </c:pt>
                <c:pt idx="328">
                  <c:v>4.0466116817532951</c:v>
                </c:pt>
                <c:pt idx="329">
                  <c:v>4.2227277216497283</c:v>
                </c:pt>
                <c:pt idx="330">
                  <c:v>4.4145336616706246</c:v>
                </c:pt>
                <c:pt idx="331">
                  <c:v>4.0951271800084337</c:v>
                </c:pt>
                <c:pt idx="332">
                  <c:v>4.2633733974124155</c:v>
                </c:pt>
                <c:pt idx="333">
                  <c:v>4.2088043152532899</c:v>
                </c:pt>
                <c:pt idx="334">
                  <c:v>4.2582928091991228</c:v>
                </c:pt>
                <c:pt idx="335">
                  <c:v>4.3133805828143315</c:v>
                </c:pt>
                <c:pt idx="336">
                  <c:v>4.2312202038938294</c:v>
                </c:pt>
                <c:pt idx="337">
                  <c:v>4.4729197031881442</c:v>
                </c:pt>
                <c:pt idx="338">
                  <c:v>4.0358558851278401</c:v>
                </c:pt>
                <c:pt idx="339">
                  <c:v>3.9270718952958368</c:v>
                </c:pt>
                <c:pt idx="340">
                  <c:v>3.8683210329865632</c:v>
                </c:pt>
                <c:pt idx="341">
                  <c:v>4.1250701827738476</c:v>
                </c:pt>
                <c:pt idx="342">
                  <c:v>3.7697039483898931</c:v>
                </c:pt>
                <c:pt idx="343">
                  <c:v>3.8236998809391762</c:v>
                </c:pt>
                <c:pt idx="344">
                  <c:v>3.780962009489603</c:v>
                </c:pt>
                <c:pt idx="345">
                  <c:v>3.801844866331181</c:v>
                </c:pt>
                <c:pt idx="346">
                  <c:v>3.7295044802260904</c:v>
                </c:pt>
                <c:pt idx="347">
                  <c:v>4.1436748723113892</c:v>
                </c:pt>
                <c:pt idx="348">
                  <c:v>4.3370201024803787</c:v>
                </c:pt>
                <c:pt idx="349">
                  <c:v>4.5511860498018377</c:v>
                </c:pt>
                <c:pt idx="350">
                  <c:v>4.197606704266212</c:v>
                </c:pt>
                <c:pt idx="351">
                  <c:v>3.6291041342882475</c:v>
                </c:pt>
                <c:pt idx="352">
                  <c:v>3.2454202436889781</c:v>
                </c:pt>
                <c:pt idx="353">
                  <c:v>3.2992782445503055</c:v>
                </c:pt>
                <c:pt idx="354">
                  <c:v>3.0101373661573008</c:v>
                </c:pt>
                <c:pt idx="355">
                  <c:v>2.7109508227211414</c:v>
                </c:pt>
                <c:pt idx="356">
                  <c:v>2.5984299552054448</c:v>
                </c:pt>
                <c:pt idx="357">
                  <c:v>2.7548774046579272</c:v>
                </c:pt>
                <c:pt idx="358">
                  <c:v>2.8444415632954625</c:v>
                </c:pt>
                <c:pt idx="359">
                  <c:v>2.7321358571912797</c:v>
                </c:pt>
                <c:pt idx="360">
                  <c:v>2.8719635028870116</c:v>
                </c:pt>
                <c:pt idx="361">
                  <c:v>2.8163451383940852</c:v>
                </c:pt>
                <c:pt idx="362">
                  <c:v>2.7547602575291639</c:v>
                </c:pt>
                <c:pt idx="363">
                  <c:v>2.6759209719406871</c:v>
                </c:pt>
                <c:pt idx="364">
                  <c:v>2.802389062725215</c:v>
                </c:pt>
                <c:pt idx="365">
                  <c:v>2.7031087221286652</c:v>
                </c:pt>
                <c:pt idx="366">
                  <c:v>2.5974051688516879</c:v>
                </c:pt>
                <c:pt idx="367">
                  <c:v>2.514296213086431</c:v>
                </c:pt>
                <c:pt idx="368">
                  <c:v>2.527817126092081</c:v>
                </c:pt>
                <c:pt idx="369">
                  <c:v>2.5952881185519514</c:v>
                </c:pt>
                <c:pt idx="370">
                  <c:v>2.3705076197350223</c:v>
                </c:pt>
                <c:pt idx="371">
                  <c:v>2.3480925901671186</c:v>
                </c:pt>
                <c:pt idx="372">
                  <c:v>2.3341450818588148</c:v>
                </c:pt>
                <c:pt idx="373">
                  <c:v>2.4422849431457219</c:v>
                </c:pt>
                <c:pt idx="374">
                  <c:v>2.6718202772184703</c:v>
                </c:pt>
                <c:pt idx="375">
                  <c:v>2.215735078800932</c:v>
                </c:pt>
                <c:pt idx="376">
                  <c:v>2.803628484451079</c:v>
                </c:pt>
                <c:pt idx="377">
                  <c:v>2.6365746137739228</c:v>
                </c:pt>
                <c:pt idx="378">
                  <c:v>2.8517876988233213</c:v>
                </c:pt>
                <c:pt idx="379">
                  <c:v>1.9918581084096152</c:v>
                </c:pt>
                <c:pt idx="380">
                  <c:v>2.3412992967208246</c:v>
                </c:pt>
                <c:pt idx="381">
                  <c:v>3.3255551355065562</c:v>
                </c:pt>
                <c:pt idx="382">
                  <c:v>2.9095541376584899</c:v>
                </c:pt>
                <c:pt idx="383">
                  <c:v>2.6654031410704113</c:v>
                </c:pt>
                <c:pt idx="384">
                  <c:v>2.4818962286521247</c:v>
                </c:pt>
                <c:pt idx="385">
                  <c:v>3.0671852510167192</c:v>
                </c:pt>
                <c:pt idx="386">
                  <c:v>2.7899495273444344</c:v>
                </c:pt>
                <c:pt idx="387">
                  <c:v>2.7348445035047999</c:v>
                </c:pt>
                <c:pt idx="388">
                  <c:v>2.5300598411022408</c:v>
                </c:pt>
                <c:pt idx="389">
                  <c:v>2.4416989381611032</c:v>
                </c:pt>
                <c:pt idx="390">
                  <c:v>2.4244578636832466</c:v>
                </c:pt>
                <c:pt idx="391">
                  <c:v>2.6355369830089148</c:v>
                </c:pt>
                <c:pt idx="392">
                  <c:v>2.4036273576958771</c:v>
                </c:pt>
                <c:pt idx="393">
                  <c:v>2.3843894929361444</c:v>
                </c:pt>
                <c:pt idx="394">
                  <c:v>2.2587923432058692</c:v>
                </c:pt>
                <c:pt idx="395">
                  <c:v>2.1674446703841053</c:v>
                </c:pt>
                <c:pt idx="396">
                  <c:v>1.9334180217343087</c:v>
                </c:pt>
                <c:pt idx="397">
                  <c:v>2.0947629600267033</c:v>
                </c:pt>
                <c:pt idx="398">
                  <c:v>1.8372086709228168</c:v>
                </c:pt>
                <c:pt idx="399">
                  <c:v>1.9901478691879775</c:v>
                </c:pt>
                <c:pt idx="400">
                  <c:v>2.2035885058663292</c:v>
                </c:pt>
                <c:pt idx="401">
                  <c:v>2.6945173542610901</c:v>
                </c:pt>
                <c:pt idx="402">
                  <c:v>3.0271410834291532</c:v>
                </c:pt>
                <c:pt idx="403">
                  <c:v>3.3415318808582035</c:v>
                </c:pt>
                <c:pt idx="404">
                  <c:v>3.8860754569883595</c:v>
                </c:pt>
                <c:pt idx="405">
                  <c:v>4.0585108975075146</c:v>
                </c:pt>
                <c:pt idx="406">
                  <c:v>3.8793628630519223</c:v>
                </c:pt>
                <c:pt idx="407">
                  <c:v>3.7016680013721754</c:v>
                </c:pt>
                <c:pt idx="408">
                  <c:v>3.8739864283074374</c:v>
                </c:pt>
                <c:pt idx="409">
                  <c:v>4.4921237580262154</c:v>
                </c:pt>
                <c:pt idx="410">
                  <c:v>4.1513588656828135</c:v>
                </c:pt>
                <c:pt idx="411">
                  <c:v>4.3281338214053848</c:v>
                </c:pt>
                <c:pt idx="412">
                  <c:v>4.3042822269513188</c:v>
                </c:pt>
                <c:pt idx="413">
                  <c:v>4.1586144073695648</c:v>
                </c:pt>
                <c:pt idx="414">
                  <c:v>4.2629456712756397</c:v>
                </c:pt>
                <c:pt idx="415">
                  <c:v>4.0771953656820736</c:v>
                </c:pt>
                <c:pt idx="416">
                  <c:v>4.1214741243841493</c:v>
                </c:pt>
                <c:pt idx="417">
                  <c:v>4.0574568390435948</c:v>
                </c:pt>
                <c:pt idx="418">
                  <c:v>4.1228800146733402</c:v>
                </c:pt>
                <c:pt idx="419">
                  <c:v>3.8510329444920499</c:v>
                </c:pt>
                <c:pt idx="420">
                  <c:v>3.5481640124136731</c:v>
                </c:pt>
                <c:pt idx="421">
                  <c:v>3.5996284121698814</c:v>
                </c:pt>
                <c:pt idx="422">
                  <c:v>3.8409195690659828</c:v>
                </c:pt>
                <c:pt idx="423">
                  <c:v>4.0880497427998836</c:v>
                </c:pt>
                <c:pt idx="424">
                  <c:v>4.1979943899559657</c:v>
                </c:pt>
                <c:pt idx="425">
                  <c:v>3.8519329510622327</c:v>
                </c:pt>
                <c:pt idx="426">
                  <c:v>3.7474292021245512</c:v>
                </c:pt>
                <c:pt idx="427">
                  <c:v>3.3098367971983045</c:v>
                </c:pt>
                <c:pt idx="428">
                  <c:v>2.8176476367915027</c:v>
                </c:pt>
                <c:pt idx="429">
                  <c:v>3.3288894426899196</c:v>
                </c:pt>
                <c:pt idx="430">
                  <c:v>3.1230320041166175</c:v>
                </c:pt>
                <c:pt idx="431">
                  <c:v>3.0144909521901035</c:v>
                </c:pt>
                <c:pt idx="432">
                  <c:v>2.9545814750185562</c:v>
                </c:pt>
                <c:pt idx="433">
                  <c:v>2.7517669757267984</c:v>
                </c:pt>
                <c:pt idx="434">
                  <c:v>3.0827775920066633</c:v>
                </c:pt>
                <c:pt idx="435">
                  <c:v>4.0209310423068345</c:v>
                </c:pt>
                <c:pt idx="436">
                  <c:v>2.9128632942362618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D1-4973-BA2D-69B5CC783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'082C'!$U$14:$U$767</c:f>
              <c:numCache>
                <c:formatCode>0</c:formatCode>
                <c:ptCount val="75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3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3</c:v>
                </c:pt>
                <c:pt idx="191">
                  <c:v>3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7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4</c:v>
                </c:pt>
                <c:pt idx="241">
                  <c:v>3</c:v>
                </c:pt>
                <c:pt idx="242">
                  <c:v>5</c:v>
                </c:pt>
                <c:pt idx="243">
                  <c:v>7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7</c:v>
                </c:pt>
                <c:pt idx="258">
                  <c:v>8</c:v>
                </c:pt>
                <c:pt idx="259">
                  <c:v>7</c:v>
                </c:pt>
                <c:pt idx="260">
                  <c:v>8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7</c:v>
                </c:pt>
                <c:pt idx="269">
                  <c:v>5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3</c:v>
                </c:pt>
                <c:pt idx="291">
                  <c:v>7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5</c:v>
                </c:pt>
                <c:pt idx="363">
                  <c:v>5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0-47C0-A1F0-0609B12EC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'082C'!$AN$14:$AN$767</c:f>
              <c:numCache>
                <c:formatCode>0</c:formatCode>
                <c:ptCount val="754"/>
                <c:pt idx="0">
                  <c:v>4.5048254620116766E-2</c:v>
                </c:pt>
                <c:pt idx="1">
                  <c:v>3.7098562628337085E-2</c:v>
                </c:pt>
                <c:pt idx="2">
                  <c:v>4.7698151950714904E-2</c:v>
                </c:pt>
                <c:pt idx="3">
                  <c:v>0.10599589322381499</c:v>
                </c:pt>
                <c:pt idx="4">
                  <c:v>0.22789117043121138</c:v>
                </c:pt>
                <c:pt idx="5">
                  <c:v>0.89301540041067329</c:v>
                </c:pt>
                <c:pt idx="6">
                  <c:v>2.2418131416837763</c:v>
                </c:pt>
                <c:pt idx="7">
                  <c:v>2.8274404517453755</c:v>
                </c:pt>
                <c:pt idx="8">
                  <c:v>2.6790462012320275</c:v>
                </c:pt>
                <c:pt idx="9">
                  <c:v>2.5227022587268992</c:v>
                </c:pt>
                <c:pt idx="10">
                  <c:v>2.941386036960985</c:v>
                </c:pt>
                <c:pt idx="11">
                  <c:v>3.1401283367556458</c:v>
                </c:pt>
                <c:pt idx="12">
                  <c:v>3.0897802874743259</c:v>
                </c:pt>
                <c:pt idx="13">
                  <c:v>3.4104178644763841</c:v>
                </c:pt>
                <c:pt idx="14">
                  <c:v>3.79465297741273</c:v>
                </c:pt>
                <c:pt idx="15">
                  <c:v>3.8105523613962968</c:v>
                </c:pt>
                <c:pt idx="16">
                  <c:v>3.2222751540041004</c:v>
                </c:pt>
                <c:pt idx="17">
                  <c:v>2.951985626283363</c:v>
                </c:pt>
                <c:pt idx="18">
                  <c:v>2.3345595482546155</c:v>
                </c:pt>
                <c:pt idx="19">
                  <c:v>2.096068788501027</c:v>
                </c:pt>
                <c:pt idx="20">
                  <c:v>2.6498973305954769</c:v>
                </c:pt>
                <c:pt idx="21">
                  <c:v>3.1957761806981484</c:v>
                </c:pt>
                <c:pt idx="22">
                  <c:v>3.1189291581108765</c:v>
                </c:pt>
                <c:pt idx="23">
                  <c:v>3.0685811088295627</c:v>
                </c:pt>
                <c:pt idx="24">
                  <c:v>3.7337053388090324</c:v>
                </c:pt>
                <c:pt idx="25">
                  <c:v>4.17623819301848</c:v>
                </c:pt>
                <c:pt idx="26">
                  <c:v>4.0622926078028705</c:v>
                </c:pt>
                <c:pt idx="27">
                  <c:v>3.6780574948665228</c:v>
                </c:pt>
                <c:pt idx="28">
                  <c:v>4.9447084188911656</c:v>
                </c:pt>
                <c:pt idx="29">
                  <c:v>4.0808418891170426</c:v>
                </c:pt>
                <c:pt idx="30">
                  <c:v>3.9244979466119063</c:v>
                </c:pt>
                <c:pt idx="31">
                  <c:v>3.2752731006160114</c:v>
                </c:pt>
                <c:pt idx="32">
                  <c:v>3.3415205338808986</c:v>
                </c:pt>
                <c:pt idx="33">
                  <c:v>3.2196252566735097</c:v>
                </c:pt>
                <c:pt idx="34">
                  <c:v>3.0606314168377757</c:v>
                </c:pt>
                <c:pt idx="35">
                  <c:v>2.9254866529774111</c:v>
                </c:pt>
                <c:pt idx="36">
                  <c:v>2.9228367556468133</c:v>
                </c:pt>
                <c:pt idx="37">
                  <c:v>3.497864476386034</c:v>
                </c:pt>
                <c:pt idx="38">
                  <c:v>5.8642227926077988</c:v>
                </c:pt>
                <c:pt idx="39">
                  <c:v>7.2483524982888392</c:v>
                </c:pt>
                <c:pt idx="40">
                  <c:v>3.7045564681724823</c:v>
                </c:pt>
                <c:pt idx="41">
                  <c:v>2.9466858316221738</c:v>
                </c:pt>
                <c:pt idx="42">
                  <c:v>2.8168408624229975</c:v>
                </c:pt>
                <c:pt idx="43">
                  <c:v>3.2010759753593372</c:v>
                </c:pt>
                <c:pt idx="44">
                  <c:v>3.2991221765913723</c:v>
                </c:pt>
                <c:pt idx="45">
                  <c:v>3.4528162217659095</c:v>
                </c:pt>
                <c:pt idx="46">
                  <c:v>4.8201632443531777</c:v>
                </c:pt>
                <c:pt idx="47">
                  <c:v>4.8572618069815157</c:v>
                </c:pt>
                <c:pt idx="48">
                  <c:v>3.680707392197121</c:v>
                </c:pt>
                <c:pt idx="49">
                  <c:v>3.6277094455852099</c:v>
                </c:pt>
                <c:pt idx="50">
                  <c:v>3.0791806981519483</c:v>
                </c:pt>
                <c:pt idx="51">
                  <c:v>3.4501663244353118</c:v>
                </c:pt>
                <c:pt idx="52">
                  <c:v>4.4571273100616011</c:v>
                </c:pt>
                <c:pt idx="53">
                  <c:v>3.3812689938398339</c:v>
                </c:pt>
                <c:pt idx="54">
                  <c:v>3.0261827515400372</c:v>
                </c:pt>
                <c:pt idx="55">
                  <c:v>3.662158110882956</c:v>
                </c:pt>
                <c:pt idx="56">
                  <c:v>12.492940965092403</c:v>
                </c:pt>
                <c:pt idx="57">
                  <c:v>11.786743326488704</c:v>
                </c:pt>
                <c:pt idx="58">
                  <c:v>3.0606314168377757</c:v>
                </c:pt>
                <c:pt idx="59">
                  <c:v>5.4799876796714502</c:v>
                </c:pt>
                <c:pt idx="60">
                  <c:v>2.4458552361396273</c:v>
                </c:pt>
                <c:pt idx="61">
                  <c:v>2.3504589322381904</c:v>
                </c:pt>
                <c:pt idx="62">
                  <c:v>4.0861416837782309</c:v>
                </c:pt>
                <c:pt idx="63">
                  <c:v>2.1967648870636527</c:v>
                </c:pt>
                <c:pt idx="64">
                  <c:v>1.9609240246406543</c:v>
                </c:pt>
                <c:pt idx="65">
                  <c:v>2.0987186858316171</c:v>
                </c:pt>
                <c:pt idx="66">
                  <c:v>2.7240944558521512</c:v>
                </c:pt>
                <c:pt idx="67">
                  <c:v>3.0076334702258727</c:v>
                </c:pt>
                <c:pt idx="68">
                  <c:v>2.7691427104722761</c:v>
                </c:pt>
                <c:pt idx="69">
                  <c:v>2.6048490759753533</c:v>
                </c:pt>
                <c:pt idx="70">
                  <c:v>2.3372094455852142</c:v>
                </c:pt>
                <c:pt idx="71">
                  <c:v>2.0907689938398302</c:v>
                </c:pt>
                <c:pt idx="72">
                  <c:v>2.1623162217659138</c:v>
                </c:pt>
                <c:pt idx="73">
                  <c:v>2.2762618069815157</c:v>
                </c:pt>
                <c:pt idx="74">
                  <c:v>2.3557587268993792</c:v>
                </c:pt>
                <c:pt idx="75">
                  <c:v>2.3186601642710416</c:v>
                </c:pt>
                <c:pt idx="76">
                  <c:v>2.1835154004106769</c:v>
                </c:pt>
                <c:pt idx="77">
                  <c:v>2.0510205338809024</c:v>
                </c:pt>
                <c:pt idx="78">
                  <c:v>2.1040184804928059</c:v>
                </c:pt>
                <c:pt idx="79">
                  <c:v>2.1729158110882913</c:v>
                </c:pt>
                <c:pt idx="80">
                  <c:v>2.3584086242299769</c:v>
                </c:pt>
                <c:pt idx="81">
                  <c:v>2.4299558521560529</c:v>
                </c:pt>
                <c:pt idx="82">
                  <c:v>3.0235328542094386</c:v>
                </c:pt>
                <c:pt idx="83">
                  <c:v>4.4200287474332649</c:v>
                </c:pt>
                <c:pt idx="84">
                  <c:v>4.1762381930184782</c:v>
                </c:pt>
                <c:pt idx="85">
                  <c:v>5.0268552361396273</c:v>
                </c:pt>
                <c:pt idx="86">
                  <c:v>5.320993839835725</c:v>
                </c:pt>
                <c:pt idx="87">
                  <c:v>5.8589229979466086</c:v>
                </c:pt>
                <c:pt idx="88">
                  <c:v>5.3978408624229974</c:v>
                </c:pt>
                <c:pt idx="89">
                  <c:v>5.3050944558521502</c:v>
                </c:pt>
                <c:pt idx="90">
                  <c:v>5.7343778234086216</c:v>
                </c:pt>
                <c:pt idx="91">
                  <c:v>5.2626960985626248</c:v>
                </c:pt>
                <c:pt idx="92">
                  <c:v>5.3103942505133395</c:v>
                </c:pt>
                <c:pt idx="93">
                  <c:v>5.9675687885010218</c:v>
                </c:pt>
                <c:pt idx="94">
                  <c:v>6.4260010266940428</c:v>
                </c:pt>
                <c:pt idx="95">
                  <c:v>6.78108726899384</c:v>
                </c:pt>
                <c:pt idx="96">
                  <c:v>6.7863870636550283</c:v>
                </c:pt>
                <c:pt idx="97">
                  <c:v>6.8234856262833663</c:v>
                </c:pt>
                <c:pt idx="98">
                  <c:v>6.7784373716632418</c:v>
                </c:pt>
                <c:pt idx="99">
                  <c:v>6.8658839835728918</c:v>
                </c:pt>
                <c:pt idx="100">
                  <c:v>7.2686683778234027</c:v>
                </c:pt>
                <c:pt idx="101">
                  <c:v>8.1961324435318232</c:v>
                </c:pt>
                <c:pt idx="102">
                  <c:v>8.7976591375769946</c:v>
                </c:pt>
                <c:pt idx="103">
                  <c:v>9.8947166324435258</c:v>
                </c:pt>
                <c:pt idx="104">
                  <c:v>11.161367556468168</c:v>
                </c:pt>
                <c:pt idx="105">
                  <c:v>11.792043121149893</c:v>
                </c:pt>
                <c:pt idx="106">
                  <c:v>12.825503080082134</c:v>
                </c:pt>
                <c:pt idx="107">
                  <c:v>15.766889117043119</c:v>
                </c:pt>
                <c:pt idx="108">
                  <c:v>12.339688569472962</c:v>
                </c:pt>
                <c:pt idx="109">
                  <c:v>13.192955509924706</c:v>
                </c:pt>
                <c:pt idx="110">
                  <c:v>20.995136550308004</c:v>
                </c:pt>
                <c:pt idx="111">
                  <c:v>12.398869609856257</c:v>
                </c:pt>
                <c:pt idx="112">
                  <c:v>23.252849075975352</c:v>
                </c:pt>
                <c:pt idx="113">
                  <c:v>15.321706365503074</c:v>
                </c:pt>
                <c:pt idx="114">
                  <c:v>20.825543121149892</c:v>
                </c:pt>
                <c:pt idx="115">
                  <c:v>20.197517453798763</c:v>
                </c:pt>
                <c:pt idx="116">
                  <c:v>18.46183470225872</c:v>
                </c:pt>
                <c:pt idx="117">
                  <c:v>13.860729637234764</c:v>
                </c:pt>
                <c:pt idx="118">
                  <c:v>11.141493326488701</c:v>
                </c:pt>
                <c:pt idx="119">
                  <c:v>11.238214579055439</c:v>
                </c:pt>
                <c:pt idx="120">
                  <c:v>11.597275667351123</c:v>
                </c:pt>
                <c:pt idx="121">
                  <c:v>17.402759069130735</c:v>
                </c:pt>
                <c:pt idx="122">
                  <c:v>18.218927446954133</c:v>
                </c:pt>
                <c:pt idx="123">
                  <c:v>25.134276180698137</c:v>
                </c:pt>
                <c:pt idx="124">
                  <c:v>16.280969199178642</c:v>
                </c:pt>
                <c:pt idx="125">
                  <c:v>12.642660164271042</c:v>
                </c:pt>
                <c:pt idx="126">
                  <c:v>15.067316221765912</c:v>
                </c:pt>
                <c:pt idx="127">
                  <c:v>19.985525667351126</c:v>
                </c:pt>
                <c:pt idx="128">
                  <c:v>18.89641786447638</c:v>
                </c:pt>
                <c:pt idx="129">
                  <c:v>18.069649897330596</c:v>
                </c:pt>
                <c:pt idx="130">
                  <c:v>17.815259753593423</c:v>
                </c:pt>
                <c:pt idx="131">
                  <c:v>16.866596509240242</c:v>
                </c:pt>
                <c:pt idx="132">
                  <c:v>15.85963552361396</c:v>
                </c:pt>
                <c:pt idx="133">
                  <c:v>16.304818275154002</c:v>
                </c:pt>
                <c:pt idx="134">
                  <c:v>10.990007529089661</c:v>
                </c:pt>
                <c:pt idx="135">
                  <c:v>16.098126283367556</c:v>
                </c:pt>
                <c:pt idx="136">
                  <c:v>16.747351129363441</c:v>
                </c:pt>
                <c:pt idx="137">
                  <c:v>16.792399383983565</c:v>
                </c:pt>
                <c:pt idx="138">
                  <c:v>16.185572895277204</c:v>
                </c:pt>
                <c:pt idx="139">
                  <c:v>15.94708213552361</c:v>
                </c:pt>
                <c:pt idx="140">
                  <c:v>14.656582135523612</c:v>
                </c:pt>
                <c:pt idx="141">
                  <c:v>8.9637193702943154</c:v>
                </c:pt>
                <c:pt idx="142">
                  <c:v>9.3258720054756967</c:v>
                </c:pt>
                <c:pt idx="143">
                  <c:v>9.8664510609171767</c:v>
                </c:pt>
                <c:pt idx="144">
                  <c:v>9.9035496235455156</c:v>
                </c:pt>
                <c:pt idx="145">
                  <c:v>9.6827248459958923</c:v>
                </c:pt>
                <c:pt idx="146">
                  <c:v>14.762578028747429</c:v>
                </c:pt>
                <c:pt idx="147">
                  <c:v>15.085865503080075</c:v>
                </c:pt>
                <c:pt idx="148">
                  <c:v>15.324356262833673</c:v>
                </c:pt>
                <c:pt idx="149">
                  <c:v>13.522426078028744</c:v>
                </c:pt>
                <c:pt idx="150">
                  <c:v>7.8118973305954782</c:v>
                </c:pt>
                <c:pt idx="151">
                  <c:v>7.8472292950034195</c:v>
                </c:pt>
                <c:pt idx="152">
                  <c:v>6.1676360369609826</c:v>
                </c:pt>
                <c:pt idx="153">
                  <c:v>7.7412334017796027</c:v>
                </c:pt>
                <c:pt idx="154">
                  <c:v>11.134868583162209</c:v>
                </c:pt>
                <c:pt idx="155">
                  <c:v>8.2743044147843907</c:v>
                </c:pt>
                <c:pt idx="156">
                  <c:v>8.4743716632443515</c:v>
                </c:pt>
                <c:pt idx="157">
                  <c:v>9.506065023956193</c:v>
                </c:pt>
                <c:pt idx="158">
                  <c:v>9.8328856947296348</c:v>
                </c:pt>
                <c:pt idx="159">
                  <c:v>9.2322422997946614</c:v>
                </c:pt>
                <c:pt idx="160">
                  <c:v>6.4260010266940428</c:v>
                </c:pt>
                <c:pt idx="161">
                  <c:v>8.0543629363449654</c:v>
                </c:pt>
                <c:pt idx="162">
                  <c:v>9.5590629705681014</c:v>
                </c:pt>
                <c:pt idx="163">
                  <c:v>6.4630995893223799</c:v>
                </c:pt>
                <c:pt idx="164">
                  <c:v>7.1988877481177234</c:v>
                </c:pt>
                <c:pt idx="165">
                  <c:v>7.5098090349075948</c:v>
                </c:pt>
                <c:pt idx="166">
                  <c:v>9.8717508555783677</c:v>
                </c:pt>
                <c:pt idx="167">
                  <c:v>11.599483915126619</c:v>
                </c:pt>
                <c:pt idx="168">
                  <c:v>15.001068788501025</c:v>
                </c:pt>
                <c:pt idx="169">
                  <c:v>13.944643052703624</c:v>
                </c:pt>
                <c:pt idx="170">
                  <c:v>12.546380561259406</c:v>
                </c:pt>
                <c:pt idx="171">
                  <c:v>11.679864134154684</c:v>
                </c:pt>
                <c:pt idx="172">
                  <c:v>10.197688227241612</c:v>
                </c:pt>
                <c:pt idx="173">
                  <c:v>7.6679195756331247</c:v>
                </c:pt>
                <c:pt idx="174">
                  <c:v>6.3186801848049257</c:v>
                </c:pt>
                <c:pt idx="175">
                  <c:v>5.6319151266255965</c:v>
                </c:pt>
                <c:pt idx="176">
                  <c:v>5.2962614647501676</c:v>
                </c:pt>
                <c:pt idx="177">
                  <c:v>4.9853401779602997</c:v>
                </c:pt>
                <c:pt idx="178">
                  <c:v>7.0858254620123162</c:v>
                </c:pt>
                <c:pt idx="179">
                  <c:v>5.0418713210130015</c:v>
                </c:pt>
                <c:pt idx="180">
                  <c:v>4.0490431211498938</c:v>
                </c:pt>
                <c:pt idx="181">
                  <c:v>5.1955653661875401</c:v>
                </c:pt>
                <c:pt idx="182">
                  <c:v>5.1725995893223811</c:v>
                </c:pt>
                <c:pt idx="183">
                  <c:v>5.4640882956878825</c:v>
                </c:pt>
                <c:pt idx="184">
                  <c:v>5.9322368240930858</c:v>
                </c:pt>
                <c:pt idx="185">
                  <c:v>8.1510841889116978</c:v>
                </c:pt>
                <c:pt idx="186">
                  <c:v>6.2290253251197774</c:v>
                </c:pt>
                <c:pt idx="187">
                  <c:v>5.9437197125256649</c:v>
                </c:pt>
                <c:pt idx="188">
                  <c:v>6.8597008898015011</c:v>
                </c:pt>
                <c:pt idx="189">
                  <c:v>5.1478672142368245</c:v>
                </c:pt>
                <c:pt idx="190">
                  <c:v>7.5469075975359283</c:v>
                </c:pt>
                <c:pt idx="191">
                  <c:v>24.098166324435315</c:v>
                </c:pt>
                <c:pt idx="192">
                  <c:v>11.238214579055439</c:v>
                </c:pt>
                <c:pt idx="193">
                  <c:v>6.3637284394250502</c:v>
                </c:pt>
                <c:pt idx="194">
                  <c:v>6.5947111567419521</c:v>
                </c:pt>
                <c:pt idx="195">
                  <c:v>5.861572895277205</c:v>
                </c:pt>
                <c:pt idx="196">
                  <c:v>4.9367587268993818</c:v>
                </c:pt>
                <c:pt idx="197">
                  <c:v>6.5858781656399685</c:v>
                </c:pt>
                <c:pt idx="198">
                  <c:v>6.3650533880903444</c:v>
                </c:pt>
                <c:pt idx="199">
                  <c:v>6.1053634496919882</c:v>
                </c:pt>
                <c:pt idx="200">
                  <c:v>6.1265626283367531</c:v>
                </c:pt>
                <c:pt idx="201">
                  <c:v>5.861572895277205</c:v>
                </c:pt>
                <c:pt idx="202">
                  <c:v>5.3863579739904148</c:v>
                </c:pt>
                <c:pt idx="203">
                  <c:v>5.1814325804243664</c:v>
                </c:pt>
                <c:pt idx="204">
                  <c:v>9.0838480492813076</c:v>
                </c:pt>
                <c:pt idx="205">
                  <c:v>7.9655913757700185</c:v>
                </c:pt>
                <c:pt idx="206">
                  <c:v>15.160062628336751</c:v>
                </c:pt>
                <c:pt idx="207">
                  <c:v>12.926199178644762</c:v>
                </c:pt>
                <c:pt idx="208">
                  <c:v>16.147591033538671</c:v>
                </c:pt>
                <c:pt idx="209">
                  <c:v>14.563835728952773</c:v>
                </c:pt>
                <c:pt idx="210">
                  <c:v>13.416430184804929</c:v>
                </c:pt>
                <c:pt idx="211">
                  <c:v>12.042016769336067</c:v>
                </c:pt>
                <c:pt idx="212">
                  <c:v>12.135646475017111</c:v>
                </c:pt>
                <c:pt idx="213">
                  <c:v>12.125930184804924</c:v>
                </c:pt>
                <c:pt idx="214">
                  <c:v>11.209949007529088</c:v>
                </c:pt>
                <c:pt idx="215">
                  <c:v>12.307889801505816</c:v>
                </c:pt>
                <c:pt idx="216">
                  <c:v>11.971352840520192</c:v>
                </c:pt>
                <c:pt idx="217">
                  <c:v>9.1969103353867165</c:v>
                </c:pt>
                <c:pt idx="218">
                  <c:v>9.8986914784394227</c:v>
                </c:pt>
                <c:pt idx="219">
                  <c:v>14.645982546201228</c:v>
                </c:pt>
                <c:pt idx="220">
                  <c:v>15.329656057494862</c:v>
                </c:pt>
                <c:pt idx="221">
                  <c:v>39.025037987679667</c:v>
                </c:pt>
                <c:pt idx="222">
                  <c:v>34.536111909650913</c:v>
                </c:pt>
                <c:pt idx="223">
                  <c:v>11.984602327173164</c:v>
                </c:pt>
                <c:pt idx="224">
                  <c:v>12.245175564681725</c:v>
                </c:pt>
                <c:pt idx="225">
                  <c:v>7.4550444900752879</c:v>
                </c:pt>
                <c:pt idx="226">
                  <c:v>6.5266971252566721</c:v>
                </c:pt>
                <c:pt idx="227">
                  <c:v>9.3395631416837759</c:v>
                </c:pt>
                <c:pt idx="228">
                  <c:v>9.571429158110881</c:v>
                </c:pt>
                <c:pt idx="229">
                  <c:v>9.7595718685831585</c:v>
                </c:pt>
                <c:pt idx="230">
                  <c:v>10.784198836413415</c:v>
                </c:pt>
                <c:pt idx="231">
                  <c:v>13.926093771389459</c:v>
                </c:pt>
                <c:pt idx="232">
                  <c:v>12.961531143052703</c:v>
                </c:pt>
                <c:pt idx="233">
                  <c:v>12.754839151266255</c:v>
                </c:pt>
                <c:pt idx="234">
                  <c:v>13.570124229979463</c:v>
                </c:pt>
                <c:pt idx="235">
                  <c:v>13.436746064339493</c:v>
                </c:pt>
                <c:pt idx="236">
                  <c:v>8.122818617385354</c:v>
                </c:pt>
                <c:pt idx="237">
                  <c:v>6.6962905544147837</c:v>
                </c:pt>
                <c:pt idx="238">
                  <c:v>5.7675015400410654</c:v>
                </c:pt>
                <c:pt idx="239">
                  <c:v>5.8098998973305953</c:v>
                </c:pt>
                <c:pt idx="240">
                  <c:v>8.2429472963723427</c:v>
                </c:pt>
                <c:pt idx="241">
                  <c:v>13.572774127310057</c:v>
                </c:pt>
                <c:pt idx="242">
                  <c:v>8.5869922997946571</c:v>
                </c:pt>
                <c:pt idx="243">
                  <c:v>16.014212867898696</c:v>
                </c:pt>
                <c:pt idx="244">
                  <c:v>18.344355920602325</c:v>
                </c:pt>
                <c:pt idx="245">
                  <c:v>14.259097535934291</c:v>
                </c:pt>
                <c:pt idx="246">
                  <c:v>14.092154004106776</c:v>
                </c:pt>
                <c:pt idx="247">
                  <c:v>16.818898357289523</c:v>
                </c:pt>
                <c:pt idx="248">
                  <c:v>13.191188911704311</c:v>
                </c:pt>
                <c:pt idx="249">
                  <c:v>14.036506160164269</c:v>
                </c:pt>
                <c:pt idx="250">
                  <c:v>12.323789185489389</c:v>
                </c:pt>
                <c:pt idx="251">
                  <c:v>8.7446611909650898</c:v>
                </c:pt>
                <c:pt idx="252">
                  <c:v>8.2235147159479762</c:v>
                </c:pt>
                <c:pt idx="253">
                  <c:v>8.4602388774811743</c:v>
                </c:pt>
                <c:pt idx="254">
                  <c:v>10.366398357289524</c:v>
                </c:pt>
                <c:pt idx="255">
                  <c:v>14.396892197125251</c:v>
                </c:pt>
                <c:pt idx="256">
                  <c:v>30.717609856262825</c:v>
                </c:pt>
                <c:pt idx="257">
                  <c:v>18.119114647501714</c:v>
                </c:pt>
                <c:pt idx="258">
                  <c:v>14.637370379876794</c:v>
                </c:pt>
                <c:pt idx="259">
                  <c:v>20.415692334017795</c:v>
                </c:pt>
                <c:pt idx="260">
                  <c:v>16.776499999999999</c:v>
                </c:pt>
                <c:pt idx="261">
                  <c:v>16.743376283367553</c:v>
                </c:pt>
                <c:pt idx="262">
                  <c:v>19.831831622176587</c:v>
                </c:pt>
                <c:pt idx="263">
                  <c:v>18.960898699520872</c:v>
                </c:pt>
                <c:pt idx="264">
                  <c:v>22.002980835044486</c:v>
                </c:pt>
                <c:pt idx="265">
                  <c:v>18.504895533880898</c:v>
                </c:pt>
                <c:pt idx="266">
                  <c:v>19.858330595482549</c:v>
                </c:pt>
                <c:pt idx="267">
                  <c:v>21.454893737166323</c:v>
                </c:pt>
                <c:pt idx="268">
                  <c:v>31.061213210130038</c:v>
                </c:pt>
                <c:pt idx="269">
                  <c:v>21.083908110882952</c:v>
                </c:pt>
                <c:pt idx="270">
                  <c:v>20.20546714579055</c:v>
                </c:pt>
                <c:pt idx="271">
                  <c:v>8.9919849418206699</c:v>
                </c:pt>
                <c:pt idx="272">
                  <c:v>6.2497828542094434</c:v>
                </c:pt>
                <c:pt idx="273">
                  <c:v>6.6724414784394233</c:v>
                </c:pt>
                <c:pt idx="274">
                  <c:v>16.050428131416833</c:v>
                </c:pt>
                <c:pt idx="275">
                  <c:v>14.590334702258721</c:v>
                </c:pt>
                <c:pt idx="276">
                  <c:v>14.285596509240241</c:v>
                </c:pt>
                <c:pt idx="277">
                  <c:v>6.8128860369609843</c:v>
                </c:pt>
                <c:pt idx="278">
                  <c:v>7.4276622176591367</c:v>
                </c:pt>
                <c:pt idx="279">
                  <c:v>11.010323408624224</c:v>
                </c:pt>
                <c:pt idx="280">
                  <c:v>6.5134476386036928</c:v>
                </c:pt>
                <c:pt idx="281">
                  <c:v>6.3880191649555087</c:v>
                </c:pt>
                <c:pt idx="282">
                  <c:v>8.8029589322381891</c:v>
                </c:pt>
                <c:pt idx="283">
                  <c:v>8.5927337440109479</c:v>
                </c:pt>
                <c:pt idx="284">
                  <c:v>6.3685865845311431</c:v>
                </c:pt>
                <c:pt idx="285">
                  <c:v>4.9049599589322375</c:v>
                </c:pt>
                <c:pt idx="286">
                  <c:v>4.9341088295687872</c:v>
                </c:pt>
                <c:pt idx="287">
                  <c:v>5.1196016427104691</c:v>
                </c:pt>
                <c:pt idx="288">
                  <c:v>5.1752494866529748</c:v>
                </c:pt>
                <c:pt idx="289">
                  <c:v>6.8367351129363421</c:v>
                </c:pt>
                <c:pt idx="290">
                  <c:v>11.187866529774121</c:v>
                </c:pt>
                <c:pt idx="291">
                  <c:v>12.950931553730321</c:v>
                </c:pt>
                <c:pt idx="292">
                  <c:v>11.127802190280626</c:v>
                </c:pt>
                <c:pt idx="293">
                  <c:v>7.5045092402464038</c:v>
                </c:pt>
                <c:pt idx="294">
                  <c:v>6.9374312114989722</c:v>
                </c:pt>
                <c:pt idx="295">
                  <c:v>6.5381800136892503</c:v>
                </c:pt>
                <c:pt idx="296">
                  <c:v>6.7360390143737154</c:v>
                </c:pt>
                <c:pt idx="297">
                  <c:v>6.4763490759753575</c:v>
                </c:pt>
                <c:pt idx="298">
                  <c:v>6.571745379876794</c:v>
                </c:pt>
                <c:pt idx="299">
                  <c:v>4.9592828542094436</c:v>
                </c:pt>
                <c:pt idx="300">
                  <c:v>6.5152142368240922</c:v>
                </c:pt>
                <c:pt idx="301">
                  <c:v>6.5964777549623506</c:v>
                </c:pt>
                <c:pt idx="302">
                  <c:v>6.7590047912388735</c:v>
                </c:pt>
                <c:pt idx="303">
                  <c:v>6.6282765229294993</c:v>
                </c:pt>
                <c:pt idx="304">
                  <c:v>6.582344969199176</c:v>
                </c:pt>
                <c:pt idx="305">
                  <c:v>6.6989404517453757</c:v>
                </c:pt>
                <c:pt idx="306">
                  <c:v>6.4692826830937689</c:v>
                </c:pt>
                <c:pt idx="307">
                  <c:v>6.6053107460643359</c:v>
                </c:pt>
                <c:pt idx="308">
                  <c:v>6.5894113620807664</c:v>
                </c:pt>
                <c:pt idx="309">
                  <c:v>6.9480308008213498</c:v>
                </c:pt>
                <c:pt idx="310">
                  <c:v>7.0646262833675548</c:v>
                </c:pt>
                <c:pt idx="311">
                  <c:v>6.9056324435318253</c:v>
                </c:pt>
                <c:pt idx="312">
                  <c:v>7.1476563997262135</c:v>
                </c:pt>
                <c:pt idx="313">
                  <c:v>7.3508151950718643</c:v>
                </c:pt>
                <c:pt idx="314">
                  <c:v>9.2746406570841859</c:v>
                </c:pt>
                <c:pt idx="315">
                  <c:v>11.482888432580422</c:v>
                </c:pt>
                <c:pt idx="316">
                  <c:v>12.675342231348388</c:v>
                </c:pt>
                <c:pt idx="317">
                  <c:v>13.487977412731004</c:v>
                </c:pt>
                <c:pt idx="318">
                  <c:v>13.631071868583158</c:v>
                </c:pt>
                <c:pt idx="319">
                  <c:v>13.525075975359341</c:v>
                </c:pt>
                <c:pt idx="320">
                  <c:v>14.288246406570837</c:v>
                </c:pt>
                <c:pt idx="321">
                  <c:v>14.413674880219027</c:v>
                </c:pt>
                <c:pt idx="322">
                  <c:v>19.524443531827512</c:v>
                </c:pt>
                <c:pt idx="323">
                  <c:v>19.031562628336754</c:v>
                </c:pt>
                <c:pt idx="324">
                  <c:v>20.184267967145786</c:v>
                </c:pt>
                <c:pt idx="325">
                  <c:v>19.063361396303893</c:v>
                </c:pt>
                <c:pt idx="326">
                  <c:v>13.510943189596164</c:v>
                </c:pt>
                <c:pt idx="327">
                  <c:v>13.714101984941815</c:v>
                </c:pt>
                <c:pt idx="328">
                  <c:v>13.498577002053382</c:v>
                </c:pt>
                <c:pt idx="329">
                  <c:v>14.480805612594111</c:v>
                </c:pt>
                <c:pt idx="330">
                  <c:v>20.584402464065708</c:v>
                </c:pt>
                <c:pt idx="331">
                  <c:v>14.498471594798078</c:v>
                </c:pt>
                <c:pt idx="332">
                  <c:v>21.056084188911697</c:v>
                </c:pt>
                <c:pt idx="333">
                  <c:v>21.172679671457903</c:v>
                </c:pt>
                <c:pt idx="334">
                  <c:v>20.849392197125255</c:v>
                </c:pt>
                <c:pt idx="335">
                  <c:v>20.284964065708412</c:v>
                </c:pt>
                <c:pt idx="336">
                  <c:v>20.616201232032846</c:v>
                </c:pt>
                <c:pt idx="337">
                  <c:v>20.213416837782336</c:v>
                </c:pt>
                <c:pt idx="338">
                  <c:v>13.643438056125939</c:v>
                </c:pt>
                <c:pt idx="339">
                  <c:v>13.521542778918546</c:v>
                </c:pt>
                <c:pt idx="340">
                  <c:v>13.993224503764539</c:v>
                </c:pt>
                <c:pt idx="341">
                  <c:v>14.804093086926757</c:v>
                </c:pt>
                <c:pt idx="342">
                  <c:v>16.169673511293627</c:v>
                </c:pt>
                <c:pt idx="343">
                  <c:v>15.109714579055435</c:v>
                </c:pt>
                <c:pt idx="344">
                  <c:v>14.288246406570837</c:v>
                </c:pt>
                <c:pt idx="345">
                  <c:v>13.924327173169059</c:v>
                </c:pt>
                <c:pt idx="346">
                  <c:v>13.685836413415466</c:v>
                </c:pt>
                <c:pt idx="347">
                  <c:v>19.376049281314163</c:v>
                </c:pt>
                <c:pt idx="348">
                  <c:v>18.944116016427106</c:v>
                </c:pt>
                <c:pt idx="349">
                  <c:v>17.094487679671452</c:v>
                </c:pt>
                <c:pt idx="350">
                  <c:v>15.120314168377822</c:v>
                </c:pt>
                <c:pt idx="351">
                  <c:v>9.3877029431895931</c:v>
                </c:pt>
                <c:pt idx="352">
                  <c:v>9.2393086926762464</c:v>
                </c:pt>
                <c:pt idx="353">
                  <c:v>8.9054216290212143</c:v>
                </c:pt>
                <c:pt idx="354">
                  <c:v>8.5008706365503066</c:v>
                </c:pt>
                <c:pt idx="355">
                  <c:v>8.5132368240930827</c:v>
                </c:pt>
                <c:pt idx="356">
                  <c:v>6.6565420944558484</c:v>
                </c:pt>
                <c:pt idx="357">
                  <c:v>9.085614647501707</c:v>
                </c:pt>
                <c:pt idx="358">
                  <c:v>9.0414496919917813</c:v>
                </c:pt>
                <c:pt idx="359">
                  <c:v>6.7704876796714544</c:v>
                </c:pt>
                <c:pt idx="360">
                  <c:v>9.0467494866529723</c:v>
                </c:pt>
                <c:pt idx="361">
                  <c:v>9.1492121834359974</c:v>
                </c:pt>
                <c:pt idx="362">
                  <c:v>6.9361062628336718</c:v>
                </c:pt>
                <c:pt idx="363">
                  <c:v>7.0619763860369593</c:v>
                </c:pt>
                <c:pt idx="364">
                  <c:v>9.3488377823408602</c:v>
                </c:pt>
                <c:pt idx="365">
                  <c:v>7.1282238193018461</c:v>
                </c:pt>
                <c:pt idx="366">
                  <c:v>7.189171457905541</c:v>
                </c:pt>
                <c:pt idx="367">
                  <c:v>7.5985805954825443</c:v>
                </c:pt>
                <c:pt idx="368">
                  <c:v>7.6754276180698113</c:v>
                </c:pt>
                <c:pt idx="369">
                  <c:v>7.1547227926078021</c:v>
                </c:pt>
                <c:pt idx="370">
                  <c:v>6.8672089322381904</c:v>
                </c:pt>
                <c:pt idx="371">
                  <c:v>6.8009614989733036</c:v>
                </c:pt>
                <c:pt idx="372">
                  <c:v>6.414076488706363</c:v>
                </c:pt>
                <c:pt idx="373">
                  <c:v>6.1384871663244329</c:v>
                </c:pt>
                <c:pt idx="374">
                  <c:v>8.1828829568788493</c:v>
                </c:pt>
                <c:pt idx="375">
                  <c:v>7.5376329568788485</c:v>
                </c:pt>
                <c:pt idx="376">
                  <c:v>8.3595427789185486</c:v>
                </c:pt>
                <c:pt idx="377">
                  <c:v>6.5598208418891168</c:v>
                </c:pt>
                <c:pt idx="378">
                  <c:v>7.9814907597535916</c:v>
                </c:pt>
                <c:pt idx="379">
                  <c:v>15.178611909650918</c:v>
                </c:pt>
                <c:pt idx="380">
                  <c:v>14.269697125256672</c:v>
                </c:pt>
                <c:pt idx="381">
                  <c:v>10.984707734428468</c:v>
                </c:pt>
                <c:pt idx="382">
                  <c:v>9.366503764544829</c:v>
                </c:pt>
                <c:pt idx="383">
                  <c:v>6.8168608829568775</c:v>
                </c:pt>
                <c:pt idx="384">
                  <c:v>6.6432926078028727</c:v>
                </c:pt>
                <c:pt idx="385">
                  <c:v>9.1615783709787788</c:v>
                </c:pt>
                <c:pt idx="386">
                  <c:v>7.317691478439424</c:v>
                </c:pt>
                <c:pt idx="387">
                  <c:v>7.0792007186858283</c:v>
                </c:pt>
                <c:pt idx="388">
                  <c:v>7.308416837782338</c:v>
                </c:pt>
                <c:pt idx="389">
                  <c:v>7.5005343942505123</c:v>
                </c:pt>
                <c:pt idx="390">
                  <c:v>7.6900020533880857</c:v>
                </c:pt>
                <c:pt idx="391">
                  <c:v>7.1441232032854201</c:v>
                </c:pt>
                <c:pt idx="392">
                  <c:v>7.1003998973305942</c:v>
                </c:pt>
                <c:pt idx="393">
                  <c:v>7.0858254620123198</c:v>
                </c:pt>
                <c:pt idx="394">
                  <c:v>6.7969866529774103</c:v>
                </c:pt>
                <c:pt idx="395">
                  <c:v>6.5107977412730982</c:v>
                </c:pt>
                <c:pt idx="396">
                  <c:v>6.4313008213552365</c:v>
                </c:pt>
                <c:pt idx="397">
                  <c:v>6.8142109856262802</c:v>
                </c:pt>
                <c:pt idx="398">
                  <c:v>6.9917541067761775</c:v>
                </c:pt>
                <c:pt idx="399">
                  <c:v>6.4524999999999988</c:v>
                </c:pt>
                <c:pt idx="400">
                  <c:v>6.0854892197125245</c:v>
                </c:pt>
                <c:pt idx="401">
                  <c:v>8.2535468856947265</c:v>
                </c:pt>
                <c:pt idx="402">
                  <c:v>8.423140314852839</c:v>
                </c:pt>
                <c:pt idx="403">
                  <c:v>8.6439650924024658</c:v>
                </c:pt>
                <c:pt idx="404">
                  <c:v>13.079893223819296</c:v>
                </c:pt>
                <c:pt idx="405">
                  <c:v>12.891750513347022</c:v>
                </c:pt>
                <c:pt idx="406">
                  <c:v>12.658559548254614</c:v>
                </c:pt>
                <c:pt idx="407">
                  <c:v>14.007357289527716</c:v>
                </c:pt>
                <c:pt idx="408">
                  <c:v>15.138863449691987</c:v>
                </c:pt>
                <c:pt idx="409">
                  <c:v>14.87387371663244</c:v>
                </c:pt>
                <c:pt idx="410">
                  <c:v>15.814587268993833</c:v>
                </c:pt>
                <c:pt idx="411">
                  <c:v>16.564508213552354</c:v>
                </c:pt>
                <c:pt idx="412">
                  <c:v>17.478722792607797</c:v>
                </c:pt>
                <c:pt idx="413">
                  <c:v>18.536031827515394</c:v>
                </c:pt>
                <c:pt idx="414">
                  <c:v>18.642027720739215</c:v>
                </c:pt>
                <c:pt idx="415">
                  <c:v>18.84341991786447</c:v>
                </c:pt>
                <c:pt idx="416">
                  <c:v>19.556242299794654</c:v>
                </c:pt>
                <c:pt idx="417">
                  <c:v>13.722934976043804</c:v>
                </c:pt>
                <c:pt idx="418">
                  <c:v>13.804198494182065</c:v>
                </c:pt>
                <c:pt idx="419">
                  <c:v>14.676898015058176</c:v>
                </c:pt>
                <c:pt idx="420">
                  <c:v>16.199705681040378</c:v>
                </c:pt>
                <c:pt idx="421">
                  <c:v>13.343558008213551</c:v>
                </c:pt>
                <c:pt idx="422">
                  <c:v>19.116359342915811</c:v>
                </c:pt>
                <c:pt idx="423">
                  <c:v>18.906134154688562</c:v>
                </c:pt>
                <c:pt idx="424">
                  <c:v>18.939699520876108</c:v>
                </c:pt>
                <c:pt idx="425">
                  <c:v>18.399120465434631</c:v>
                </c:pt>
                <c:pt idx="426">
                  <c:v>18.111164955509917</c:v>
                </c:pt>
                <c:pt idx="427">
                  <c:v>13.92256057494866</c:v>
                </c:pt>
                <c:pt idx="428">
                  <c:v>13.540975359342912</c:v>
                </c:pt>
                <c:pt idx="429">
                  <c:v>12.356471252566731</c:v>
                </c:pt>
                <c:pt idx="430">
                  <c:v>12.320697638603693</c:v>
                </c:pt>
                <c:pt idx="431">
                  <c:v>11.917913244353182</c:v>
                </c:pt>
                <c:pt idx="432">
                  <c:v>11.931162731006157</c:v>
                </c:pt>
                <c:pt idx="433">
                  <c:v>11.444906570841885</c:v>
                </c:pt>
                <c:pt idx="434">
                  <c:v>9.6893495893223811</c:v>
                </c:pt>
                <c:pt idx="435">
                  <c:v>14.040922655715262</c:v>
                </c:pt>
                <c:pt idx="436">
                  <c:v>24.530982888432579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5-4F59-A0FF-069AA185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'082C'!$AJ$14:$AJ$767</c:f>
              <c:numCache>
                <c:formatCode>0</c:formatCode>
                <c:ptCount val="754"/>
                <c:pt idx="167">
                  <c:v>32.637226508951386</c:v>
                </c:pt>
                <c:pt idx="168">
                  <c:v>34.314885400389443</c:v>
                </c:pt>
                <c:pt idx="169">
                  <c:v>33.789826191480486</c:v>
                </c:pt>
                <c:pt idx="170">
                  <c:v>33.038394238390545</c:v>
                </c:pt>
                <c:pt idx="171">
                  <c:v>32.508132876534056</c:v>
                </c:pt>
                <c:pt idx="172">
                  <c:v>31.52556389398125</c:v>
                </c:pt>
                <c:pt idx="173">
                  <c:v>31</c:v>
                </c:pt>
                <c:pt idx="206">
                  <c:v>32.914218329620176</c:v>
                </c:pt>
                <c:pt idx="207">
                  <c:v>33.740953157872568</c:v>
                </c:pt>
                <c:pt idx="208">
                  <c:v>33.270440279167957</c:v>
                </c:pt>
                <c:pt idx="209">
                  <c:v>32.535442043886725</c:v>
                </c:pt>
                <c:pt idx="210">
                  <c:v>31.935318080783968</c:v>
                </c:pt>
                <c:pt idx="211">
                  <c:v>31</c:v>
                </c:pt>
                <c:pt idx="212">
                  <c:v>31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30">
                  <c:v>31</c:v>
                </c:pt>
                <c:pt idx="231">
                  <c:v>31.486390369704647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43">
                  <c:v>32.083587841773678</c:v>
                </c:pt>
                <c:pt idx="244">
                  <c:v>32.982804487439772</c:v>
                </c:pt>
                <c:pt idx="245">
                  <c:v>33.195001491286789</c:v>
                </c:pt>
                <c:pt idx="246">
                  <c:v>33.086420014027155</c:v>
                </c:pt>
                <c:pt idx="247">
                  <c:v>32.302121685882646</c:v>
                </c:pt>
                <c:pt idx="248">
                  <c:v>31</c:v>
                </c:pt>
                <c:pt idx="257">
                  <c:v>32.524648358701967</c:v>
                </c:pt>
                <c:pt idx="258">
                  <c:v>33.002185716362511</c:v>
                </c:pt>
                <c:pt idx="259">
                  <c:v>33.278471118625532</c:v>
                </c:pt>
                <c:pt idx="260">
                  <c:v>33.861509944180902</c:v>
                </c:pt>
                <c:pt idx="261">
                  <c:v>33.821469509240615</c:v>
                </c:pt>
                <c:pt idx="262">
                  <c:v>33.000640074841542</c:v>
                </c:pt>
                <c:pt idx="263">
                  <c:v>32.668240648922485</c:v>
                </c:pt>
                <c:pt idx="264">
                  <c:v>33.64461291494726</c:v>
                </c:pt>
                <c:pt idx="265">
                  <c:v>34.375484022474048</c:v>
                </c:pt>
                <c:pt idx="266">
                  <c:v>34.809825545733084</c:v>
                </c:pt>
                <c:pt idx="267">
                  <c:v>35.282980384929104</c:v>
                </c:pt>
                <c:pt idx="268">
                  <c:v>35.782416296355919</c:v>
                </c:pt>
                <c:pt idx="291">
                  <c:v>31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2-41AA-89CF-9F99E1AE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'082C'!$AE$14:$AE$767</c:f>
              <c:numCache>
                <c:formatCode>0</c:formatCode>
                <c:ptCount val="754"/>
                <c:pt idx="0">
                  <c:v>4.5048254620116763</c:v>
                </c:pt>
                <c:pt idx="1">
                  <c:v>3.7098562628337084</c:v>
                </c:pt>
                <c:pt idx="2">
                  <c:v>4.76981519507149</c:v>
                </c:pt>
                <c:pt idx="3">
                  <c:v>10.599589322381499</c:v>
                </c:pt>
                <c:pt idx="4">
                  <c:v>22.789117043121138</c:v>
                </c:pt>
                <c:pt idx="5">
                  <c:v>89.301540041067327</c:v>
                </c:pt>
                <c:pt idx="6">
                  <c:v>224.18131416837764</c:v>
                </c:pt>
                <c:pt idx="7">
                  <c:v>282.74404517453752</c:v>
                </c:pt>
                <c:pt idx="8">
                  <c:v>267.90462012320279</c:v>
                </c:pt>
                <c:pt idx="9">
                  <c:v>252.27022587268993</c:v>
                </c:pt>
                <c:pt idx="10">
                  <c:v>294.13860369609853</c:v>
                </c:pt>
                <c:pt idx="11">
                  <c:v>314.01283367556459</c:v>
                </c:pt>
                <c:pt idx="12">
                  <c:v>308.97802874743263</c:v>
                </c:pt>
                <c:pt idx="13">
                  <c:v>341.0417864476384</c:v>
                </c:pt>
                <c:pt idx="14">
                  <c:v>379.46529774127299</c:v>
                </c:pt>
                <c:pt idx="15">
                  <c:v>381.0552361396297</c:v>
                </c:pt>
                <c:pt idx="16">
                  <c:v>322.22751540041003</c:v>
                </c:pt>
                <c:pt idx="17">
                  <c:v>295.19856262833633</c:v>
                </c:pt>
                <c:pt idx="18">
                  <c:v>233.45595482546156</c:v>
                </c:pt>
                <c:pt idx="19">
                  <c:v>209.6068788501027</c:v>
                </c:pt>
                <c:pt idx="20">
                  <c:v>264.98973305954769</c:v>
                </c:pt>
                <c:pt idx="21">
                  <c:v>319.57761806981483</c:v>
                </c:pt>
                <c:pt idx="22">
                  <c:v>311.89291581108762</c:v>
                </c:pt>
                <c:pt idx="23">
                  <c:v>306.85811088295628</c:v>
                </c:pt>
                <c:pt idx="24">
                  <c:v>373.37053388090328</c:v>
                </c:pt>
                <c:pt idx="25">
                  <c:v>417.62381930184802</c:v>
                </c:pt>
                <c:pt idx="26">
                  <c:v>406.22926078028706</c:v>
                </c:pt>
                <c:pt idx="27">
                  <c:v>367.80574948665225</c:v>
                </c:pt>
                <c:pt idx="28">
                  <c:v>494.47084188911657</c:v>
                </c:pt>
                <c:pt idx="29">
                  <c:v>408.08418891170425</c:v>
                </c:pt>
                <c:pt idx="30">
                  <c:v>392.44979466119059</c:v>
                </c:pt>
                <c:pt idx="31">
                  <c:v>327.52731006160116</c:v>
                </c:pt>
                <c:pt idx="32">
                  <c:v>334.15205338808988</c:v>
                </c:pt>
                <c:pt idx="33">
                  <c:v>321.96252566735097</c:v>
                </c:pt>
                <c:pt idx="34">
                  <c:v>306.06314168377759</c:v>
                </c:pt>
                <c:pt idx="35">
                  <c:v>292.54866529774114</c:v>
                </c:pt>
                <c:pt idx="36">
                  <c:v>292.28367556468135</c:v>
                </c:pt>
                <c:pt idx="37">
                  <c:v>349.78644763860336</c:v>
                </c:pt>
                <c:pt idx="38">
                  <c:v>586.42227926077987</c:v>
                </c:pt>
                <c:pt idx="39">
                  <c:v>1087.2528747433259</c:v>
                </c:pt>
                <c:pt idx="40">
                  <c:v>370.45564681724824</c:v>
                </c:pt>
                <c:pt idx="41">
                  <c:v>294.66858316221737</c:v>
                </c:pt>
                <c:pt idx="42">
                  <c:v>281.68408624229971</c:v>
                </c:pt>
                <c:pt idx="43">
                  <c:v>320.10759753593368</c:v>
                </c:pt>
                <c:pt idx="44">
                  <c:v>329.91221765913724</c:v>
                </c:pt>
                <c:pt idx="45">
                  <c:v>345.28162217659099</c:v>
                </c:pt>
                <c:pt idx="46">
                  <c:v>482.01632443531781</c:v>
                </c:pt>
                <c:pt idx="47">
                  <c:v>485.72618069815155</c:v>
                </c:pt>
                <c:pt idx="48">
                  <c:v>368.0707392197121</c:v>
                </c:pt>
                <c:pt idx="49">
                  <c:v>362.77094455852097</c:v>
                </c:pt>
                <c:pt idx="50">
                  <c:v>307.91806981519483</c:v>
                </c:pt>
                <c:pt idx="51">
                  <c:v>345.01663244353119</c:v>
                </c:pt>
                <c:pt idx="52">
                  <c:v>445.71273100616008</c:v>
                </c:pt>
                <c:pt idx="53">
                  <c:v>338.12689938398341</c:v>
                </c:pt>
                <c:pt idx="54">
                  <c:v>302.61827515400375</c:v>
                </c:pt>
                <c:pt idx="55">
                  <c:v>366.2158110882956</c:v>
                </c:pt>
                <c:pt idx="56">
                  <c:v>2498.5881930184805</c:v>
                </c:pt>
                <c:pt idx="57">
                  <c:v>1178.6743326488704</c:v>
                </c:pt>
                <c:pt idx="58">
                  <c:v>306.06314168377759</c:v>
                </c:pt>
                <c:pt idx="59">
                  <c:v>547.998767967145</c:v>
                </c:pt>
                <c:pt idx="60">
                  <c:v>244.58552361396272</c:v>
                </c:pt>
                <c:pt idx="61">
                  <c:v>235.04589322381904</c:v>
                </c:pt>
                <c:pt idx="62">
                  <c:v>408.61416837782309</c:v>
                </c:pt>
                <c:pt idx="63">
                  <c:v>219.67648870636526</c:v>
                </c:pt>
                <c:pt idx="64">
                  <c:v>196.09240246406543</c:v>
                </c:pt>
                <c:pt idx="65">
                  <c:v>209.87186858316173</c:v>
                </c:pt>
                <c:pt idx="66">
                  <c:v>272.40944558521511</c:v>
                </c:pt>
                <c:pt idx="67">
                  <c:v>300.76334702258725</c:v>
                </c:pt>
                <c:pt idx="68">
                  <c:v>276.9142710472276</c:v>
                </c:pt>
                <c:pt idx="69">
                  <c:v>260.48490759753531</c:v>
                </c:pt>
                <c:pt idx="70">
                  <c:v>233.72094455852144</c:v>
                </c:pt>
                <c:pt idx="71">
                  <c:v>209.07689938398303</c:v>
                </c:pt>
                <c:pt idx="72">
                  <c:v>216.23162217659137</c:v>
                </c:pt>
                <c:pt idx="73">
                  <c:v>227.62618069815159</c:v>
                </c:pt>
                <c:pt idx="74">
                  <c:v>235.57587268993794</c:v>
                </c:pt>
                <c:pt idx="75">
                  <c:v>231.86601642710417</c:v>
                </c:pt>
                <c:pt idx="76">
                  <c:v>218.35154004106772</c:v>
                </c:pt>
                <c:pt idx="77">
                  <c:v>205.10205338809024</c:v>
                </c:pt>
                <c:pt idx="78">
                  <c:v>210.40184804928057</c:v>
                </c:pt>
                <c:pt idx="79">
                  <c:v>217.29158110882912</c:v>
                </c:pt>
                <c:pt idx="80">
                  <c:v>235.84086242299767</c:v>
                </c:pt>
                <c:pt idx="81">
                  <c:v>242.9955852156053</c:v>
                </c:pt>
                <c:pt idx="82">
                  <c:v>302.35328542094385</c:v>
                </c:pt>
                <c:pt idx="83">
                  <c:v>442.00287474332646</c:v>
                </c:pt>
                <c:pt idx="84">
                  <c:v>626.4357289527718</c:v>
                </c:pt>
                <c:pt idx="85">
                  <c:v>502.68552361396269</c:v>
                </c:pt>
                <c:pt idx="86">
                  <c:v>532.09938398357258</c:v>
                </c:pt>
                <c:pt idx="87">
                  <c:v>585.89229979466086</c:v>
                </c:pt>
                <c:pt idx="88">
                  <c:v>539.78408624229974</c:v>
                </c:pt>
                <c:pt idx="89">
                  <c:v>530.50944558521508</c:v>
                </c:pt>
                <c:pt idx="90">
                  <c:v>573.4377823408621</c:v>
                </c:pt>
                <c:pt idx="91">
                  <c:v>526.26960985626249</c:v>
                </c:pt>
                <c:pt idx="92">
                  <c:v>531.03942505133386</c:v>
                </c:pt>
                <c:pt idx="93">
                  <c:v>596.75687885010223</c:v>
                </c:pt>
                <c:pt idx="94">
                  <c:v>642.60010266940424</c:v>
                </c:pt>
                <c:pt idx="95">
                  <c:v>678.10872689938401</c:v>
                </c:pt>
                <c:pt idx="96">
                  <c:v>678.6387063655028</c:v>
                </c:pt>
                <c:pt idx="97">
                  <c:v>682.34856262833659</c:v>
                </c:pt>
                <c:pt idx="98">
                  <c:v>677.84373716632422</c:v>
                </c:pt>
                <c:pt idx="99">
                  <c:v>686.58839835728918</c:v>
                </c:pt>
                <c:pt idx="100">
                  <c:v>726.86683778234033</c:v>
                </c:pt>
                <c:pt idx="101">
                  <c:v>819.61324435318238</c:v>
                </c:pt>
                <c:pt idx="102">
                  <c:v>879.76591375769954</c:v>
                </c:pt>
                <c:pt idx="103">
                  <c:v>989.47166324435261</c:v>
                </c:pt>
                <c:pt idx="104">
                  <c:v>1116.1367556468167</c:v>
                </c:pt>
                <c:pt idx="105">
                  <c:v>1179.2043121149893</c:v>
                </c:pt>
                <c:pt idx="106">
                  <c:v>1282.5503080082133</c:v>
                </c:pt>
                <c:pt idx="107">
                  <c:v>1576.688911704312</c:v>
                </c:pt>
                <c:pt idx="108">
                  <c:v>1850.9532854209442</c:v>
                </c:pt>
                <c:pt idx="109">
                  <c:v>1978.9433264887059</c:v>
                </c:pt>
                <c:pt idx="110">
                  <c:v>2099.5136550308007</c:v>
                </c:pt>
                <c:pt idx="111">
                  <c:v>2479.7739219712516</c:v>
                </c:pt>
                <c:pt idx="112">
                  <c:v>2325.284907597535</c:v>
                </c:pt>
                <c:pt idx="113">
                  <c:v>1532.1706365503073</c:v>
                </c:pt>
                <c:pt idx="114">
                  <c:v>2082.554312114989</c:v>
                </c:pt>
                <c:pt idx="115">
                  <c:v>2019.7517453798762</c:v>
                </c:pt>
                <c:pt idx="116">
                  <c:v>1846.1834702258718</c:v>
                </c:pt>
                <c:pt idx="117">
                  <c:v>2079.1094455852149</c:v>
                </c:pt>
                <c:pt idx="118">
                  <c:v>2228.2986652977406</c:v>
                </c:pt>
                <c:pt idx="119">
                  <c:v>2247.6429158110877</c:v>
                </c:pt>
                <c:pt idx="120">
                  <c:v>2319.4551334702246</c:v>
                </c:pt>
                <c:pt idx="121">
                  <c:v>2610.4138603696101</c:v>
                </c:pt>
                <c:pt idx="122">
                  <c:v>2732.83911704312</c:v>
                </c:pt>
                <c:pt idx="123">
                  <c:v>2513.4276180698134</c:v>
                </c:pt>
                <c:pt idx="124">
                  <c:v>2442.1453798767966</c:v>
                </c:pt>
                <c:pt idx="125">
                  <c:v>2528.5320328542084</c:v>
                </c:pt>
                <c:pt idx="126">
                  <c:v>2260.0974332648866</c:v>
                </c:pt>
                <c:pt idx="127">
                  <c:v>1998.5525667351126</c:v>
                </c:pt>
                <c:pt idx="128">
                  <c:v>1889.6417864476382</c:v>
                </c:pt>
                <c:pt idx="129">
                  <c:v>1806.9649897330596</c:v>
                </c:pt>
                <c:pt idx="130">
                  <c:v>1781.5259753593423</c:v>
                </c:pt>
                <c:pt idx="131">
                  <c:v>1686.6596509240244</c:v>
                </c:pt>
                <c:pt idx="132">
                  <c:v>1585.9635523613961</c:v>
                </c:pt>
                <c:pt idx="133">
                  <c:v>1630.4818275154003</c:v>
                </c:pt>
                <c:pt idx="134">
                  <c:v>1648.5011293634493</c:v>
                </c:pt>
                <c:pt idx="135">
                  <c:v>1609.8126283367556</c:v>
                </c:pt>
                <c:pt idx="136">
                  <c:v>1674.735112936344</c:v>
                </c:pt>
                <c:pt idx="137">
                  <c:v>1679.2399383983563</c:v>
                </c:pt>
                <c:pt idx="138">
                  <c:v>1618.5572895277205</c:v>
                </c:pt>
                <c:pt idx="139">
                  <c:v>1594.708213552361</c:v>
                </c:pt>
                <c:pt idx="140">
                  <c:v>1465.6582135523611</c:v>
                </c:pt>
                <c:pt idx="141">
                  <c:v>1344.5579055441474</c:v>
                </c:pt>
                <c:pt idx="142">
                  <c:v>1398.8808008213546</c:v>
                </c:pt>
                <c:pt idx="143">
                  <c:v>1479.9676591375764</c:v>
                </c:pt>
                <c:pt idx="144">
                  <c:v>1485.5324435318273</c:v>
                </c:pt>
                <c:pt idx="145">
                  <c:v>1452.408726899384</c:v>
                </c:pt>
                <c:pt idx="146">
                  <c:v>1476.2578028747428</c:v>
                </c:pt>
                <c:pt idx="147">
                  <c:v>1508.5865503080074</c:v>
                </c:pt>
                <c:pt idx="148">
                  <c:v>1532.4356262833674</c:v>
                </c:pt>
                <c:pt idx="149">
                  <c:v>1352.2426078028743</c:v>
                </c:pt>
                <c:pt idx="150">
                  <c:v>1171.7845995893217</c:v>
                </c:pt>
                <c:pt idx="151">
                  <c:v>1177.084394250513</c:v>
                </c:pt>
                <c:pt idx="152">
                  <c:v>1233.5272073921965</c:v>
                </c:pt>
                <c:pt idx="153">
                  <c:v>1161.1850102669405</c:v>
                </c:pt>
                <c:pt idx="154">
                  <c:v>1113.4868583162211</c:v>
                </c:pt>
                <c:pt idx="155">
                  <c:v>1654.860882956878</c:v>
                </c:pt>
                <c:pt idx="156">
                  <c:v>1694.8743326488704</c:v>
                </c:pt>
                <c:pt idx="157">
                  <c:v>1425.9097535934291</c:v>
                </c:pt>
                <c:pt idx="158">
                  <c:v>1474.9328542094452</c:v>
                </c:pt>
                <c:pt idx="159">
                  <c:v>1384.8363449691992</c:v>
                </c:pt>
                <c:pt idx="160">
                  <c:v>1285.2002053388085</c:v>
                </c:pt>
                <c:pt idx="161">
                  <c:v>1610.8725872689931</c:v>
                </c:pt>
                <c:pt idx="162">
                  <c:v>1433.8594455852153</c:v>
                </c:pt>
                <c:pt idx="163">
                  <c:v>1292.6199178644761</c:v>
                </c:pt>
                <c:pt idx="164">
                  <c:v>1079.8331622176586</c:v>
                </c:pt>
                <c:pt idx="165">
                  <c:v>1126.4713552361393</c:v>
                </c:pt>
                <c:pt idx="166">
                  <c:v>1480.7626283367549</c:v>
                </c:pt>
                <c:pt idx="174">
                  <c:v>1263.7360369609851</c:v>
                </c:pt>
                <c:pt idx="175">
                  <c:v>844.78726899383946</c:v>
                </c:pt>
                <c:pt idx="176">
                  <c:v>794.43921971252507</c:v>
                </c:pt>
                <c:pt idx="177">
                  <c:v>747.80102669404494</c:v>
                </c:pt>
                <c:pt idx="178">
                  <c:v>708.58254620123159</c:v>
                </c:pt>
                <c:pt idx="179">
                  <c:v>756.28069815195022</c:v>
                </c:pt>
                <c:pt idx="180">
                  <c:v>809.80862422997882</c:v>
                </c:pt>
                <c:pt idx="181">
                  <c:v>779.33480492813101</c:v>
                </c:pt>
                <c:pt idx="182">
                  <c:v>775.88993839835712</c:v>
                </c:pt>
                <c:pt idx="183">
                  <c:v>819.61324435318238</c:v>
                </c:pt>
                <c:pt idx="184">
                  <c:v>889.83552361396289</c:v>
                </c:pt>
                <c:pt idx="185">
                  <c:v>815.10841889116978</c:v>
                </c:pt>
                <c:pt idx="186">
                  <c:v>934.35379876796651</c:v>
                </c:pt>
                <c:pt idx="187">
                  <c:v>1188.743942505133</c:v>
                </c:pt>
                <c:pt idx="188">
                  <c:v>1028.9551334702251</c:v>
                </c:pt>
                <c:pt idx="189">
                  <c:v>772.18008213552366</c:v>
                </c:pt>
                <c:pt idx="190">
                  <c:v>754.69075975359283</c:v>
                </c:pt>
                <c:pt idx="191">
                  <c:v>2409.8166324435315</c:v>
                </c:pt>
                <c:pt idx="192">
                  <c:v>2247.6429158110877</c:v>
                </c:pt>
                <c:pt idx="193">
                  <c:v>1272.7456878850101</c:v>
                </c:pt>
                <c:pt idx="194">
                  <c:v>989.20667351129282</c:v>
                </c:pt>
                <c:pt idx="195">
                  <c:v>879.23593429158063</c:v>
                </c:pt>
                <c:pt idx="196">
                  <c:v>987.35174537987643</c:v>
                </c:pt>
                <c:pt idx="197">
                  <c:v>987.88172484599522</c:v>
                </c:pt>
                <c:pt idx="198">
                  <c:v>954.75800821355165</c:v>
                </c:pt>
                <c:pt idx="199">
                  <c:v>915.8045174537981</c:v>
                </c:pt>
                <c:pt idx="200">
                  <c:v>918.98439425051288</c:v>
                </c:pt>
                <c:pt idx="201">
                  <c:v>879.23593429158063</c:v>
                </c:pt>
                <c:pt idx="202">
                  <c:v>807.9536960985622</c:v>
                </c:pt>
                <c:pt idx="203">
                  <c:v>777.21488706365494</c:v>
                </c:pt>
                <c:pt idx="204">
                  <c:v>908.38480492813073</c:v>
                </c:pt>
                <c:pt idx="205">
                  <c:v>1593.1182751540036</c:v>
                </c:pt>
                <c:pt idx="218">
                  <c:v>1979.7382956878846</c:v>
                </c:pt>
                <c:pt idx="219">
                  <c:v>1464.5982546201228</c:v>
                </c:pt>
                <c:pt idx="220">
                  <c:v>1532.9656057494863</c:v>
                </c:pt>
                <c:pt idx="221">
                  <c:v>3902.5037987679666</c:v>
                </c:pt>
                <c:pt idx="222">
                  <c:v>3453.6111909650913</c:v>
                </c:pt>
                <c:pt idx="223">
                  <c:v>1797.6903490759746</c:v>
                </c:pt>
                <c:pt idx="224">
                  <c:v>1224.5175564681726</c:v>
                </c:pt>
                <c:pt idx="225">
                  <c:v>1118.2566735112932</c:v>
                </c:pt>
                <c:pt idx="226">
                  <c:v>1305.3394250513343</c:v>
                </c:pt>
                <c:pt idx="227">
                  <c:v>1867.912628336755</c:v>
                </c:pt>
                <c:pt idx="228">
                  <c:v>1914.2858316221761</c:v>
                </c:pt>
                <c:pt idx="229">
                  <c:v>1951.9143737166316</c:v>
                </c:pt>
                <c:pt idx="237">
                  <c:v>1339.2581108829568</c:v>
                </c:pt>
                <c:pt idx="238">
                  <c:v>1153.5003080082131</c:v>
                </c:pt>
                <c:pt idx="239">
                  <c:v>1161.9799794661189</c:v>
                </c:pt>
                <c:pt idx="240">
                  <c:v>1236.4420944558515</c:v>
                </c:pt>
                <c:pt idx="241">
                  <c:v>1357.2774127310056</c:v>
                </c:pt>
                <c:pt idx="242">
                  <c:v>1717.3984599589317</c:v>
                </c:pt>
                <c:pt idx="249">
                  <c:v>2807.3012320328535</c:v>
                </c:pt>
                <c:pt idx="250">
                  <c:v>1848.5683778234084</c:v>
                </c:pt>
                <c:pt idx="251">
                  <c:v>1311.6991786447634</c:v>
                </c:pt>
                <c:pt idx="252">
                  <c:v>1233.5272073921965</c:v>
                </c:pt>
                <c:pt idx="253">
                  <c:v>1269.0358316221761</c:v>
                </c:pt>
                <c:pt idx="254">
                  <c:v>1554.9597535934286</c:v>
                </c:pt>
                <c:pt idx="255">
                  <c:v>1439.6892197125251</c:v>
                </c:pt>
                <c:pt idx="256">
                  <c:v>3071.7609856262825</c:v>
                </c:pt>
                <c:pt idx="269">
                  <c:v>4216.7816221765906</c:v>
                </c:pt>
                <c:pt idx="270">
                  <c:v>2020.5467145790549</c:v>
                </c:pt>
                <c:pt idx="271">
                  <c:v>1348.7977412731007</c:v>
                </c:pt>
                <c:pt idx="272">
                  <c:v>1249.9565708418886</c:v>
                </c:pt>
                <c:pt idx="273">
                  <c:v>1334.4882956878846</c:v>
                </c:pt>
                <c:pt idx="274">
                  <c:v>1605.0428131416834</c:v>
                </c:pt>
                <c:pt idx="275">
                  <c:v>2918.0669404517439</c:v>
                </c:pt>
                <c:pt idx="276">
                  <c:v>1428.559650924024</c:v>
                </c:pt>
                <c:pt idx="277">
                  <c:v>1362.5772073921969</c:v>
                </c:pt>
                <c:pt idx="278">
                  <c:v>1485.5324435318273</c:v>
                </c:pt>
                <c:pt idx="279">
                  <c:v>1101.0323408624224</c:v>
                </c:pt>
                <c:pt idx="280">
                  <c:v>977.01714579055385</c:v>
                </c:pt>
                <c:pt idx="281">
                  <c:v>958.20287474332633</c:v>
                </c:pt>
                <c:pt idx="282">
                  <c:v>1320.4438398357283</c:v>
                </c:pt>
                <c:pt idx="283">
                  <c:v>1288.9100616016424</c:v>
                </c:pt>
                <c:pt idx="284">
                  <c:v>955.28798767967146</c:v>
                </c:pt>
                <c:pt idx="285">
                  <c:v>980.99199178644756</c:v>
                </c:pt>
                <c:pt idx="286">
                  <c:v>986.82176591375742</c:v>
                </c:pt>
                <c:pt idx="287">
                  <c:v>1023.9203285420938</c:v>
                </c:pt>
                <c:pt idx="288">
                  <c:v>1035.0498973305951</c:v>
                </c:pt>
                <c:pt idx="289">
                  <c:v>1025.5102669404512</c:v>
                </c:pt>
                <c:pt idx="290">
                  <c:v>1118.7866529774121</c:v>
                </c:pt>
                <c:pt idx="292">
                  <c:v>1669.170328542094</c:v>
                </c:pt>
                <c:pt idx="293">
                  <c:v>1125.6763860369606</c:v>
                </c:pt>
                <c:pt idx="294">
                  <c:v>1040.6146817248459</c:v>
                </c:pt>
                <c:pt idx="295">
                  <c:v>980.72700205338754</c:v>
                </c:pt>
                <c:pt idx="296">
                  <c:v>1010.4058521560573</c:v>
                </c:pt>
                <c:pt idx="297">
                  <c:v>971.45236139630356</c:v>
                </c:pt>
                <c:pt idx="298">
                  <c:v>985.76180698151916</c:v>
                </c:pt>
                <c:pt idx="299">
                  <c:v>991.85657084188881</c:v>
                </c:pt>
                <c:pt idx="300">
                  <c:v>977.28213552361376</c:v>
                </c:pt>
                <c:pt idx="301">
                  <c:v>989.47166324435261</c:v>
                </c:pt>
                <c:pt idx="302">
                  <c:v>1013.8507186858311</c:v>
                </c:pt>
                <c:pt idx="303">
                  <c:v>994.24147843942478</c:v>
                </c:pt>
                <c:pt idx="304">
                  <c:v>987.35174537987643</c:v>
                </c:pt>
                <c:pt idx="305">
                  <c:v>1004.8410677618064</c:v>
                </c:pt>
                <c:pt idx="306">
                  <c:v>970.3924024640653</c:v>
                </c:pt>
                <c:pt idx="307">
                  <c:v>990.79661190965032</c:v>
                </c:pt>
                <c:pt idx="308">
                  <c:v>988.41170431211481</c:v>
                </c:pt>
                <c:pt idx="309">
                  <c:v>1042.2046201232024</c:v>
                </c:pt>
                <c:pt idx="310">
                  <c:v>1059.6939425051332</c:v>
                </c:pt>
                <c:pt idx="311">
                  <c:v>1035.8448665297738</c:v>
                </c:pt>
                <c:pt idx="312">
                  <c:v>1072.1484599589321</c:v>
                </c:pt>
                <c:pt idx="313">
                  <c:v>1102.6222792607798</c:v>
                </c:pt>
                <c:pt idx="314">
                  <c:v>1391.1960985626279</c:v>
                </c:pt>
                <c:pt idx="315">
                  <c:v>1722.4332648870634</c:v>
                </c:pt>
                <c:pt idx="316">
                  <c:v>1901.3013347022581</c:v>
                </c:pt>
                <c:pt idx="317">
                  <c:v>2023.1966119096505</c:v>
                </c:pt>
                <c:pt idx="318">
                  <c:v>2044.6607802874737</c:v>
                </c:pt>
                <c:pt idx="319">
                  <c:v>2028.7613963039009</c:v>
                </c:pt>
                <c:pt idx="320">
                  <c:v>2143.2369609856255</c:v>
                </c:pt>
                <c:pt idx="321">
                  <c:v>2162.0512320328539</c:v>
                </c:pt>
                <c:pt idx="322">
                  <c:v>1952.444353182751</c:v>
                </c:pt>
                <c:pt idx="323">
                  <c:v>1903.1562628336753</c:v>
                </c:pt>
                <c:pt idx="324">
                  <c:v>2018.4267967145784</c:v>
                </c:pt>
                <c:pt idx="325">
                  <c:v>1906.3361396303892</c:v>
                </c:pt>
                <c:pt idx="326">
                  <c:v>2026.6414784394249</c:v>
                </c:pt>
                <c:pt idx="327">
                  <c:v>2057.1152977412721</c:v>
                </c:pt>
                <c:pt idx="328">
                  <c:v>2024.7865503080072</c:v>
                </c:pt>
                <c:pt idx="329">
                  <c:v>2172.1208418891165</c:v>
                </c:pt>
                <c:pt idx="330">
                  <c:v>2058.4402464065706</c:v>
                </c:pt>
                <c:pt idx="331">
                  <c:v>2174.7707392197117</c:v>
                </c:pt>
                <c:pt idx="332">
                  <c:v>2105.6084188911695</c:v>
                </c:pt>
                <c:pt idx="333">
                  <c:v>2117.2679671457904</c:v>
                </c:pt>
                <c:pt idx="334">
                  <c:v>2084.9392197125253</c:v>
                </c:pt>
                <c:pt idx="335">
                  <c:v>2028.4964065708414</c:v>
                </c:pt>
                <c:pt idx="336">
                  <c:v>2061.6201232032845</c:v>
                </c:pt>
                <c:pt idx="337">
                  <c:v>2021.3416837782338</c:v>
                </c:pt>
                <c:pt idx="338">
                  <c:v>2046.5157084188909</c:v>
                </c:pt>
                <c:pt idx="339">
                  <c:v>2028.231416837782</c:v>
                </c:pt>
                <c:pt idx="340">
                  <c:v>2098.9836755646811</c:v>
                </c:pt>
                <c:pt idx="341">
                  <c:v>2220.6139630390139</c:v>
                </c:pt>
                <c:pt idx="342">
                  <c:v>2425.4510266940442</c:v>
                </c:pt>
                <c:pt idx="343">
                  <c:v>2266.4571868583153</c:v>
                </c:pt>
                <c:pt idx="344">
                  <c:v>2143.2369609856255</c:v>
                </c:pt>
                <c:pt idx="345">
                  <c:v>2088.6490759753588</c:v>
                </c:pt>
                <c:pt idx="346">
                  <c:v>2052.87546201232</c:v>
                </c:pt>
                <c:pt idx="347">
                  <c:v>1937.6049281314165</c:v>
                </c:pt>
                <c:pt idx="348">
                  <c:v>1894.4116016427106</c:v>
                </c:pt>
                <c:pt idx="349">
                  <c:v>1709.4487679671452</c:v>
                </c:pt>
                <c:pt idx="350">
                  <c:v>1512.0314168377822</c:v>
                </c:pt>
                <c:pt idx="351">
                  <c:v>1408.1554414784391</c:v>
                </c:pt>
                <c:pt idx="352">
                  <c:v>1385.896303901437</c:v>
                </c:pt>
                <c:pt idx="353">
                  <c:v>1335.8132443531822</c:v>
                </c:pt>
                <c:pt idx="354">
                  <c:v>1275.1305954825461</c:v>
                </c:pt>
                <c:pt idx="355">
                  <c:v>1276.9855236139624</c:v>
                </c:pt>
                <c:pt idx="356">
                  <c:v>1331.3084188911696</c:v>
                </c:pt>
                <c:pt idx="357">
                  <c:v>1362.842197125256</c:v>
                </c:pt>
                <c:pt idx="358">
                  <c:v>1356.2174537987671</c:v>
                </c:pt>
                <c:pt idx="359">
                  <c:v>1354.0975359342908</c:v>
                </c:pt>
                <c:pt idx="360">
                  <c:v>1357.012422997946</c:v>
                </c:pt>
                <c:pt idx="361">
                  <c:v>1372.3818275153997</c:v>
                </c:pt>
                <c:pt idx="362">
                  <c:v>1387.2212525667344</c:v>
                </c:pt>
                <c:pt idx="363">
                  <c:v>1412.3952772073919</c:v>
                </c:pt>
                <c:pt idx="364">
                  <c:v>1402.3256673511291</c:v>
                </c:pt>
                <c:pt idx="365">
                  <c:v>1425.6447638603693</c:v>
                </c:pt>
                <c:pt idx="366">
                  <c:v>1437.8342915811081</c:v>
                </c:pt>
                <c:pt idx="367">
                  <c:v>1519.7161190965089</c:v>
                </c:pt>
                <c:pt idx="368">
                  <c:v>1535.0855236139623</c:v>
                </c:pt>
                <c:pt idx="369">
                  <c:v>1430.9445585215603</c:v>
                </c:pt>
                <c:pt idx="370">
                  <c:v>1373.4417864476382</c:v>
                </c:pt>
                <c:pt idx="371">
                  <c:v>1360.1922997946608</c:v>
                </c:pt>
                <c:pt idx="372">
                  <c:v>1282.8152977412726</c:v>
                </c:pt>
                <c:pt idx="373">
                  <c:v>1227.6974332648865</c:v>
                </c:pt>
                <c:pt idx="374">
                  <c:v>1227.4324435318274</c:v>
                </c:pt>
                <c:pt idx="375">
                  <c:v>1507.5265913757698</c:v>
                </c:pt>
                <c:pt idx="376">
                  <c:v>1253.9314168377823</c:v>
                </c:pt>
                <c:pt idx="377">
                  <c:v>1311.9641683778234</c:v>
                </c:pt>
                <c:pt idx="378">
                  <c:v>1596.2981519507182</c:v>
                </c:pt>
                <c:pt idx="379">
                  <c:v>3035.7223819301835</c:v>
                </c:pt>
                <c:pt idx="380">
                  <c:v>2853.9394250513342</c:v>
                </c:pt>
                <c:pt idx="381">
                  <c:v>1647.7061601642702</c:v>
                </c:pt>
                <c:pt idx="382">
                  <c:v>1404.9755646817243</c:v>
                </c:pt>
                <c:pt idx="383">
                  <c:v>1363.3721765913756</c:v>
                </c:pt>
                <c:pt idx="384">
                  <c:v>1328.6585215605744</c:v>
                </c:pt>
                <c:pt idx="385">
                  <c:v>1374.2367556468168</c:v>
                </c:pt>
                <c:pt idx="386">
                  <c:v>1463.5382956878848</c:v>
                </c:pt>
                <c:pt idx="387">
                  <c:v>1415.8401437371656</c:v>
                </c:pt>
                <c:pt idx="388">
                  <c:v>1461.6833675564676</c:v>
                </c:pt>
                <c:pt idx="389">
                  <c:v>1500.1068788501025</c:v>
                </c:pt>
                <c:pt idx="390">
                  <c:v>1538.0004106776173</c:v>
                </c:pt>
                <c:pt idx="391">
                  <c:v>1428.824640657084</c:v>
                </c:pt>
                <c:pt idx="392">
                  <c:v>1420.0799794661189</c:v>
                </c:pt>
                <c:pt idx="393">
                  <c:v>1417.1650924024639</c:v>
                </c:pt>
                <c:pt idx="394">
                  <c:v>1359.3973305954819</c:v>
                </c:pt>
                <c:pt idx="395">
                  <c:v>1302.1595482546195</c:v>
                </c:pt>
                <c:pt idx="396">
                  <c:v>1286.2601642710474</c:v>
                </c:pt>
                <c:pt idx="397">
                  <c:v>1362.842197125256</c:v>
                </c:pt>
                <c:pt idx="398">
                  <c:v>1398.3508213552354</c:v>
                </c:pt>
                <c:pt idx="399">
                  <c:v>1290.4999999999998</c:v>
                </c:pt>
                <c:pt idx="400">
                  <c:v>1217.0978439425048</c:v>
                </c:pt>
                <c:pt idx="401">
                  <c:v>1238.0320328542089</c:v>
                </c:pt>
                <c:pt idx="402">
                  <c:v>1263.471047227926</c:v>
                </c:pt>
                <c:pt idx="403">
                  <c:v>1296.5947638603698</c:v>
                </c:pt>
                <c:pt idx="404">
                  <c:v>1307.9893223819295</c:v>
                </c:pt>
                <c:pt idx="405">
                  <c:v>1289.1750513347022</c:v>
                </c:pt>
                <c:pt idx="406">
                  <c:v>1265.8559548254614</c:v>
                </c:pt>
                <c:pt idx="407">
                  <c:v>1400.7357289527715</c:v>
                </c:pt>
                <c:pt idx="408">
                  <c:v>1513.8863449691987</c:v>
                </c:pt>
                <c:pt idx="409">
                  <c:v>1487.387371663244</c:v>
                </c:pt>
                <c:pt idx="410">
                  <c:v>1581.4587268993832</c:v>
                </c:pt>
                <c:pt idx="411">
                  <c:v>1656.4508213552356</c:v>
                </c:pt>
                <c:pt idx="412">
                  <c:v>1747.8722792607798</c:v>
                </c:pt>
                <c:pt idx="413">
                  <c:v>1853.6031827515394</c:v>
                </c:pt>
                <c:pt idx="414">
                  <c:v>1864.2027720739213</c:v>
                </c:pt>
                <c:pt idx="415">
                  <c:v>1884.3419917864471</c:v>
                </c:pt>
                <c:pt idx="416">
                  <c:v>1955.6242299794653</c:v>
                </c:pt>
                <c:pt idx="417">
                  <c:v>2058.4402464065706</c:v>
                </c:pt>
                <c:pt idx="418">
                  <c:v>2070.6297741273097</c:v>
                </c:pt>
                <c:pt idx="419">
                  <c:v>2201.5347022587262</c:v>
                </c:pt>
                <c:pt idx="420">
                  <c:v>2429.9558521560566</c:v>
                </c:pt>
                <c:pt idx="421">
                  <c:v>2668.7116016427103</c:v>
                </c:pt>
                <c:pt idx="422">
                  <c:v>2867.4539014373713</c:v>
                </c:pt>
                <c:pt idx="423">
                  <c:v>2835.9201232032847</c:v>
                </c:pt>
                <c:pt idx="424">
                  <c:v>2840.9549281314166</c:v>
                </c:pt>
                <c:pt idx="425">
                  <c:v>2759.8680698151943</c:v>
                </c:pt>
                <c:pt idx="426">
                  <c:v>2716.6747433264877</c:v>
                </c:pt>
                <c:pt idx="427">
                  <c:v>2784.5121149897323</c:v>
                </c:pt>
                <c:pt idx="428">
                  <c:v>2708.1950718685825</c:v>
                </c:pt>
                <c:pt idx="429">
                  <c:v>2471.294250513346</c:v>
                </c:pt>
                <c:pt idx="430">
                  <c:v>2464.1395277207384</c:v>
                </c:pt>
                <c:pt idx="431">
                  <c:v>2383.5826488706361</c:v>
                </c:pt>
                <c:pt idx="432">
                  <c:v>2386.2325462012313</c:v>
                </c:pt>
                <c:pt idx="433">
                  <c:v>2288.9813141683771</c:v>
                </c:pt>
                <c:pt idx="434">
                  <c:v>1937.8699178644761</c:v>
                </c:pt>
                <c:pt idx="435">
                  <c:v>2106.1383983572891</c:v>
                </c:pt>
                <c:pt idx="436">
                  <c:v>3679.6474332648868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3C-4350-BE89-91FB8C513E8C}"/>
            </c:ext>
          </c:extLst>
        </c:ser>
        <c:ser>
          <c:idx val="2"/>
          <c:order val="1"/>
          <c:tx>
            <c:strRef>
              <c:f>'082C'!$AF$11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'082C'!$AF$14:$AF$767</c:f>
              <c:numCache>
                <c:formatCode>0</c:formatCode>
                <c:ptCount val="754"/>
                <c:pt idx="0">
                  <c:v>4.6021677593361332</c:v>
                </c:pt>
                <c:pt idx="1">
                  <c:v>2.8061688014524813</c:v>
                </c:pt>
                <c:pt idx="2">
                  <c:v>3.1969691827653692</c:v>
                </c:pt>
                <c:pt idx="3">
                  <c:v>9.2219715988768183</c:v>
                </c:pt>
                <c:pt idx="4">
                  <c:v>22.969177378751901</c:v>
                </c:pt>
                <c:pt idx="5">
                  <c:v>101.14219993975162</c:v>
                </c:pt>
                <c:pt idx="6">
                  <c:v>258.48779639580994</c:v>
                </c:pt>
                <c:pt idx="7">
                  <c:v>326.15737902184594</c:v>
                </c:pt>
                <c:pt idx="8">
                  <c:v>308.83076872188019</c:v>
                </c:pt>
                <c:pt idx="9">
                  <c:v>289.26398714337853</c:v>
                </c:pt>
                <c:pt idx="10">
                  <c:v>338.28090120674909</c:v>
                </c:pt>
                <c:pt idx="11">
                  <c:v>360.79707621562159</c:v>
                </c:pt>
                <c:pt idx="12">
                  <c:v>353.56447124340406</c:v>
                </c:pt>
                <c:pt idx="13">
                  <c:v>391.83492328045151</c:v>
                </c:pt>
                <c:pt idx="14">
                  <c:v>438.16739987843584</c:v>
                </c:pt>
                <c:pt idx="15">
                  <c:v>438.83282241824048</c:v>
                </c:pt>
                <c:pt idx="16">
                  <c:v>368.69503387969644</c:v>
                </c:pt>
                <c:pt idx="17">
                  <c:v>335.41025383325206</c:v>
                </c:pt>
                <c:pt idx="18">
                  <c:v>260.37968977379234</c:v>
                </c:pt>
                <c:pt idx="19">
                  <c:v>230.50518195431167</c:v>
                </c:pt>
                <c:pt idx="20">
                  <c:v>295.32179911674996</c:v>
                </c:pt>
                <c:pt idx="21">
                  <c:v>360.59415983157004</c:v>
                </c:pt>
                <c:pt idx="22">
                  <c:v>350.87383054016072</c:v>
                </c:pt>
                <c:pt idx="23">
                  <c:v>343.53248278484813</c:v>
                </c:pt>
                <c:pt idx="24">
                  <c:v>420.21029207828121</c:v>
                </c:pt>
                <c:pt idx="25">
                  <c:v>471.39864688441969</c:v>
                </c:pt>
                <c:pt idx="26">
                  <c:v>457.8393709315024</c:v>
                </c:pt>
                <c:pt idx="27">
                  <c:v>411.91042740018639</c:v>
                </c:pt>
                <c:pt idx="28">
                  <c:v>561.11862232788656</c:v>
                </c:pt>
                <c:pt idx="29">
                  <c:v>457.78376823838164</c:v>
                </c:pt>
                <c:pt idx="30">
                  <c:v>439.13676936689797</c:v>
                </c:pt>
                <c:pt idx="31">
                  <c:v>362.65330317619947</c:v>
                </c:pt>
                <c:pt idx="32">
                  <c:v>369.21937088497521</c:v>
                </c:pt>
                <c:pt idx="33">
                  <c:v>354.2536183239236</c:v>
                </c:pt>
                <c:pt idx="34">
                  <c:v>335.00035512109287</c:v>
                </c:pt>
                <c:pt idx="35">
                  <c:v>318.01821354553545</c:v>
                </c:pt>
                <c:pt idx="36">
                  <c:v>316.76416275458661</c:v>
                </c:pt>
                <c:pt idx="37">
                  <c:v>382.99190405239415</c:v>
                </c:pt>
                <c:pt idx="38">
                  <c:v>661.26480373717891</c:v>
                </c:pt>
                <c:pt idx="39">
                  <c:v>1247.8358648610704</c:v>
                </c:pt>
                <c:pt idx="40">
                  <c:v>408.4825427050551</c:v>
                </c:pt>
                <c:pt idx="41">
                  <c:v>318.33368368941905</c:v>
                </c:pt>
                <c:pt idx="42">
                  <c:v>301.76209275122301</c:v>
                </c:pt>
                <c:pt idx="43">
                  <c:v>346.11001355770787</c:v>
                </c:pt>
                <c:pt idx="44">
                  <c:v>356.21775102302155</c:v>
                </c:pt>
                <c:pt idx="45">
                  <c:v>373.47037896506828</c:v>
                </c:pt>
                <c:pt idx="46">
                  <c:v>532.68560830962781</c:v>
                </c:pt>
                <c:pt idx="47">
                  <c:v>537.34479608332776</c:v>
                </c:pt>
                <c:pt idx="48">
                  <c:v>399.23487347988714</c:v>
                </c:pt>
                <c:pt idx="49">
                  <c:v>392.27047739038562</c:v>
                </c:pt>
                <c:pt idx="50">
                  <c:v>326.49634275737458</c:v>
                </c:pt>
                <c:pt idx="51">
                  <c:v>368.93208638315377</c:v>
                </c:pt>
                <c:pt idx="52">
                  <c:v>487.4344715761718</c:v>
                </c:pt>
                <c:pt idx="53">
                  <c:v>360.54587780082744</c:v>
                </c:pt>
                <c:pt idx="54">
                  <c:v>321.83408677910057</c:v>
                </c:pt>
                <c:pt idx="55">
                  <c:v>394.1583035178013</c:v>
                </c:pt>
                <c:pt idx="56">
                  <c:v>2900.394182592514</c:v>
                </c:pt>
                <c:pt idx="57">
                  <c:v>1343.929726716711</c:v>
                </c:pt>
                <c:pt idx="58">
                  <c:v>320.74026969061646</c:v>
                </c:pt>
                <c:pt idx="59">
                  <c:v>612.22135288399863</c:v>
                </c:pt>
                <c:pt idx="60">
                  <c:v>256.93665440120702</c:v>
                </c:pt>
                <c:pt idx="61">
                  <c:v>246.66066751703767</c:v>
                </c:pt>
                <c:pt idx="62">
                  <c:v>442.46745948057048</c:v>
                </c:pt>
                <c:pt idx="63">
                  <c:v>225.18561270046868</c:v>
                </c:pt>
                <c:pt idx="64">
                  <c:v>197.9744201925636</c:v>
                </c:pt>
                <c:pt idx="65">
                  <c:v>214.09507710702943</c:v>
                </c:pt>
                <c:pt idx="66">
                  <c:v>286.98919400477376</c:v>
                </c:pt>
                <c:pt idx="67">
                  <c:v>317.49689729027216</c:v>
                </c:pt>
                <c:pt idx="68">
                  <c:v>286.37637841448435</c:v>
                </c:pt>
                <c:pt idx="69">
                  <c:v>266.83036925597924</c:v>
                </c:pt>
                <c:pt idx="70">
                  <c:v>234.86774352959605</c:v>
                </c:pt>
                <c:pt idx="71">
                  <c:v>205.45804116108658</c:v>
                </c:pt>
                <c:pt idx="72">
                  <c:v>213.40428265649589</c:v>
                </c:pt>
                <c:pt idx="73">
                  <c:v>226.59683029581879</c:v>
                </c:pt>
                <c:pt idx="74">
                  <c:v>218.35384854921594</c:v>
                </c:pt>
                <c:pt idx="75">
                  <c:v>213.1688389521818</c:v>
                </c:pt>
                <c:pt idx="76">
                  <c:v>196.62115822461485</c:v>
                </c:pt>
                <c:pt idx="77">
                  <c:v>179.34764273547003</c:v>
                </c:pt>
                <c:pt idx="78">
                  <c:v>183.63401608619793</c:v>
                </c:pt>
                <c:pt idx="79">
                  <c:v>190.6291308193972</c:v>
                </c:pt>
                <c:pt idx="80">
                  <c:v>211.68118234344152</c:v>
                </c:pt>
                <c:pt idx="81">
                  <c:v>219.24178286432604</c:v>
                </c:pt>
                <c:pt idx="82">
                  <c:v>288.8202671859226</c:v>
                </c:pt>
                <c:pt idx="83">
                  <c:v>452.60606436701403</c:v>
                </c:pt>
                <c:pt idx="84">
                  <c:v>668.14921092727502</c:v>
                </c:pt>
                <c:pt idx="85">
                  <c:v>517.34977137336409</c:v>
                </c:pt>
                <c:pt idx="86">
                  <c:v>552.42516071670286</c:v>
                </c:pt>
                <c:pt idx="87">
                  <c:v>614.96749734466209</c:v>
                </c:pt>
                <c:pt idx="88">
                  <c:v>558.41591603803113</c:v>
                </c:pt>
                <c:pt idx="89">
                  <c:v>547.68091011633521</c:v>
                </c:pt>
                <c:pt idx="90">
                  <c:v>597.72683883763705</c:v>
                </c:pt>
                <c:pt idx="91">
                  <c:v>541.7360957914583</c:v>
                </c:pt>
                <c:pt idx="92">
                  <c:v>547.1479103160533</c:v>
                </c:pt>
                <c:pt idx="93">
                  <c:v>623.98191022396054</c:v>
                </c:pt>
                <c:pt idx="94">
                  <c:v>677.37102980706277</c:v>
                </c:pt>
                <c:pt idx="95">
                  <c:v>719.64844621943575</c:v>
                </c:pt>
                <c:pt idx="96">
                  <c:v>720.32142092123013</c:v>
                </c:pt>
                <c:pt idx="97">
                  <c:v>724.15093468943121</c:v>
                </c:pt>
                <c:pt idx="98">
                  <c:v>718.88701662789015</c:v>
                </c:pt>
                <c:pt idx="99">
                  <c:v>729.32400365518436</c:v>
                </c:pt>
                <c:pt idx="100">
                  <c:v>776.2614680037882</c:v>
                </c:pt>
                <c:pt idx="101">
                  <c:v>884.60878607321467</c:v>
                </c:pt>
                <c:pt idx="102">
                  <c:v>955.90185155505117</c:v>
                </c:pt>
                <c:pt idx="103">
                  <c:v>1085.8415414057547</c:v>
                </c:pt>
                <c:pt idx="104">
                  <c:v>1235.9010445166457</c:v>
                </c:pt>
                <c:pt idx="105">
                  <c:v>1311.37552647998</c:v>
                </c:pt>
                <c:pt idx="106">
                  <c:v>1435.4144545837755</c:v>
                </c:pt>
                <c:pt idx="107">
                  <c:v>1785.7910872287675</c:v>
                </c:pt>
                <c:pt idx="108">
                  <c:v>2106.9141625519192</c:v>
                </c:pt>
                <c:pt idx="109">
                  <c:v>2255.1070311309354</c:v>
                </c:pt>
                <c:pt idx="110">
                  <c:v>2404.4508460368907</c:v>
                </c:pt>
                <c:pt idx="111">
                  <c:v>2852.894618629794</c:v>
                </c:pt>
                <c:pt idx="112">
                  <c:v>2659.7342934177805</c:v>
                </c:pt>
                <c:pt idx="113">
                  <c:v>1729.7537055205714</c:v>
                </c:pt>
                <c:pt idx="114">
                  <c:v>2380.3906538118549</c:v>
                </c:pt>
                <c:pt idx="115">
                  <c:v>2310.8010078451889</c:v>
                </c:pt>
                <c:pt idx="116">
                  <c:v>2108.6650057358911</c:v>
                </c:pt>
                <c:pt idx="117">
                  <c:v>2384.734878895817</c:v>
                </c:pt>
                <c:pt idx="118">
                  <c:v>2561.6067485393733</c:v>
                </c:pt>
                <c:pt idx="119">
                  <c:v>2583.7262131996877</c:v>
                </c:pt>
                <c:pt idx="120">
                  <c:v>2669.7883322370967</c:v>
                </c:pt>
                <c:pt idx="121">
                  <c:v>3009.1797031580936</c:v>
                </c:pt>
                <c:pt idx="122">
                  <c:v>3148.6335448336135</c:v>
                </c:pt>
                <c:pt idx="123">
                  <c:v>2883.7063323580041</c:v>
                </c:pt>
                <c:pt idx="124">
                  <c:v>2800.4478786472537</c:v>
                </c:pt>
                <c:pt idx="125">
                  <c:v>2903.0401830725414</c:v>
                </c:pt>
                <c:pt idx="126">
                  <c:v>2584.534712741367</c:v>
                </c:pt>
                <c:pt idx="127">
                  <c:v>2274.2933939408917</c:v>
                </c:pt>
                <c:pt idx="128">
                  <c:v>2140.8894259413678</c:v>
                </c:pt>
                <c:pt idx="129">
                  <c:v>2036.8628166586277</c:v>
                </c:pt>
                <c:pt idx="130">
                  <c:v>2004.6060432468794</c:v>
                </c:pt>
                <c:pt idx="131">
                  <c:v>1892.0520210625416</c:v>
                </c:pt>
                <c:pt idx="132">
                  <c:v>1773.3508001207865</c:v>
                </c:pt>
                <c:pt idx="133">
                  <c:v>1825.0550477132754</c:v>
                </c:pt>
                <c:pt idx="134">
                  <c:v>1846.4494439083458</c:v>
                </c:pt>
                <c:pt idx="135">
                  <c:v>1799.0853197654947</c:v>
                </c:pt>
                <c:pt idx="136">
                  <c:v>1874.8262362919754</c:v>
                </c:pt>
                <c:pt idx="137">
                  <c:v>1878.3548165091577</c:v>
                </c:pt>
                <c:pt idx="138">
                  <c:v>1805.5637882948799</c:v>
                </c:pt>
                <c:pt idx="139">
                  <c:v>1776.2876132233419</c:v>
                </c:pt>
                <c:pt idx="140">
                  <c:v>1622.7970812013684</c:v>
                </c:pt>
                <c:pt idx="141">
                  <c:v>1480.072784173507</c:v>
                </c:pt>
                <c:pt idx="142">
                  <c:v>1543.3526575134242</c:v>
                </c:pt>
                <c:pt idx="143">
                  <c:v>1637.3311610159142</c:v>
                </c:pt>
                <c:pt idx="144">
                  <c:v>1643.760548234528</c:v>
                </c:pt>
                <c:pt idx="145">
                  <c:v>1603.8584810191062</c:v>
                </c:pt>
                <c:pt idx="146">
                  <c:v>1631.9211351405943</c:v>
                </c:pt>
                <c:pt idx="147">
                  <c:v>1668.6323051865786</c:v>
                </c:pt>
                <c:pt idx="148">
                  <c:v>1695.3402054686658</c:v>
                </c:pt>
                <c:pt idx="149">
                  <c:v>1481.7448497009575</c:v>
                </c:pt>
                <c:pt idx="150">
                  <c:v>1269.0157881229918</c:v>
                </c:pt>
                <c:pt idx="151">
                  <c:v>1274.7075134806844</c:v>
                </c:pt>
                <c:pt idx="152">
                  <c:v>1340.4496911925633</c:v>
                </c:pt>
                <c:pt idx="153">
                  <c:v>1253.8826450437714</c:v>
                </c:pt>
                <c:pt idx="154">
                  <c:v>1195.5111461419274</c:v>
                </c:pt>
                <c:pt idx="155">
                  <c:v>1834.1257870319919</c:v>
                </c:pt>
                <c:pt idx="156">
                  <c:v>1882.3244958843704</c:v>
                </c:pt>
                <c:pt idx="157">
                  <c:v>1567.3232151072837</c:v>
                </c:pt>
                <c:pt idx="158">
                  <c:v>1625.7273206933214</c:v>
                </c:pt>
                <c:pt idx="159">
                  <c:v>1518.8120314930775</c:v>
                </c:pt>
                <c:pt idx="160">
                  <c:v>1402.1280824400999</c:v>
                </c:pt>
                <c:pt idx="161">
                  <c:v>1784.7287339966078</c:v>
                </c:pt>
                <c:pt idx="162">
                  <c:v>1563.9638838504993</c:v>
                </c:pt>
                <c:pt idx="163">
                  <c:v>1397.0298589411375</c:v>
                </c:pt>
                <c:pt idx="164">
                  <c:v>1145.7957581266999</c:v>
                </c:pt>
                <c:pt idx="165">
                  <c:v>1201.0950474150648</c:v>
                </c:pt>
                <c:pt idx="166">
                  <c:v>1616.8711092282649</c:v>
                </c:pt>
                <c:pt idx="174">
                  <c:v>1314.9615807964931</c:v>
                </c:pt>
                <c:pt idx="175">
                  <c:v>825.01258823061892</c:v>
                </c:pt>
                <c:pt idx="176">
                  <c:v>779.48609742609517</c:v>
                </c:pt>
                <c:pt idx="177">
                  <c:v>727.19613193123678</c:v>
                </c:pt>
                <c:pt idx="178">
                  <c:v>682.69733349178478</c:v>
                </c:pt>
                <c:pt idx="179">
                  <c:v>740.7524394041194</c:v>
                </c:pt>
                <c:pt idx="180">
                  <c:v>806.05123380342002</c:v>
                </c:pt>
                <c:pt idx="181">
                  <c:v>773.00925697750176</c:v>
                </c:pt>
                <c:pt idx="182">
                  <c:v>771.79776476379902</c:v>
                </c:pt>
                <c:pt idx="183">
                  <c:v>826.18698296213222</c:v>
                </c:pt>
                <c:pt idx="184">
                  <c:v>910.22906491001243</c:v>
                </c:pt>
                <c:pt idx="185">
                  <c:v>823.94182158740318</c:v>
                </c:pt>
                <c:pt idx="186">
                  <c:v>968.58060184982628</c:v>
                </c:pt>
                <c:pt idx="187">
                  <c:v>1272.4171146662832</c:v>
                </c:pt>
                <c:pt idx="188">
                  <c:v>1076.0393491426007</c:v>
                </c:pt>
                <c:pt idx="189">
                  <c:v>775.98130546976586</c:v>
                </c:pt>
                <c:pt idx="190">
                  <c:v>757.27276991966448</c:v>
                </c:pt>
                <c:pt idx="191">
                  <c:v>2700.2300352579164</c:v>
                </c:pt>
                <c:pt idx="192">
                  <c:v>2460.7119854601142</c:v>
                </c:pt>
                <c:pt idx="193">
                  <c:v>1311.4727347413627</c:v>
                </c:pt>
                <c:pt idx="194">
                  <c:v>980.37623970877974</c:v>
                </c:pt>
                <c:pt idx="195">
                  <c:v>858.42098112717872</c:v>
                </c:pt>
                <c:pt idx="196">
                  <c:v>987.57380982208076</c:v>
                </c:pt>
                <c:pt idx="197">
                  <c:v>990.23209804068324</c:v>
                </c:pt>
                <c:pt idx="198">
                  <c:v>953.66934045616199</c:v>
                </c:pt>
                <c:pt idx="199">
                  <c:v>910.77361519310261</c:v>
                </c:pt>
                <c:pt idx="200">
                  <c:v>916.16882994215882</c:v>
                </c:pt>
                <c:pt idx="201">
                  <c:v>870.91059776957945</c:v>
                </c:pt>
                <c:pt idx="202">
                  <c:v>788.76222663626413</c:v>
                </c:pt>
                <c:pt idx="203">
                  <c:v>754.54761681704156</c:v>
                </c:pt>
                <c:pt idx="204">
                  <c:v>910.70058844117273</c:v>
                </c:pt>
                <c:pt idx="205">
                  <c:v>1717.8012245347263</c:v>
                </c:pt>
                <c:pt idx="218">
                  <c:v>2107.6387435700658</c:v>
                </c:pt>
                <c:pt idx="219">
                  <c:v>1503.3636243367196</c:v>
                </c:pt>
                <c:pt idx="220">
                  <c:v>1586.6325631256473</c:v>
                </c:pt>
                <c:pt idx="221">
                  <c:v>4376.3230902820751</c:v>
                </c:pt>
                <c:pt idx="222">
                  <c:v>3845.3781523972611</c:v>
                </c:pt>
                <c:pt idx="223">
                  <c:v>1897.3451149825789</c:v>
                </c:pt>
                <c:pt idx="224">
                  <c:v>1223.1287810672056</c:v>
                </c:pt>
                <c:pt idx="225">
                  <c:v>1103.5127249302486</c:v>
                </c:pt>
                <c:pt idx="226">
                  <c:v>1323.7781115377713</c:v>
                </c:pt>
                <c:pt idx="227">
                  <c:v>1985.9691468601523</c:v>
                </c:pt>
                <c:pt idx="228">
                  <c:v>2034.246347614516</c:v>
                </c:pt>
                <c:pt idx="229">
                  <c:v>2077.2424106453309</c:v>
                </c:pt>
                <c:pt idx="237">
                  <c:v>1338.7483569234917</c:v>
                </c:pt>
                <c:pt idx="238">
                  <c:v>1128.3975774139965</c:v>
                </c:pt>
                <c:pt idx="239">
                  <c:v>1146.6566235251803</c:v>
                </c:pt>
                <c:pt idx="240">
                  <c:v>1242.8818949886288</c:v>
                </c:pt>
                <c:pt idx="241">
                  <c:v>1394.5927208052424</c:v>
                </c:pt>
                <c:pt idx="242">
                  <c:v>1828.328166189644</c:v>
                </c:pt>
                <c:pt idx="249">
                  <c:v>3057.7476217960889</c:v>
                </c:pt>
                <c:pt idx="250">
                  <c:v>1932.6905635292505</c:v>
                </c:pt>
                <c:pt idx="251">
                  <c:v>1310.4999712824088</c:v>
                </c:pt>
                <c:pt idx="252">
                  <c:v>1236.6072897503682</c:v>
                </c:pt>
                <c:pt idx="253">
                  <c:v>1323.089405216504</c:v>
                </c:pt>
                <c:pt idx="254">
                  <c:v>1668.0524945851382</c:v>
                </c:pt>
                <c:pt idx="255">
                  <c:v>1522.0872693740876</c:v>
                </c:pt>
                <c:pt idx="256">
                  <c:v>3455.1351325263363</c:v>
                </c:pt>
                <c:pt idx="269">
                  <c:v>4699.9733290928025</c:v>
                </c:pt>
                <c:pt idx="270">
                  <c:v>2120.0690895227999</c:v>
                </c:pt>
                <c:pt idx="271">
                  <c:v>1343.9312520813226</c:v>
                </c:pt>
                <c:pt idx="272">
                  <c:v>1243.8596454727128</c:v>
                </c:pt>
                <c:pt idx="273">
                  <c:v>1379.1126815917205</c:v>
                </c:pt>
                <c:pt idx="274">
                  <c:v>1706.4879920601068</c:v>
                </c:pt>
                <c:pt idx="275">
                  <c:v>3246.0256473721802</c:v>
                </c:pt>
                <c:pt idx="276">
                  <c:v>1457.7703366911248</c:v>
                </c:pt>
                <c:pt idx="277">
                  <c:v>1398.7483970746055</c:v>
                </c:pt>
                <c:pt idx="278">
                  <c:v>1549.2378654858094</c:v>
                </c:pt>
                <c:pt idx="279">
                  <c:v>1091.0266728131098</c:v>
                </c:pt>
                <c:pt idx="280">
                  <c:v>950.58209299936175</c:v>
                </c:pt>
                <c:pt idx="281">
                  <c:v>931.86890992202848</c:v>
                </c:pt>
                <c:pt idx="282">
                  <c:v>1368.6103735938702</c:v>
                </c:pt>
                <c:pt idx="283">
                  <c:v>1297.6660064575517</c:v>
                </c:pt>
                <c:pt idx="284">
                  <c:v>909.11629246940504</c:v>
                </c:pt>
                <c:pt idx="285">
                  <c:v>942.50116284268802</c:v>
                </c:pt>
                <c:pt idx="286">
                  <c:v>953.02111440100975</c:v>
                </c:pt>
                <c:pt idx="287">
                  <c:v>999.7161978056256</c:v>
                </c:pt>
                <c:pt idx="288">
                  <c:v>1015.5786048952803</c:v>
                </c:pt>
                <c:pt idx="289">
                  <c:v>1008.1936111026579</c:v>
                </c:pt>
                <c:pt idx="290">
                  <c:v>1122.9693381993909</c:v>
                </c:pt>
                <c:pt idx="292">
                  <c:v>1696.9566039865977</c:v>
                </c:pt>
                <c:pt idx="293">
                  <c:v>1121.3345257108558</c:v>
                </c:pt>
                <c:pt idx="294">
                  <c:v>1037.2339154002791</c:v>
                </c:pt>
                <c:pt idx="295">
                  <c:v>973.78758696013051</c:v>
                </c:pt>
                <c:pt idx="296">
                  <c:v>1010.489461951649</c:v>
                </c:pt>
                <c:pt idx="297">
                  <c:v>963.08091119011249</c:v>
                </c:pt>
                <c:pt idx="298">
                  <c:v>983.64491105599325</c:v>
                </c:pt>
                <c:pt idx="299">
                  <c:v>991.30041978518716</c:v>
                </c:pt>
                <c:pt idx="300">
                  <c:v>970.62933347166984</c:v>
                </c:pt>
                <c:pt idx="301">
                  <c:v>987.88827239659634</c:v>
                </c:pt>
                <c:pt idx="302">
                  <c:v>1019.4968940680434</c:v>
                </c:pt>
                <c:pt idx="303">
                  <c:v>997.5512618164239</c:v>
                </c:pt>
                <c:pt idx="304">
                  <c:v>988.19100728676904</c:v>
                </c:pt>
                <c:pt idx="305">
                  <c:v>1007.4304373656491</c:v>
                </c:pt>
                <c:pt idx="306">
                  <c:v>967.99947229903864</c:v>
                </c:pt>
                <c:pt idx="307">
                  <c:v>988.62925409328989</c:v>
                </c:pt>
                <c:pt idx="308">
                  <c:v>986.66662374871692</c:v>
                </c:pt>
                <c:pt idx="309">
                  <c:v>1051.4978474962927</c:v>
                </c:pt>
                <c:pt idx="310">
                  <c:v>1055.5495355361231</c:v>
                </c:pt>
                <c:pt idx="311">
                  <c:v>1032.9112011827267</c:v>
                </c:pt>
                <c:pt idx="312">
                  <c:v>1086.7134617057513</c:v>
                </c:pt>
                <c:pt idx="313">
                  <c:v>1126.5616978349376</c:v>
                </c:pt>
                <c:pt idx="314">
                  <c:v>1473.1471002072938</c:v>
                </c:pt>
                <c:pt idx="315">
                  <c:v>1837.3335572637209</c:v>
                </c:pt>
                <c:pt idx="316">
                  <c:v>2039.9646726191838</c:v>
                </c:pt>
                <c:pt idx="317">
                  <c:v>2180.2902223080141</c:v>
                </c:pt>
                <c:pt idx="318">
                  <c:v>2207.0423160529103</c:v>
                </c:pt>
                <c:pt idx="319">
                  <c:v>2188.1699000318322</c:v>
                </c:pt>
                <c:pt idx="320">
                  <c:v>2326.5492072566562</c:v>
                </c:pt>
                <c:pt idx="321">
                  <c:v>2353.0654584823037</c:v>
                </c:pt>
                <c:pt idx="322">
                  <c:v>2106.4106148131091</c:v>
                </c:pt>
                <c:pt idx="323">
                  <c:v>2047.5097611400085</c:v>
                </c:pt>
                <c:pt idx="324">
                  <c:v>2111.5018251551764</c:v>
                </c:pt>
                <c:pt idx="325">
                  <c:v>1983.3371671341029</c:v>
                </c:pt>
                <c:pt idx="326">
                  <c:v>2127.0254474966468</c:v>
                </c:pt>
                <c:pt idx="327">
                  <c:v>2166.665259958233</c:v>
                </c:pt>
                <c:pt idx="328">
                  <c:v>2131.3368029086123</c:v>
                </c:pt>
                <c:pt idx="329">
                  <c:v>2306.0309351115616</c:v>
                </c:pt>
                <c:pt idx="330">
                  <c:v>2171.1929550743175</c:v>
                </c:pt>
                <c:pt idx="331">
                  <c:v>2320.2772463141773</c:v>
                </c:pt>
                <c:pt idx="332">
                  <c:v>2239.7484229838306</c:v>
                </c:pt>
                <c:pt idx="333">
                  <c:v>2256.1709020376043</c:v>
                </c:pt>
                <c:pt idx="334">
                  <c:v>2211.5675917797694</c:v>
                </c:pt>
                <c:pt idx="335">
                  <c:v>2149.7318658219356</c:v>
                </c:pt>
                <c:pt idx="336">
                  <c:v>2183.5677653916573</c:v>
                </c:pt>
                <c:pt idx="337">
                  <c:v>2138.705491556344</c:v>
                </c:pt>
                <c:pt idx="338">
                  <c:v>2168.1411398923556</c:v>
                </c:pt>
                <c:pt idx="339">
                  <c:v>2148.8960699988861</c:v>
                </c:pt>
                <c:pt idx="340">
                  <c:v>2231.3505539447415</c:v>
                </c:pt>
                <c:pt idx="341">
                  <c:v>2375.2428436035275</c:v>
                </c:pt>
                <c:pt idx="342">
                  <c:v>2614.2932957554985</c:v>
                </c:pt>
                <c:pt idx="343">
                  <c:v>2431.3108986762663</c:v>
                </c:pt>
                <c:pt idx="344">
                  <c:v>2285.4401239327999</c:v>
                </c:pt>
                <c:pt idx="345">
                  <c:v>2221.9262975649676</c:v>
                </c:pt>
                <c:pt idx="346">
                  <c:v>2184.1082338696738</c:v>
                </c:pt>
                <c:pt idx="347">
                  <c:v>2047.5356665485247</c:v>
                </c:pt>
                <c:pt idx="348">
                  <c:v>1987.6947240601585</c:v>
                </c:pt>
                <c:pt idx="349">
                  <c:v>1766.1951606605262</c:v>
                </c:pt>
                <c:pt idx="350">
                  <c:v>1533.4459667068779</c:v>
                </c:pt>
                <c:pt idx="351">
                  <c:v>1416.8078602873156</c:v>
                </c:pt>
                <c:pt idx="352">
                  <c:v>1384.7625088997956</c:v>
                </c:pt>
                <c:pt idx="353">
                  <c:v>1321.6912995482071</c:v>
                </c:pt>
                <c:pt idx="354">
                  <c:v>1253.2182660126925</c:v>
                </c:pt>
                <c:pt idx="355">
                  <c:v>1257.0773723725822</c:v>
                </c:pt>
                <c:pt idx="356">
                  <c:v>1323.0033201011647</c:v>
                </c:pt>
                <c:pt idx="357">
                  <c:v>1357.569468803822</c:v>
                </c:pt>
                <c:pt idx="358">
                  <c:v>1349.436218659019</c:v>
                </c:pt>
                <c:pt idx="359">
                  <c:v>1348.5238856767673</c:v>
                </c:pt>
                <c:pt idx="360">
                  <c:v>1352.895988759276</c:v>
                </c:pt>
                <c:pt idx="361">
                  <c:v>1370.375411607022</c:v>
                </c:pt>
                <c:pt idx="362">
                  <c:v>1388.8398162004696</c:v>
                </c:pt>
                <c:pt idx="363">
                  <c:v>1422.0724000462437</c:v>
                </c:pt>
                <c:pt idx="364">
                  <c:v>1410.7970865571933</c:v>
                </c:pt>
                <c:pt idx="365">
                  <c:v>1441.0997953792812</c:v>
                </c:pt>
                <c:pt idx="366">
                  <c:v>1458.1593725351986</c:v>
                </c:pt>
                <c:pt idx="367">
                  <c:v>1557.3050405612214</c:v>
                </c:pt>
                <c:pt idx="368">
                  <c:v>1573.1487907132341</c:v>
                </c:pt>
                <c:pt idx="369">
                  <c:v>1447.6490303456351</c:v>
                </c:pt>
                <c:pt idx="370">
                  <c:v>1382.0697408173778</c:v>
                </c:pt>
                <c:pt idx="371">
                  <c:v>1367.8010024365644</c:v>
                </c:pt>
                <c:pt idx="372">
                  <c:v>1274.4724307526262</c:v>
                </c:pt>
                <c:pt idx="373">
                  <c:v>1207.8521389165146</c:v>
                </c:pt>
                <c:pt idx="374">
                  <c:v>1208.5285199664334</c:v>
                </c:pt>
                <c:pt idx="375">
                  <c:v>1532.777408592106</c:v>
                </c:pt>
                <c:pt idx="376">
                  <c:v>1174.3863910942832</c:v>
                </c:pt>
                <c:pt idx="377">
                  <c:v>1269.7511490048496</c:v>
                </c:pt>
                <c:pt idx="378">
                  <c:v>1618.4258521429633</c:v>
                </c:pt>
                <c:pt idx="379">
                  <c:v>3331.2589724230565</c:v>
                </c:pt>
                <c:pt idx="380">
                  <c:v>3020.4845824583795</c:v>
                </c:pt>
                <c:pt idx="381">
                  <c:v>1599.8102401434205</c:v>
                </c:pt>
                <c:pt idx="382">
                  <c:v>1323.9414519166714</c:v>
                </c:pt>
                <c:pt idx="383">
                  <c:v>1279.3463875118644</c:v>
                </c:pt>
                <c:pt idx="384">
                  <c:v>1240.8632737223179</c:v>
                </c:pt>
                <c:pt idx="385">
                  <c:v>1297.0043201274657</c:v>
                </c:pt>
                <c:pt idx="386">
                  <c:v>1403.1754247779288</c:v>
                </c:pt>
                <c:pt idx="387">
                  <c:v>1353.9564434533174</c:v>
                </c:pt>
                <c:pt idx="388">
                  <c:v>1411.9814818911884</c:v>
                </c:pt>
                <c:pt idx="389">
                  <c:v>1460.1175237497616</c:v>
                </c:pt>
                <c:pt idx="390">
                  <c:v>1506.9730727062056</c:v>
                </c:pt>
                <c:pt idx="391">
                  <c:v>1381.5263345441326</c:v>
                </c:pt>
                <c:pt idx="392">
                  <c:v>1376.0960622244204</c:v>
                </c:pt>
                <c:pt idx="393">
                  <c:v>1375.9249226001757</c:v>
                </c:pt>
                <c:pt idx="394">
                  <c:v>1308.235093574413</c:v>
                </c:pt>
                <c:pt idx="395">
                  <c:v>1241.4043791662825</c:v>
                </c:pt>
                <c:pt idx="396">
                  <c:v>1225.6809729056881</c:v>
                </c:pt>
                <c:pt idx="397">
                  <c:v>1317.4724439131041</c:v>
                </c:pt>
                <c:pt idx="398">
                  <c:v>1357.6165409325306</c:v>
                </c:pt>
                <c:pt idx="399">
                  <c:v>1230.7607941174447</c:v>
                </c:pt>
                <c:pt idx="400">
                  <c:v>1149.4441187501122</c:v>
                </c:pt>
                <c:pt idx="401">
                  <c:v>1174.1952986548699</c:v>
                </c:pt>
                <c:pt idx="402">
                  <c:v>1203.4125785504186</c:v>
                </c:pt>
                <c:pt idx="403">
                  <c:v>1243.2746406833676</c:v>
                </c:pt>
                <c:pt idx="404">
                  <c:v>1254.4058538340814</c:v>
                </c:pt>
                <c:pt idx="405">
                  <c:v>1232.022601827264</c:v>
                </c:pt>
                <c:pt idx="406">
                  <c:v>1206.8315772718674</c:v>
                </c:pt>
                <c:pt idx="407">
                  <c:v>1370.3077955658694</c:v>
                </c:pt>
                <c:pt idx="408">
                  <c:v>1488.4970761512973</c:v>
                </c:pt>
                <c:pt idx="409">
                  <c:v>1455.4962276028523</c:v>
                </c:pt>
                <c:pt idx="410">
                  <c:v>1566.8756250543211</c:v>
                </c:pt>
                <c:pt idx="411">
                  <c:v>1647.2362772851234</c:v>
                </c:pt>
                <c:pt idx="412">
                  <c:v>1751.2707727724537</c:v>
                </c:pt>
                <c:pt idx="413">
                  <c:v>1873.422168775415</c:v>
                </c:pt>
                <c:pt idx="414">
                  <c:v>1884.8822588982323</c:v>
                </c:pt>
                <c:pt idx="415">
                  <c:v>1908.9655069300477</c:v>
                </c:pt>
                <c:pt idx="416">
                  <c:v>1993.6157355357548</c:v>
                </c:pt>
                <c:pt idx="417">
                  <c:v>2112.7003285839519</c:v>
                </c:pt>
                <c:pt idx="418">
                  <c:v>2126.7060459145955</c:v>
                </c:pt>
                <c:pt idx="419">
                  <c:v>2288.124863494555</c:v>
                </c:pt>
                <c:pt idx="420">
                  <c:v>2564.3139573508984</c:v>
                </c:pt>
                <c:pt idx="421">
                  <c:v>2858.6966281270875</c:v>
                </c:pt>
                <c:pt idx="422">
                  <c:v>3099.2036973140312</c:v>
                </c:pt>
                <c:pt idx="423">
                  <c:v>3075.1274696920127</c:v>
                </c:pt>
                <c:pt idx="424">
                  <c:v>3073.2216759551557</c:v>
                </c:pt>
                <c:pt idx="425">
                  <c:v>2968.6143388662367</c:v>
                </c:pt>
                <c:pt idx="426">
                  <c:v>2926.185834521089</c:v>
                </c:pt>
                <c:pt idx="427">
                  <c:v>2994.9710941603366</c:v>
                </c:pt>
                <c:pt idx="428">
                  <c:v>2898.4310788779849</c:v>
                </c:pt>
                <c:pt idx="429">
                  <c:v>2638.9177181717728</c:v>
                </c:pt>
                <c:pt idx="430">
                  <c:v>2622.7573916236056</c:v>
                </c:pt>
                <c:pt idx="431">
                  <c:v>2532.1126745153656</c:v>
                </c:pt>
                <c:pt idx="432">
                  <c:v>2527.7952997230714</c:v>
                </c:pt>
                <c:pt idx="433">
                  <c:v>2418.8694518944089</c:v>
                </c:pt>
                <c:pt idx="434">
                  <c:v>2006.1918002679595</c:v>
                </c:pt>
                <c:pt idx="435">
                  <c:v>2207.8795455464242</c:v>
                </c:pt>
                <c:pt idx="436">
                  <c:v>3961.3163320637532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C-4350-BE89-91FB8C513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'082C'!$O$14:$O$767</c:f>
              <c:numCache>
                <c:formatCode>0.0</c:formatCode>
                <c:ptCount val="754"/>
                <c:pt idx="0">
                  <c:v>4.5048254620116766E-2</c:v>
                </c:pt>
                <c:pt idx="1">
                  <c:v>3.7098562628337085E-2</c:v>
                </c:pt>
                <c:pt idx="2">
                  <c:v>4.7698151950714904E-2</c:v>
                </c:pt>
                <c:pt idx="3">
                  <c:v>0.10599589322381499</c:v>
                </c:pt>
                <c:pt idx="4">
                  <c:v>0.22789117043121138</c:v>
                </c:pt>
                <c:pt idx="5">
                  <c:v>0.89301540041067329</c:v>
                </c:pt>
                <c:pt idx="6">
                  <c:v>2.2418131416837763</c:v>
                </c:pt>
                <c:pt idx="7">
                  <c:v>2.8274404517453755</c:v>
                </c:pt>
                <c:pt idx="8">
                  <c:v>2.6790462012320275</c:v>
                </c:pt>
                <c:pt idx="9">
                  <c:v>2.5227022587268992</c:v>
                </c:pt>
                <c:pt idx="10">
                  <c:v>2.941386036960985</c:v>
                </c:pt>
                <c:pt idx="11">
                  <c:v>3.1401283367556458</c:v>
                </c:pt>
                <c:pt idx="12">
                  <c:v>3.0897802874743259</c:v>
                </c:pt>
                <c:pt idx="13">
                  <c:v>3.4104178644763841</c:v>
                </c:pt>
                <c:pt idx="14">
                  <c:v>3.79465297741273</c:v>
                </c:pt>
                <c:pt idx="15">
                  <c:v>3.8105523613962968</c:v>
                </c:pt>
                <c:pt idx="16">
                  <c:v>3.2222751540041004</c:v>
                </c:pt>
                <c:pt idx="17">
                  <c:v>2.951985626283363</c:v>
                </c:pt>
                <c:pt idx="18">
                  <c:v>2.3345595482546155</c:v>
                </c:pt>
                <c:pt idx="19">
                  <c:v>2.096068788501027</c:v>
                </c:pt>
                <c:pt idx="20">
                  <c:v>2.6498973305954769</c:v>
                </c:pt>
                <c:pt idx="21">
                  <c:v>3.1957761806981484</c:v>
                </c:pt>
                <c:pt idx="22">
                  <c:v>3.1189291581108765</c:v>
                </c:pt>
                <c:pt idx="23">
                  <c:v>3.0685811088295627</c:v>
                </c:pt>
                <c:pt idx="24">
                  <c:v>3.7337053388090324</c:v>
                </c:pt>
                <c:pt idx="25">
                  <c:v>4.17623819301848</c:v>
                </c:pt>
                <c:pt idx="26">
                  <c:v>4.0622926078028705</c:v>
                </c:pt>
                <c:pt idx="27">
                  <c:v>3.6780574948665228</c:v>
                </c:pt>
                <c:pt idx="28">
                  <c:v>4.9447084188911656</c:v>
                </c:pt>
                <c:pt idx="29">
                  <c:v>4.0808418891170426</c:v>
                </c:pt>
                <c:pt idx="30">
                  <c:v>3.9244979466119063</c:v>
                </c:pt>
                <c:pt idx="31">
                  <c:v>3.2752731006160114</c:v>
                </c:pt>
                <c:pt idx="32">
                  <c:v>3.3415205338808986</c:v>
                </c:pt>
                <c:pt idx="33">
                  <c:v>3.2196252566735097</c:v>
                </c:pt>
                <c:pt idx="34">
                  <c:v>3.0606314168377757</c:v>
                </c:pt>
                <c:pt idx="35">
                  <c:v>2.9254866529774111</c:v>
                </c:pt>
                <c:pt idx="36">
                  <c:v>2.9228367556468133</c:v>
                </c:pt>
                <c:pt idx="37">
                  <c:v>3.497864476386034</c:v>
                </c:pt>
                <c:pt idx="38">
                  <c:v>5.8642227926077988</c:v>
                </c:pt>
                <c:pt idx="39">
                  <c:v>10.872528747433259</c:v>
                </c:pt>
                <c:pt idx="40">
                  <c:v>3.7045564681724823</c:v>
                </c:pt>
                <c:pt idx="41">
                  <c:v>2.9466858316221738</c:v>
                </c:pt>
                <c:pt idx="42">
                  <c:v>2.8168408624229975</c:v>
                </c:pt>
                <c:pt idx="43">
                  <c:v>3.2010759753593372</c:v>
                </c:pt>
                <c:pt idx="44">
                  <c:v>3.2991221765913723</c:v>
                </c:pt>
                <c:pt idx="45">
                  <c:v>3.4528162217659095</c:v>
                </c:pt>
                <c:pt idx="46">
                  <c:v>4.8201632443531777</c:v>
                </c:pt>
                <c:pt idx="47">
                  <c:v>4.8572618069815157</c:v>
                </c:pt>
                <c:pt idx="48">
                  <c:v>3.680707392197121</c:v>
                </c:pt>
                <c:pt idx="49">
                  <c:v>3.6277094455852099</c:v>
                </c:pt>
                <c:pt idx="50">
                  <c:v>3.0791806981519483</c:v>
                </c:pt>
                <c:pt idx="51">
                  <c:v>3.4501663244353118</c:v>
                </c:pt>
                <c:pt idx="52">
                  <c:v>4.4571273100616011</c:v>
                </c:pt>
                <c:pt idx="53">
                  <c:v>3.3812689938398339</c:v>
                </c:pt>
                <c:pt idx="54">
                  <c:v>3.0261827515400372</c:v>
                </c:pt>
                <c:pt idx="55">
                  <c:v>3.662158110882956</c:v>
                </c:pt>
                <c:pt idx="56">
                  <c:v>24.985881930184807</c:v>
                </c:pt>
                <c:pt idx="57">
                  <c:v>11.786743326488704</c:v>
                </c:pt>
                <c:pt idx="58">
                  <c:v>3.0606314168377757</c:v>
                </c:pt>
                <c:pt idx="59">
                  <c:v>5.4799876796714502</c:v>
                </c:pt>
                <c:pt idx="60">
                  <c:v>2.4458552361396273</c:v>
                </c:pt>
                <c:pt idx="61">
                  <c:v>2.3504589322381904</c:v>
                </c:pt>
                <c:pt idx="62">
                  <c:v>4.0861416837782309</c:v>
                </c:pt>
                <c:pt idx="63">
                  <c:v>2.1967648870636527</c:v>
                </c:pt>
                <c:pt idx="64">
                  <c:v>1.9609240246406543</c:v>
                </c:pt>
                <c:pt idx="65">
                  <c:v>2.0987186858316171</c:v>
                </c:pt>
                <c:pt idx="66">
                  <c:v>2.7240944558521512</c:v>
                </c:pt>
                <c:pt idx="67">
                  <c:v>3.0076334702258727</c:v>
                </c:pt>
                <c:pt idx="68">
                  <c:v>2.7691427104722761</c:v>
                </c:pt>
                <c:pt idx="69">
                  <c:v>2.6048490759753533</c:v>
                </c:pt>
                <c:pt idx="70">
                  <c:v>2.3372094455852142</c:v>
                </c:pt>
                <c:pt idx="71">
                  <c:v>2.0907689938398302</c:v>
                </c:pt>
                <c:pt idx="72">
                  <c:v>2.1623162217659138</c:v>
                </c:pt>
                <c:pt idx="73">
                  <c:v>2.2762618069815157</c:v>
                </c:pt>
                <c:pt idx="74">
                  <c:v>2.3557587268993792</c:v>
                </c:pt>
                <c:pt idx="75">
                  <c:v>2.3186601642710416</c:v>
                </c:pt>
                <c:pt idx="76">
                  <c:v>2.1835154004106769</c:v>
                </c:pt>
                <c:pt idx="77">
                  <c:v>2.0510205338809024</c:v>
                </c:pt>
                <c:pt idx="78">
                  <c:v>2.1040184804928059</c:v>
                </c:pt>
                <c:pt idx="79">
                  <c:v>2.1729158110882913</c:v>
                </c:pt>
                <c:pt idx="80">
                  <c:v>2.3584086242299769</c:v>
                </c:pt>
                <c:pt idx="81">
                  <c:v>2.4299558521560529</c:v>
                </c:pt>
                <c:pt idx="82">
                  <c:v>3.0235328542094386</c:v>
                </c:pt>
                <c:pt idx="83">
                  <c:v>4.4200287474332649</c:v>
                </c:pt>
                <c:pt idx="84">
                  <c:v>6.2643572895277178</c:v>
                </c:pt>
                <c:pt idx="85">
                  <c:v>5.0268552361396273</c:v>
                </c:pt>
                <c:pt idx="86">
                  <c:v>5.320993839835725</c:v>
                </c:pt>
                <c:pt idx="87">
                  <c:v>5.8589229979466086</c:v>
                </c:pt>
                <c:pt idx="88">
                  <c:v>5.3978408624229974</c:v>
                </c:pt>
                <c:pt idx="89">
                  <c:v>5.3050944558521502</c:v>
                </c:pt>
                <c:pt idx="90">
                  <c:v>5.7343778234086216</c:v>
                </c:pt>
                <c:pt idx="91">
                  <c:v>5.2626960985626248</c:v>
                </c:pt>
                <c:pt idx="92">
                  <c:v>5.3103942505133395</c:v>
                </c:pt>
                <c:pt idx="93">
                  <c:v>5.9675687885010218</c:v>
                </c:pt>
                <c:pt idx="94">
                  <c:v>6.4260010266940428</c:v>
                </c:pt>
                <c:pt idx="95">
                  <c:v>6.78108726899384</c:v>
                </c:pt>
                <c:pt idx="96">
                  <c:v>6.7863870636550283</c:v>
                </c:pt>
                <c:pt idx="97">
                  <c:v>6.8234856262833663</c:v>
                </c:pt>
                <c:pt idx="98">
                  <c:v>6.7784373716632418</c:v>
                </c:pt>
                <c:pt idx="99">
                  <c:v>6.8658839835728918</c:v>
                </c:pt>
                <c:pt idx="100">
                  <c:v>7.2686683778234027</c:v>
                </c:pt>
                <c:pt idx="101">
                  <c:v>8.1961324435318232</c:v>
                </c:pt>
                <c:pt idx="102">
                  <c:v>8.7976591375769946</c:v>
                </c:pt>
                <c:pt idx="103">
                  <c:v>9.8947166324435258</c:v>
                </c:pt>
                <c:pt idx="104">
                  <c:v>11.161367556468168</c:v>
                </c:pt>
                <c:pt idx="105">
                  <c:v>11.792043121149893</c:v>
                </c:pt>
                <c:pt idx="106">
                  <c:v>12.825503080082134</c:v>
                </c:pt>
                <c:pt idx="107">
                  <c:v>15.766889117043119</c:v>
                </c:pt>
                <c:pt idx="108">
                  <c:v>18.509532854209443</c:v>
                </c:pt>
                <c:pt idx="109">
                  <c:v>19.789433264887059</c:v>
                </c:pt>
                <c:pt idx="110">
                  <c:v>20.995136550308004</c:v>
                </c:pt>
                <c:pt idx="111">
                  <c:v>24.797739219712515</c:v>
                </c:pt>
                <c:pt idx="112">
                  <c:v>23.252849075975352</c:v>
                </c:pt>
                <c:pt idx="113">
                  <c:v>15.321706365503074</c:v>
                </c:pt>
                <c:pt idx="114">
                  <c:v>20.825543121149892</c:v>
                </c:pt>
                <c:pt idx="115">
                  <c:v>20.197517453798763</c:v>
                </c:pt>
                <c:pt idx="116">
                  <c:v>18.46183470225872</c:v>
                </c:pt>
                <c:pt idx="117">
                  <c:v>20.791094455852146</c:v>
                </c:pt>
                <c:pt idx="118">
                  <c:v>22.282986652977403</c:v>
                </c:pt>
                <c:pt idx="119">
                  <c:v>22.476429158110879</c:v>
                </c:pt>
                <c:pt idx="120">
                  <c:v>23.194551334702247</c:v>
                </c:pt>
                <c:pt idx="121">
                  <c:v>26.1041386036961</c:v>
                </c:pt>
                <c:pt idx="122">
                  <c:v>27.3283911704312</c:v>
                </c:pt>
                <c:pt idx="123">
                  <c:v>25.134276180698137</c:v>
                </c:pt>
                <c:pt idx="124">
                  <c:v>24.421453798767963</c:v>
                </c:pt>
                <c:pt idx="125">
                  <c:v>25.285320328542085</c:v>
                </c:pt>
                <c:pt idx="126">
                  <c:v>22.600974332648867</c:v>
                </c:pt>
                <c:pt idx="127">
                  <c:v>19.985525667351126</c:v>
                </c:pt>
                <c:pt idx="128">
                  <c:v>18.89641786447638</c:v>
                </c:pt>
                <c:pt idx="129">
                  <c:v>18.069649897330596</c:v>
                </c:pt>
                <c:pt idx="130">
                  <c:v>17.815259753593423</c:v>
                </c:pt>
                <c:pt idx="131">
                  <c:v>16.866596509240242</c:v>
                </c:pt>
                <c:pt idx="132">
                  <c:v>15.85963552361396</c:v>
                </c:pt>
                <c:pt idx="133">
                  <c:v>16.304818275154002</c:v>
                </c:pt>
                <c:pt idx="134">
                  <c:v>16.485011293634493</c:v>
                </c:pt>
                <c:pt idx="135">
                  <c:v>16.098126283367556</c:v>
                </c:pt>
                <c:pt idx="136">
                  <c:v>16.747351129363441</c:v>
                </c:pt>
                <c:pt idx="137">
                  <c:v>16.792399383983565</c:v>
                </c:pt>
                <c:pt idx="138">
                  <c:v>16.185572895277204</c:v>
                </c:pt>
                <c:pt idx="139">
                  <c:v>15.94708213552361</c:v>
                </c:pt>
                <c:pt idx="140">
                  <c:v>14.656582135523612</c:v>
                </c:pt>
                <c:pt idx="141">
                  <c:v>13.445579055441474</c:v>
                </c:pt>
                <c:pt idx="142">
                  <c:v>13.988808008213546</c:v>
                </c:pt>
                <c:pt idx="143">
                  <c:v>14.799676591375764</c:v>
                </c:pt>
                <c:pt idx="144">
                  <c:v>14.855324435318273</c:v>
                </c:pt>
                <c:pt idx="145">
                  <c:v>14.524087268993839</c:v>
                </c:pt>
                <c:pt idx="146">
                  <c:v>14.762578028747429</c:v>
                </c:pt>
                <c:pt idx="147">
                  <c:v>15.085865503080075</c:v>
                </c:pt>
                <c:pt idx="148">
                  <c:v>15.324356262833673</c:v>
                </c:pt>
                <c:pt idx="149">
                  <c:v>13.522426078028744</c:v>
                </c:pt>
                <c:pt idx="150">
                  <c:v>11.717845995893217</c:v>
                </c:pt>
                <c:pt idx="151">
                  <c:v>11.770843942505129</c:v>
                </c:pt>
                <c:pt idx="152">
                  <c:v>12.335272073921965</c:v>
                </c:pt>
                <c:pt idx="153">
                  <c:v>11.611850102669404</c:v>
                </c:pt>
                <c:pt idx="154">
                  <c:v>11.134868583162209</c:v>
                </c:pt>
                <c:pt idx="155">
                  <c:v>16.548608829568781</c:v>
                </c:pt>
                <c:pt idx="156">
                  <c:v>16.948743326488703</c:v>
                </c:pt>
                <c:pt idx="157">
                  <c:v>14.25909753593429</c:v>
                </c:pt>
                <c:pt idx="158">
                  <c:v>14.749328542094451</c:v>
                </c:pt>
                <c:pt idx="159">
                  <c:v>13.848363449691993</c:v>
                </c:pt>
                <c:pt idx="160">
                  <c:v>12.852002053388086</c:v>
                </c:pt>
                <c:pt idx="161">
                  <c:v>16.108725872689931</c:v>
                </c:pt>
                <c:pt idx="162">
                  <c:v>14.338594455852153</c:v>
                </c:pt>
                <c:pt idx="163">
                  <c:v>12.92619917864476</c:v>
                </c:pt>
                <c:pt idx="164">
                  <c:v>10.798331622176585</c:v>
                </c:pt>
                <c:pt idx="165">
                  <c:v>11.264713552361393</c:v>
                </c:pt>
                <c:pt idx="166">
                  <c:v>14.807626283367551</c:v>
                </c:pt>
                <c:pt idx="167">
                  <c:v>34.798451745379857</c:v>
                </c:pt>
                <c:pt idx="168">
                  <c:v>45.003206365503075</c:v>
                </c:pt>
                <c:pt idx="169">
                  <c:v>41.83392915811087</c:v>
                </c:pt>
                <c:pt idx="170">
                  <c:v>37.63914168377822</c:v>
                </c:pt>
                <c:pt idx="171">
                  <c:v>35.039592402464052</c:v>
                </c:pt>
                <c:pt idx="172">
                  <c:v>30.593064681724833</c:v>
                </c:pt>
                <c:pt idx="173">
                  <c:v>23.003758726899374</c:v>
                </c:pt>
                <c:pt idx="174">
                  <c:v>12.637360369609851</c:v>
                </c:pt>
                <c:pt idx="175">
                  <c:v>8.4478726899383947</c:v>
                </c:pt>
                <c:pt idx="176">
                  <c:v>7.9443921971252509</c:v>
                </c:pt>
                <c:pt idx="177">
                  <c:v>7.4780102669404496</c:v>
                </c:pt>
                <c:pt idx="178">
                  <c:v>7.0858254620123162</c:v>
                </c:pt>
                <c:pt idx="179">
                  <c:v>7.5628069815195023</c:v>
                </c:pt>
                <c:pt idx="180">
                  <c:v>8.0980862422997877</c:v>
                </c:pt>
                <c:pt idx="181">
                  <c:v>7.7933480492813105</c:v>
                </c:pt>
                <c:pt idx="182">
                  <c:v>7.7588993839835716</c:v>
                </c:pt>
                <c:pt idx="183">
                  <c:v>8.1961324435318232</c:v>
                </c:pt>
                <c:pt idx="184">
                  <c:v>8.8983552361396292</c:v>
                </c:pt>
                <c:pt idx="185">
                  <c:v>8.1510841889116978</c:v>
                </c:pt>
                <c:pt idx="186">
                  <c:v>9.3435379876796656</c:v>
                </c:pt>
                <c:pt idx="187">
                  <c:v>11.88743942505133</c:v>
                </c:pt>
                <c:pt idx="188">
                  <c:v>10.289551334702251</c:v>
                </c:pt>
                <c:pt idx="189">
                  <c:v>7.7218008213552363</c:v>
                </c:pt>
                <c:pt idx="190">
                  <c:v>7.5469075975359283</c:v>
                </c:pt>
                <c:pt idx="191">
                  <c:v>24.098166324435315</c:v>
                </c:pt>
                <c:pt idx="192">
                  <c:v>22.476429158110879</c:v>
                </c:pt>
                <c:pt idx="193">
                  <c:v>12.7274568788501</c:v>
                </c:pt>
                <c:pt idx="194">
                  <c:v>9.8920667351129286</c:v>
                </c:pt>
                <c:pt idx="195">
                  <c:v>8.7923593429158071</c:v>
                </c:pt>
                <c:pt idx="196">
                  <c:v>9.8735174537987636</c:v>
                </c:pt>
                <c:pt idx="197">
                  <c:v>9.8788172484599528</c:v>
                </c:pt>
                <c:pt idx="198">
                  <c:v>9.5475800821355161</c:v>
                </c:pt>
                <c:pt idx="199">
                  <c:v>9.1580451745379818</c:v>
                </c:pt>
                <c:pt idx="200">
                  <c:v>9.1898439425051297</c:v>
                </c:pt>
                <c:pt idx="201">
                  <c:v>8.7923593429158071</c:v>
                </c:pt>
                <c:pt idx="202">
                  <c:v>8.0795369609856227</c:v>
                </c:pt>
                <c:pt idx="203">
                  <c:v>7.7721488706365491</c:v>
                </c:pt>
                <c:pt idx="204">
                  <c:v>9.0838480492813076</c:v>
                </c:pt>
                <c:pt idx="205">
                  <c:v>15.931182751540037</c:v>
                </c:pt>
                <c:pt idx="206">
                  <c:v>45.480187885010253</c:v>
                </c:pt>
                <c:pt idx="207">
                  <c:v>51.704796714579047</c:v>
                </c:pt>
                <c:pt idx="208">
                  <c:v>48.442773100616016</c:v>
                </c:pt>
                <c:pt idx="209">
                  <c:v>43.691507186858317</c:v>
                </c:pt>
                <c:pt idx="210">
                  <c:v>40.249290554414785</c:v>
                </c:pt>
                <c:pt idx="211">
                  <c:v>36.126050308008203</c:v>
                </c:pt>
                <c:pt idx="212">
                  <c:v>36.406939425051334</c:v>
                </c:pt>
                <c:pt idx="213">
                  <c:v>36.377790554414773</c:v>
                </c:pt>
                <c:pt idx="214">
                  <c:v>33.629847022587263</c:v>
                </c:pt>
                <c:pt idx="215">
                  <c:v>36.923669404517447</c:v>
                </c:pt>
                <c:pt idx="216">
                  <c:v>35.914058521560577</c:v>
                </c:pt>
                <c:pt idx="217">
                  <c:v>27.590731006160151</c:v>
                </c:pt>
                <c:pt idx="218">
                  <c:v>19.797382956878845</c:v>
                </c:pt>
                <c:pt idx="219">
                  <c:v>14.645982546201228</c:v>
                </c:pt>
                <c:pt idx="220">
                  <c:v>15.329656057494862</c:v>
                </c:pt>
                <c:pt idx="221">
                  <c:v>39.025037987679667</c:v>
                </c:pt>
                <c:pt idx="222">
                  <c:v>34.536111909650913</c:v>
                </c:pt>
                <c:pt idx="223">
                  <c:v>17.976903490759746</c:v>
                </c:pt>
                <c:pt idx="224">
                  <c:v>12.245175564681725</c:v>
                </c:pt>
                <c:pt idx="225">
                  <c:v>11.182566735112932</c:v>
                </c:pt>
                <c:pt idx="226">
                  <c:v>13.053394250513344</c:v>
                </c:pt>
                <c:pt idx="227">
                  <c:v>18.679126283367552</c:v>
                </c:pt>
                <c:pt idx="228">
                  <c:v>19.142858316221762</c:v>
                </c:pt>
                <c:pt idx="229">
                  <c:v>19.519143737166317</c:v>
                </c:pt>
                <c:pt idx="230">
                  <c:v>32.352596509240243</c:v>
                </c:pt>
                <c:pt idx="231">
                  <c:v>41.778281314168375</c:v>
                </c:pt>
                <c:pt idx="232">
                  <c:v>38.884593429158109</c:v>
                </c:pt>
                <c:pt idx="233">
                  <c:v>38.264517453798767</c:v>
                </c:pt>
                <c:pt idx="234">
                  <c:v>40.710372689938389</c:v>
                </c:pt>
                <c:pt idx="235">
                  <c:v>40.310238193018478</c:v>
                </c:pt>
                <c:pt idx="236">
                  <c:v>24.36845585215606</c:v>
                </c:pt>
                <c:pt idx="237">
                  <c:v>13.392581108829567</c:v>
                </c:pt>
                <c:pt idx="238">
                  <c:v>11.535003080082131</c:v>
                </c:pt>
                <c:pt idx="239">
                  <c:v>11.619799794661191</c:v>
                </c:pt>
                <c:pt idx="240">
                  <c:v>12.364420944558514</c:v>
                </c:pt>
                <c:pt idx="241">
                  <c:v>13.572774127310057</c:v>
                </c:pt>
                <c:pt idx="242">
                  <c:v>17.173984599589314</c:v>
                </c:pt>
                <c:pt idx="243">
                  <c:v>48.042638603696091</c:v>
                </c:pt>
                <c:pt idx="244">
                  <c:v>55.033067761806976</c:v>
                </c:pt>
                <c:pt idx="245">
                  <c:v>57.036390143737165</c:v>
                </c:pt>
                <c:pt idx="246">
                  <c:v>56.368616016427104</c:v>
                </c:pt>
                <c:pt idx="247">
                  <c:v>50.456695071868573</c:v>
                </c:pt>
                <c:pt idx="248">
                  <c:v>39.573566735112934</c:v>
                </c:pt>
                <c:pt idx="249">
                  <c:v>28.073012320328537</c:v>
                </c:pt>
                <c:pt idx="250">
                  <c:v>18.485683778234083</c:v>
                </c:pt>
                <c:pt idx="251">
                  <c:v>13.116991786447635</c:v>
                </c:pt>
                <c:pt idx="252">
                  <c:v>12.335272073921965</c:v>
                </c:pt>
                <c:pt idx="253">
                  <c:v>12.690358316221761</c:v>
                </c:pt>
                <c:pt idx="254">
                  <c:v>15.549597535934286</c:v>
                </c:pt>
                <c:pt idx="255">
                  <c:v>14.396892197125251</c:v>
                </c:pt>
                <c:pt idx="256">
                  <c:v>30.717609856262825</c:v>
                </c:pt>
                <c:pt idx="257">
                  <c:v>54.357343942505139</c:v>
                </c:pt>
                <c:pt idx="258">
                  <c:v>58.549481519507175</c:v>
                </c:pt>
                <c:pt idx="259">
                  <c:v>61.247077002053381</c:v>
                </c:pt>
                <c:pt idx="260">
                  <c:v>67.105999999999995</c:v>
                </c:pt>
                <c:pt idx="261">
                  <c:v>66.973505133470212</c:v>
                </c:pt>
                <c:pt idx="262">
                  <c:v>59.495494866529761</c:v>
                </c:pt>
                <c:pt idx="263">
                  <c:v>56.882696098562619</c:v>
                </c:pt>
                <c:pt idx="264">
                  <c:v>66.008942505133462</c:v>
                </c:pt>
                <c:pt idx="265">
                  <c:v>74.019582135523592</c:v>
                </c:pt>
                <c:pt idx="266">
                  <c:v>79.433322381930196</c:v>
                </c:pt>
                <c:pt idx="267">
                  <c:v>85.819574948665291</c:v>
                </c:pt>
                <c:pt idx="268">
                  <c:v>93.183639630390118</c:v>
                </c:pt>
                <c:pt idx="269">
                  <c:v>42.167816221765904</c:v>
                </c:pt>
                <c:pt idx="270">
                  <c:v>20.20546714579055</c:v>
                </c:pt>
                <c:pt idx="271">
                  <c:v>13.487977412731006</c:v>
                </c:pt>
                <c:pt idx="272">
                  <c:v>12.499565708418887</c:v>
                </c:pt>
                <c:pt idx="273">
                  <c:v>13.344882956878847</c:v>
                </c:pt>
                <c:pt idx="274">
                  <c:v>16.050428131416833</c:v>
                </c:pt>
                <c:pt idx="275">
                  <c:v>29.180669404517442</c:v>
                </c:pt>
                <c:pt idx="276">
                  <c:v>14.285596509240241</c:v>
                </c:pt>
                <c:pt idx="277">
                  <c:v>13.625772073921969</c:v>
                </c:pt>
                <c:pt idx="278">
                  <c:v>14.855324435318273</c:v>
                </c:pt>
                <c:pt idx="279">
                  <c:v>11.010323408624224</c:v>
                </c:pt>
                <c:pt idx="280">
                  <c:v>9.7701714579055388</c:v>
                </c:pt>
                <c:pt idx="281">
                  <c:v>9.582028747433263</c:v>
                </c:pt>
                <c:pt idx="282">
                  <c:v>13.204438398357285</c:v>
                </c:pt>
                <c:pt idx="283">
                  <c:v>12.889100616016423</c:v>
                </c:pt>
                <c:pt idx="284">
                  <c:v>9.5528798767967142</c:v>
                </c:pt>
                <c:pt idx="285">
                  <c:v>9.8099199178644749</c:v>
                </c:pt>
                <c:pt idx="286">
                  <c:v>9.8682176591375743</c:v>
                </c:pt>
                <c:pt idx="287">
                  <c:v>10.239203285420938</c:v>
                </c:pt>
                <c:pt idx="288">
                  <c:v>10.35049897330595</c:v>
                </c:pt>
                <c:pt idx="289">
                  <c:v>10.255102669404513</c:v>
                </c:pt>
                <c:pt idx="290">
                  <c:v>11.187866529774121</c:v>
                </c:pt>
                <c:pt idx="291">
                  <c:v>38.852794661190963</c:v>
                </c:pt>
                <c:pt idx="292">
                  <c:v>16.691703285420939</c:v>
                </c:pt>
                <c:pt idx="293">
                  <c:v>11.256763860369606</c:v>
                </c:pt>
                <c:pt idx="294">
                  <c:v>10.406146817248459</c:v>
                </c:pt>
                <c:pt idx="295">
                  <c:v>9.8072700205338759</c:v>
                </c:pt>
                <c:pt idx="296">
                  <c:v>10.104058521560573</c:v>
                </c:pt>
                <c:pt idx="297">
                  <c:v>9.7145236139630367</c:v>
                </c:pt>
                <c:pt idx="298">
                  <c:v>9.8576180698151905</c:v>
                </c:pt>
                <c:pt idx="299">
                  <c:v>9.9185657084188872</c:v>
                </c:pt>
                <c:pt idx="300">
                  <c:v>9.7728213552361378</c:v>
                </c:pt>
                <c:pt idx="301">
                  <c:v>9.8947166324435258</c:v>
                </c:pt>
                <c:pt idx="302">
                  <c:v>10.138507186858311</c:v>
                </c:pt>
                <c:pt idx="303">
                  <c:v>9.9424147843942485</c:v>
                </c:pt>
                <c:pt idx="304">
                  <c:v>9.8735174537987636</c:v>
                </c:pt>
                <c:pt idx="305">
                  <c:v>10.048410677618064</c:v>
                </c:pt>
                <c:pt idx="306">
                  <c:v>9.7039240246406528</c:v>
                </c:pt>
                <c:pt idx="307">
                  <c:v>9.9079661190965034</c:v>
                </c:pt>
                <c:pt idx="308">
                  <c:v>9.8841170431211491</c:v>
                </c:pt>
                <c:pt idx="309">
                  <c:v>10.422046201232025</c:v>
                </c:pt>
                <c:pt idx="310">
                  <c:v>10.596939425051332</c:v>
                </c:pt>
                <c:pt idx="311">
                  <c:v>10.358448665297738</c:v>
                </c:pt>
                <c:pt idx="312">
                  <c:v>10.721484599589321</c:v>
                </c:pt>
                <c:pt idx="313">
                  <c:v>11.026222792607797</c:v>
                </c:pt>
                <c:pt idx="314">
                  <c:v>13.911960985626278</c:v>
                </c:pt>
                <c:pt idx="315">
                  <c:v>17.224332648870632</c:v>
                </c:pt>
                <c:pt idx="316">
                  <c:v>19.013013347022582</c:v>
                </c:pt>
                <c:pt idx="317">
                  <c:v>20.231966119096505</c:v>
                </c:pt>
                <c:pt idx="318">
                  <c:v>20.446607802874738</c:v>
                </c:pt>
                <c:pt idx="319">
                  <c:v>20.287613963039011</c:v>
                </c:pt>
                <c:pt idx="320">
                  <c:v>21.432369609856256</c:v>
                </c:pt>
                <c:pt idx="321">
                  <c:v>21.62051232032854</c:v>
                </c:pt>
                <c:pt idx="322">
                  <c:v>19.524443531827512</c:v>
                </c:pt>
                <c:pt idx="323">
                  <c:v>19.031562628336754</c:v>
                </c:pt>
                <c:pt idx="324">
                  <c:v>20.184267967145786</c:v>
                </c:pt>
                <c:pt idx="325">
                  <c:v>19.063361396303893</c:v>
                </c:pt>
                <c:pt idx="326">
                  <c:v>20.266414784394247</c:v>
                </c:pt>
                <c:pt idx="327">
                  <c:v>20.571152977412723</c:v>
                </c:pt>
                <c:pt idx="328">
                  <c:v>20.247865503080074</c:v>
                </c:pt>
                <c:pt idx="329">
                  <c:v>21.721208418891166</c:v>
                </c:pt>
                <c:pt idx="330">
                  <c:v>20.584402464065708</c:v>
                </c:pt>
                <c:pt idx="331">
                  <c:v>21.747707392197118</c:v>
                </c:pt>
                <c:pt idx="332">
                  <c:v>21.056084188911697</c:v>
                </c:pt>
                <c:pt idx="333">
                  <c:v>21.172679671457903</c:v>
                </c:pt>
                <c:pt idx="334">
                  <c:v>20.849392197125255</c:v>
                </c:pt>
                <c:pt idx="335">
                  <c:v>20.284964065708412</c:v>
                </c:pt>
                <c:pt idx="336">
                  <c:v>20.616201232032846</c:v>
                </c:pt>
                <c:pt idx="337">
                  <c:v>20.213416837782336</c:v>
                </c:pt>
                <c:pt idx="338">
                  <c:v>20.46515708418891</c:v>
                </c:pt>
                <c:pt idx="339">
                  <c:v>20.28231416837782</c:v>
                </c:pt>
                <c:pt idx="340">
                  <c:v>20.98983675564681</c:v>
                </c:pt>
                <c:pt idx="341">
                  <c:v>22.206139630390137</c:v>
                </c:pt>
                <c:pt idx="342">
                  <c:v>24.254510266940439</c:v>
                </c:pt>
                <c:pt idx="343">
                  <c:v>22.664571868583153</c:v>
                </c:pt>
                <c:pt idx="344">
                  <c:v>21.432369609856256</c:v>
                </c:pt>
                <c:pt idx="345">
                  <c:v>20.886490759753588</c:v>
                </c:pt>
                <c:pt idx="346">
                  <c:v>20.528754620123198</c:v>
                </c:pt>
                <c:pt idx="347">
                  <c:v>19.376049281314163</c:v>
                </c:pt>
                <c:pt idx="348">
                  <c:v>18.944116016427106</c:v>
                </c:pt>
                <c:pt idx="349">
                  <c:v>17.094487679671452</c:v>
                </c:pt>
                <c:pt idx="350">
                  <c:v>15.120314168377822</c:v>
                </c:pt>
                <c:pt idx="351">
                  <c:v>14.081554414784391</c:v>
                </c:pt>
                <c:pt idx="352">
                  <c:v>13.85896303901437</c:v>
                </c:pt>
                <c:pt idx="353">
                  <c:v>13.358132443531822</c:v>
                </c:pt>
                <c:pt idx="354">
                  <c:v>12.75130595482546</c:v>
                </c:pt>
                <c:pt idx="355">
                  <c:v>12.769855236139625</c:v>
                </c:pt>
                <c:pt idx="356">
                  <c:v>13.313084188911697</c:v>
                </c:pt>
                <c:pt idx="357">
                  <c:v>13.62842197125256</c:v>
                </c:pt>
                <c:pt idx="358">
                  <c:v>13.562174537987671</c:v>
                </c:pt>
                <c:pt idx="359">
                  <c:v>13.540975359342909</c:v>
                </c:pt>
                <c:pt idx="360">
                  <c:v>13.570124229979459</c:v>
                </c:pt>
                <c:pt idx="361">
                  <c:v>13.723818275153997</c:v>
                </c:pt>
                <c:pt idx="362">
                  <c:v>13.872212525667344</c:v>
                </c:pt>
                <c:pt idx="363">
                  <c:v>14.123952772073919</c:v>
                </c:pt>
                <c:pt idx="364">
                  <c:v>14.023256673511291</c:v>
                </c:pt>
                <c:pt idx="365">
                  <c:v>14.256447638603692</c:v>
                </c:pt>
                <c:pt idx="366">
                  <c:v>14.378342915811082</c:v>
                </c:pt>
                <c:pt idx="367">
                  <c:v>15.197161190965089</c:v>
                </c:pt>
                <c:pt idx="368">
                  <c:v>15.350855236139623</c:v>
                </c:pt>
                <c:pt idx="369">
                  <c:v>14.309445585215604</c:v>
                </c:pt>
                <c:pt idx="370">
                  <c:v>13.734417864476381</c:v>
                </c:pt>
                <c:pt idx="371">
                  <c:v>13.601922997946607</c:v>
                </c:pt>
                <c:pt idx="372">
                  <c:v>12.828152977412726</c:v>
                </c:pt>
                <c:pt idx="373">
                  <c:v>12.276974332648866</c:v>
                </c:pt>
                <c:pt idx="374">
                  <c:v>12.274324435318274</c:v>
                </c:pt>
                <c:pt idx="375">
                  <c:v>15.075265913757697</c:v>
                </c:pt>
                <c:pt idx="376">
                  <c:v>12.539314168377823</c:v>
                </c:pt>
                <c:pt idx="377">
                  <c:v>13.119641683778234</c:v>
                </c:pt>
                <c:pt idx="378">
                  <c:v>15.962981519507183</c:v>
                </c:pt>
                <c:pt idx="379">
                  <c:v>30.357223819301836</c:v>
                </c:pt>
                <c:pt idx="380">
                  <c:v>28.539394250513343</c:v>
                </c:pt>
                <c:pt idx="381">
                  <c:v>16.477061601642703</c:v>
                </c:pt>
                <c:pt idx="382">
                  <c:v>14.049755646817243</c:v>
                </c:pt>
                <c:pt idx="383">
                  <c:v>13.633721765913755</c:v>
                </c:pt>
                <c:pt idx="384">
                  <c:v>13.286585215605745</c:v>
                </c:pt>
                <c:pt idx="385">
                  <c:v>13.742367556468169</c:v>
                </c:pt>
                <c:pt idx="386">
                  <c:v>14.635382956878848</c:v>
                </c:pt>
                <c:pt idx="387">
                  <c:v>14.158401437371657</c:v>
                </c:pt>
                <c:pt idx="388">
                  <c:v>14.616833675564676</c:v>
                </c:pt>
                <c:pt idx="389">
                  <c:v>15.001068788501025</c:v>
                </c:pt>
                <c:pt idx="390">
                  <c:v>15.380004106776171</c:v>
                </c:pt>
                <c:pt idx="391">
                  <c:v>14.28824640657084</c:v>
                </c:pt>
                <c:pt idx="392">
                  <c:v>14.200799794661188</c:v>
                </c:pt>
                <c:pt idx="393">
                  <c:v>14.17165092402464</c:v>
                </c:pt>
                <c:pt idx="394">
                  <c:v>13.593973305954821</c:v>
                </c:pt>
                <c:pt idx="395">
                  <c:v>13.021595482546196</c:v>
                </c:pt>
                <c:pt idx="396">
                  <c:v>12.862601642710473</c:v>
                </c:pt>
                <c:pt idx="397">
                  <c:v>13.62842197125256</c:v>
                </c:pt>
                <c:pt idx="398">
                  <c:v>13.983508213552355</c:v>
                </c:pt>
                <c:pt idx="399">
                  <c:v>12.904999999999998</c:v>
                </c:pt>
                <c:pt idx="400">
                  <c:v>12.170978439425049</c:v>
                </c:pt>
                <c:pt idx="401">
                  <c:v>12.380320328542089</c:v>
                </c:pt>
                <c:pt idx="402">
                  <c:v>12.634710472279259</c:v>
                </c:pt>
                <c:pt idx="403">
                  <c:v>12.965947638603698</c:v>
                </c:pt>
                <c:pt idx="404">
                  <c:v>13.079893223819296</c:v>
                </c:pt>
                <c:pt idx="405">
                  <c:v>12.891750513347022</c:v>
                </c:pt>
                <c:pt idx="406">
                  <c:v>12.658559548254614</c:v>
                </c:pt>
                <c:pt idx="407">
                  <c:v>14.007357289527716</c:v>
                </c:pt>
                <c:pt idx="408">
                  <c:v>15.138863449691987</c:v>
                </c:pt>
                <c:pt idx="409">
                  <c:v>14.87387371663244</c:v>
                </c:pt>
                <c:pt idx="410">
                  <c:v>15.814587268993833</c:v>
                </c:pt>
                <c:pt idx="411">
                  <c:v>16.564508213552354</c:v>
                </c:pt>
                <c:pt idx="412">
                  <c:v>17.478722792607797</c:v>
                </c:pt>
                <c:pt idx="413">
                  <c:v>18.536031827515394</c:v>
                </c:pt>
                <c:pt idx="414">
                  <c:v>18.642027720739215</c:v>
                </c:pt>
                <c:pt idx="415">
                  <c:v>18.84341991786447</c:v>
                </c:pt>
                <c:pt idx="416">
                  <c:v>19.556242299794654</c:v>
                </c:pt>
                <c:pt idx="417">
                  <c:v>20.584402464065708</c:v>
                </c:pt>
                <c:pt idx="418">
                  <c:v>20.706297741273097</c:v>
                </c:pt>
                <c:pt idx="419">
                  <c:v>22.015347022587264</c:v>
                </c:pt>
                <c:pt idx="420">
                  <c:v>24.299558521560567</c:v>
                </c:pt>
                <c:pt idx="421">
                  <c:v>26.687116016427101</c:v>
                </c:pt>
                <c:pt idx="422">
                  <c:v>28.674539014373714</c:v>
                </c:pt>
                <c:pt idx="423">
                  <c:v>28.359201232032845</c:v>
                </c:pt>
                <c:pt idx="424">
                  <c:v>28.409549281314163</c:v>
                </c:pt>
                <c:pt idx="425">
                  <c:v>27.598680698151945</c:v>
                </c:pt>
                <c:pt idx="426">
                  <c:v>27.166747433264877</c:v>
                </c:pt>
                <c:pt idx="427">
                  <c:v>27.84512114989732</c:v>
                </c:pt>
                <c:pt idx="428">
                  <c:v>27.081950718685825</c:v>
                </c:pt>
                <c:pt idx="429">
                  <c:v>24.712942505133462</c:v>
                </c:pt>
                <c:pt idx="430">
                  <c:v>24.641395277207387</c:v>
                </c:pt>
                <c:pt idx="431">
                  <c:v>23.835826488706363</c:v>
                </c:pt>
                <c:pt idx="432">
                  <c:v>23.862325462012315</c:v>
                </c:pt>
                <c:pt idx="433">
                  <c:v>22.889813141683771</c:v>
                </c:pt>
                <c:pt idx="434">
                  <c:v>19.378699178644762</c:v>
                </c:pt>
                <c:pt idx="435">
                  <c:v>21.061383983572892</c:v>
                </c:pt>
                <c:pt idx="436">
                  <c:v>36.79647433264887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3-4305-B3A9-78934F2F188E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'082C'!$P$14:$P$767</c:f>
              <c:numCache>
                <c:formatCode>0.0</c:formatCode>
                <c:ptCount val="754"/>
                <c:pt idx="0">
                  <c:v>4.7320525691889943E-2</c:v>
                </c:pt>
                <c:pt idx="1">
                  <c:v>4.0256634287411705E-2</c:v>
                </c:pt>
                <c:pt idx="2">
                  <c:v>5.1780537266104064E-2</c:v>
                </c:pt>
                <c:pt idx="3">
                  <c:v>0.11119515754058419</c:v>
                </c:pt>
                <c:pt idx="4">
                  <c:v>0.23624850640705519</c:v>
                </c:pt>
                <c:pt idx="5">
                  <c:v>0.90892129791308562</c:v>
                </c:pt>
                <c:pt idx="6">
                  <c:v>2.2545609675271141</c:v>
                </c:pt>
                <c:pt idx="7">
                  <c:v>2.8379545195859532</c:v>
                </c:pt>
                <c:pt idx="8">
                  <c:v>2.6988804317737767</c:v>
                </c:pt>
                <c:pt idx="9">
                  <c:v>2.5407648880940457</c:v>
                </c:pt>
                <c:pt idx="10">
                  <c:v>2.9656107573702282</c:v>
                </c:pt>
                <c:pt idx="11">
                  <c:v>3.1652003446831771</c:v>
                </c:pt>
                <c:pt idx="12">
                  <c:v>3.1119253021568611</c:v>
                </c:pt>
                <c:pt idx="13">
                  <c:v>3.4454262442092967</c:v>
                </c:pt>
                <c:pt idx="14">
                  <c:v>3.8474543950296969</c:v>
                </c:pt>
                <c:pt idx="15">
                  <c:v>3.8613125863555693</c:v>
                </c:pt>
                <c:pt idx="16">
                  <c:v>3.2733434835154775</c:v>
                </c:pt>
                <c:pt idx="17">
                  <c:v>2.9986249528582332</c:v>
                </c:pt>
                <c:pt idx="18">
                  <c:v>2.3690672580903578</c:v>
                </c:pt>
                <c:pt idx="19">
                  <c:v>2.1233360413623052</c:v>
                </c:pt>
                <c:pt idx="20">
                  <c:v>2.6824793869805639</c:v>
                </c:pt>
                <c:pt idx="21">
                  <c:v>3.2454965527940671</c:v>
                </c:pt>
                <c:pt idx="22">
                  <c:v>3.1710758535546208</c:v>
                </c:pt>
                <c:pt idx="23">
                  <c:v>3.1168764973719965</c:v>
                </c:pt>
                <c:pt idx="24">
                  <c:v>3.7768399761037101</c:v>
                </c:pt>
                <c:pt idx="25">
                  <c:v>4.2201430916934202</c:v>
                </c:pt>
                <c:pt idx="26">
                  <c:v>4.1130913458311564</c:v>
                </c:pt>
                <c:pt idx="27">
                  <c:v>3.7308974255525031</c:v>
                </c:pt>
                <c:pt idx="28">
                  <c:v>5.0073691821754878</c:v>
                </c:pt>
                <c:pt idx="29">
                  <c:v>4.1372250221522284</c:v>
                </c:pt>
                <c:pt idx="30">
                  <c:v>3.9869276314821498</c:v>
                </c:pt>
                <c:pt idx="31">
                  <c:v>3.3450202685987449</c:v>
                </c:pt>
                <c:pt idx="32">
                  <c:v>3.4090339438608721</c:v>
                </c:pt>
                <c:pt idx="33">
                  <c:v>3.2900271468294657</c:v>
                </c:pt>
                <c:pt idx="34">
                  <c:v>3.1345765093429376</c:v>
                </c:pt>
                <c:pt idx="35">
                  <c:v>2.9984304056882323</c:v>
                </c:pt>
                <c:pt idx="36">
                  <c:v>2.9959730737026997</c:v>
                </c:pt>
                <c:pt idx="37">
                  <c:v>3.5671109744715972</c:v>
                </c:pt>
                <c:pt idx="38">
                  <c:v>5.9406327215297994</c:v>
                </c:pt>
                <c:pt idx="39">
                  <c:v>10.93468884082041</c:v>
                </c:pt>
                <c:pt idx="40">
                  <c:v>3.8083877022318138</c:v>
                </c:pt>
                <c:pt idx="41">
                  <c:v>3.0503245003364396</c:v>
                </c:pt>
                <c:pt idx="42">
                  <c:v>2.9176680770993064</c:v>
                </c:pt>
                <c:pt idx="43">
                  <c:v>3.3028275036919608</c:v>
                </c:pt>
                <c:pt idx="44">
                  <c:v>3.3969453718846592</c:v>
                </c:pt>
                <c:pt idx="45">
                  <c:v>3.5517948091295897</c:v>
                </c:pt>
                <c:pt idx="46">
                  <c:v>4.9133263582958788</c:v>
                </c:pt>
                <c:pt idx="47">
                  <c:v>4.9611315541098602</c:v>
                </c:pt>
                <c:pt idx="48">
                  <c:v>3.7953993117181479</c:v>
                </c:pt>
                <c:pt idx="49">
                  <c:v>3.7444040446949183</c:v>
                </c:pt>
                <c:pt idx="50">
                  <c:v>3.1935260000518575</c:v>
                </c:pt>
                <c:pt idx="51">
                  <c:v>3.5624319206085131</c:v>
                </c:pt>
                <c:pt idx="52">
                  <c:v>4.5779042944866983</c:v>
                </c:pt>
                <c:pt idx="53">
                  <c:v>3.5075533471338054</c:v>
                </c:pt>
                <c:pt idx="54">
                  <c:v>3.1867052231866593</c:v>
                </c:pt>
                <c:pt idx="55">
                  <c:v>3.8096631652031485</c:v>
                </c:pt>
                <c:pt idx="56">
                  <c:v>25.120870237075739</c:v>
                </c:pt>
                <c:pt idx="57">
                  <c:v>11.899124461868945</c:v>
                </c:pt>
                <c:pt idx="58">
                  <c:v>3.2102161768846758</c:v>
                </c:pt>
                <c:pt idx="59">
                  <c:v>5.6960074837659569</c:v>
                </c:pt>
                <c:pt idx="60">
                  <c:v>2.684289646399761</c:v>
                </c:pt>
                <c:pt idx="61">
                  <c:v>2.6051458576218542</c:v>
                </c:pt>
                <c:pt idx="62">
                  <c:v>4.2777056890494158</c:v>
                </c:pt>
                <c:pt idx="63">
                  <c:v>2.4390120911560835</c:v>
                </c:pt>
                <c:pt idx="64">
                  <c:v>2.2159190545764234</c:v>
                </c:pt>
                <c:pt idx="65">
                  <c:v>2.3611467380869153</c:v>
                </c:pt>
                <c:pt idx="66">
                  <c:v>2.988948831455275</c:v>
                </c:pt>
                <c:pt idx="67">
                  <c:v>3.2564664091195445</c:v>
                </c:pt>
                <c:pt idx="68">
                  <c:v>3.0001440984128807</c:v>
                </c:pt>
                <c:pt idx="69">
                  <c:v>2.8422051203031202</c:v>
                </c:pt>
                <c:pt idx="70">
                  <c:v>2.578724901366396</c:v>
                </c:pt>
                <c:pt idx="71">
                  <c:v>2.3369445309715982</c:v>
                </c:pt>
                <c:pt idx="72">
                  <c:v>2.4126896834201101</c:v>
                </c:pt>
                <c:pt idx="73">
                  <c:v>2.5330284380918875</c:v>
                </c:pt>
                <c:pt idx="74">
                  <c:v>2.6188029882588868</c:v>
                </c:pt>
                <c:pt idx="75">
                  <c:v>2.584901010358637</c:v>
                </c:pt>
                <c:pt idx="76">
                  <c:v>2.4544163278488584</c:v>
                </c:pt>
                <c:pt idx="77">
                  <c:v>2.3177620498656686</c:v>
                </c:pt>
                <c:pt idx="78">
                  <c:v>2.3643668270213962</c:v>
                </c:pt>
                <c:pt idx="79">
                  <c:v>2.4339959059281311</c:v>
                </c:pt>
                <c:pt idx="80">
                  <c:v>2.6231089475570482</c:v>
                </c:pt>
                <c:pt idx="81">
                  <c:v>2.6975446556591072</c:v>
                </c:pt>
                <c:pt idx="82">
                  <c:v>3.2991323760672189</c:v>
                </c:pt>
                <c:pt idx="83">
                  <c:v>4.7014822557810367</c:v>
                </c:pt>
                <c:pt idx="84">
                  <c:v>6.5437696052177952</c:v>
                </c:pt>
                <c:pt idx="85">
                  <c:v>5.2721449726840941</c:v>
                </c:pt>
                <c:pt idx="86">
                  <c:v>5.5804563857770138</c:v>
                </c:pt>
                <c:pt idx="87">
                  <c:v>6.122236850789208</c:v>
                </c:pt>
                <c:pt idx="88">
                  <c:v>5.6517190133573862</c:v>
                </c:pt>
                <c:pt idx="89">
                  <c:v>5.5706420666975101</c:v>
                </c:pt>
                <c:pt idx="90">
                  <c:v>6.0062030645031177</c:v>
                </c:pt>
                <c:pt idx="91">
                  <c:v>5.540452352285139</c:v>
                </c:pt>
                <c:pt idx="92">
                  <c:v>5.5966233794187366</c:v>
                </c:pt>
                <c:pt idx="93">
                  <c:v>6.2598829823104891</c:v>
                </c:pt>
                <c:pt idx="94">
                  <c:v>6.7238611024413979</c:v>
                </c:pt>
                <c:pt idx="95">
                  <c:v>7.093389745621109</c:v>
                </c:pt>
                <c:pt idx="96">
                  <c:v>7.1092806342609016</c:v>
                </c:pt>
                <c:pt idx="97">
                  <c:v>7.1520021049651525</c:v>
                </c:pt>
                <c:pt idx="98">
                  <c:v>7.1174294051165932</c:v>
                </c:pt>
                <c:pt idx="99">
                  <c:v>7.2163143985231351</c:v>
                </c:pt>
                <c:pt idx="100">
                  <c:v>7.6254534491608084</c:v>
                </c:pt>
                <c:pt idx="101">
                  <c:v>8.5565762564254744</c:v>
                </c:pt>
                <c:pt idx="102">
                  <c:v>9.1727379166956258</c:v>
                </c:pt>
                <c:pt idx="103">
                  <c:v>10.287395884101146</c:v>
                </c:pt>
                <c:pt idx="104">
                  <c:v>11.573072264218261</c:v>
                </c:pt>
                <c:pt idx="105">
                  <c:v>12.224775964581141</c:v>
                </c:pt>
                <c:pt idx="106">
                  <c:v>13.289277457137946</c:v>
                </c:pt>
                <c:pt idx="107">
                  <c:v>16.277649438294919</c:v>
                </c:pt>
                <c:pt idx="108">
                  <c:v>19.017366182216247</c:v>
                </c:pt>
                <c:pt idx="109">
                  <c:v>20.287176168812429</c:v>
                </c:pt>
                <c:pt idx="110">
                  <c:v>21.484830222809634</c:v>
                </c:pt>
                <c:pt idx="111">
                  <c:v>25.306034704547475</c:v>
                </c:pt>
                <c:pt idx="112">
                  <c:v>23.673604354943524</c:v>
                </c:pt>
                <c:pt idx="113">
                  <c:v>15.778201772515409</c:v>
                </c:pt>
                <c:pt idx="114">
                  <c:v>21.318048247689479</c:v>
                </c:pt>
                <c:pt idx="115">
                  <c:v>20.735968671670985</c:v>
                </c:pt>
                <c:pt idx="116">
                  <c:v>19.027245068440116</c:v>
                </c:pt>
                <c:pt idx="117">
                  <c:v>21.38327140499765</c:v>
                </c:pt>
                <c:pt idx="118">
                  <c:v>22.896114711666037</c:v>
                </c:pt>
                <c:pt idx="119">
                  <c:v>23.093562575976875</c:v>
                </c:pt>
                <c:pt idx="120">
                  <c:v>23.834523002493015</c:v>
                </c:pt>
                <c:pt idx="121">
                  <c:v>26.728782070019651</c:v>
                </c:pt>
                <c:pt idx="122">
                  <c:v>27.923572138959727</c:v>
                </c:pt>
                <c:pt idx="123">
                  <c:v>25.681123247615215</c:v>
                </c:pt>
                <c:pt idx="124">
                  <c:v>24.982858805771997</c:v>
                </c:pt>
                <c:pt idx="125">
                  <c:v>25.864325808085106</c:v>
                </c:pt>
                <c:pt idx="126">
                  <c:v>23.16646172496829</c:v>
                </c:pt>
                <c:pt idx="127">
                  <c:v>20.538842929862408</c:v>
                </c:pt>
                <c:pt idx="128">
                  <c:v>19.414341616564617</c:v>
                </c:pt>
                <c:pt idx="129">
                  <c:v>18.53954785235949</c:v>
                </c:pt>
                <c:pt idx="130">
                  <c:v>18.274797693057792</c:v>
                </c:pt>
                <c:pt idx="131">
                  <c:v>17.327520919189084</c:v>
                </c:pt>
                <c:pt idx="132">
                  <c:v>16.32799295588233</c:v>
                </c:pt>
                <c:pt idx="133">
                  <c:v>16.776911475116645</c:v>
                </c:pt>
                <c:pt idx="134">
                  <c:v>16.968196257472908</c:v>
                </c:pt>
                <c:pt idx="135">
                  <c:v>16.575033616956837</c:v>
                </c:pt>
                <c:pt idx="136">
                  <c:v>17.228263822130085</c:v>
                </c:pt>
                <c:pt idx="137">
                  <c:v>17.267689168674295</c:v>
                </c:pt>
                <c:pt idx="138">
                  <c:v>16.658397843551096</c:v>
                </c:pt>
                <c:pt idx="139">
                  <c:v>16.418982770141188</c:v>
                </c:pt>
                <c:pt idx="140">
                  <c:v>15.123745662652578</c:v>
                </c:pt>
                <c:pt idx="141">
                  <c:v>13.920021552613916</c:v>
                </c:pt>
                <c:pt idx="142">
                  <c:v>14.467332890701377</c:v>
                </c:pt>
                <c:pt idx="143">
                  <c:v>15.275582585170703</c:v>
                </c:pt>
                <c:pt idx="144">
                  <c:v>15.339664791227083</c:v>
                </c:pt>
                <c:pt idx="145">
                  <c:v>15.00992963459416</c:v>
                </c:pt>
                <c:pt idx="146">
                  <c:v>15.257894609324973</c:v>
                </c:pt>
                <c:pt idx="147">
                  <c:v>15.579371969414003</c:v>
                </c:pt>
                <c:pt idx="148">
                  <c:v>15.815821536509906</c:v>
                </c:pt>
                <c:pt idx="149">
                  <c:v>14.009693427182549</c:v>
                </c:pt>
                <c:pt idx="150">
                  <c:v>12.210928818468002</c:v>
                </c:pt>
                <c:pt idx="151">
                  <c:v>12.268740898706552</c:v>
                </c:pt>
                <c:pt idx="152">
                  <c:v>12.836981823955686</c:v>
                </c:pt>
                <c:pt idx="153">
                  <c:v>12.110594346389115</c:v>
                </c:pt>
                <c:pt idx="154">
                  <c:v>11.623869020421605</c:v>
                </c:pt>
                <c:pt idx="155">
                  <c:v>17.061525882685316</c:v>
                </c:pt>
                <c:pt idx="156">
                  <c:v>17.480647322628698</c:v>
                </c:pt>
                <c:pt idx="157">
                  <c:v>14.812568850721624</c:v>
                </c:pt>
                <c:pt idx="158">
                  <c:v>15.318436162901106</c:v>
                </c:pt>
                <c:pt idx="159">
                  <c:v>14.419088619397197</c:v>
                </c:pt>
                <c:pt idx="160">
                  <c:v>13.436707467145048</c:v>
                </c:pt>
                <c:pt idx="161">
                  <c:v>16.69824542007353</c:v>
                </c:pt>
                <c:pt idx="162">
                  <c:v>14.831176608529768</c:v>
                </c:pt>
                <c:pt idx="163">
                  <c:v>13.421669811498356</c:v>
                </c:pt>
                <c:pt idx="164">
                  <c:v>11.295612369273798</c:v>
                </c:pt>
                <c:pt idx="165">
                  <c:v>11.775088742923062</c:v>
                </c:pt>
                <c:pt idx="166">
                  <c:v>15.318617683033429</c:v>
                </c:pt>
                <c:pt idx="167">
                  <c:v>35.296079110098191</c:v>
                </c:pt>
                <c:pt idx="168">
                  <c:v>45.214527575177982</c:v>
                </c:pt>
                <c:pt idx="169">
                  <c:v>42.030576888491787</c:v>
                </c:pt>
                <c:pt idx="170">
                  <c:v>37.834094839122557</c:v>
                </c:pt>
                <c:pt idx="171">
                  <c:v>35.227613205386028</c:v>
                </c:pt>
                <c:pt idx="172">
                  <c:v>30.774076106086426</c:v>
                </c:pt>
                <c:pt idx="173">
                  <c:v>23.184924203537019</c:v>
                </c:pt>
                <c:pt idx="174">
                  <c:v>12.827846008948669</c:v>
                </c:pt>
                <c:pt idx="175">
                  <c:v>8.6727119868369016</c:v>
                </c:pt>
                <c:pt idx="176">
                  <c:v>8.2951692296966115</c:v>
                </c:pt>
                <c:pt idx="177">
                  <c:v>7.8601369376884787</c:v>
                </c:pt>
                <c:pt idx="178">
                  <c:v>7.4913295656512995</c:v>
                </c:pt>
                <c:pt idx="179">
                  <c:v>7.9942303806043054</c:v>
                </c:pt>
                <c:pt idx="180">
                  <c:v>8.5587025476965248</c:v>
                </c:pt>
                <c:pt idx="181">
                  <c:v>8.2872781593743827</c:v>
                </c:pt>
                <c:pt idx="182">
                  <c:v>8.2864128902560719</c:v>
                </c:pt>
                <c:pt idx="183">
                  <c:v>8.7581536596400653</c:v>
                </c:pt>
                <c:pt idx="184">
                  <c:v>9.4819437708952101</c:v>
                </c:pt>
                <c:pt idx="185">
                  <c:v>8.7579346173511947</c:v>
                </c:pt>
                <c:pt idx="186">
                  <c:v>9.9967966642799535</c:v>
                </c:pt>
                <c:pt idx="187">
                  <c:v>12.588839437918001</c:v>
                </c:pt>
                <c:pt idx="188">
                  <c:v>10.929060845664861</c:v>
                </c:pt>
                <c:pt idx="189">
                  <c:v>8.3879998891439289</c:v>
                </c:pt>
                <c:pt idx="190">
                  <c:v>8.2384097516662305</c:v>
                </c:pt>
                <c:pt idx="191">
                  <c:v>24.762978921739535</c:v>
                </c:pt>
                <c:pt idx="192">
                  <c:v>22.736507913156377</c:v>
                </c:pt>
                <c:pt idx="193">
                  <c:v>12.977406696745152</c:v>
                </c:pt>
                <c:pt idx="194">
                  <c:v>10.17251890366636</c:v>
                </c:pt>
                <c:pt idx="195">
                  <c:v>9.1453316204209152</c:v>
                </c:pt>
                <c:pt idx="196">
                  <c:v>10.252563079025744</c:v>
                </c:pt>
                <c:pt idx="197">
                  <c:v>10.284590943582028</c:v>
                </c:pt>
                <c:pt idx="198">
                  <c:v>9.9832399188117602</c:v>
                </c:pt>
                <c:pt idx="199">
                  <c:v>9.6280586687739174</c:v>
                </c:pt>
                <c:pt idx="200">
                  <c:v>9.6833504088390576</c:v>
                </c:pt>
                <c:pt idx="201">
                  <c:v>9.3080878500702973</c:v>
                </c:pt>
                <c:pt idx="202">
                  <c:v>8.6192591101352782</c:v>
                </c:pt>
                <c:pt idx="203">
                  <c:v>8.3378673413700497</c:v>
                </c:pt>
                <c:pt idx="204">
                  <c:v>9.6746000148733273</c:v>
                </c:pt>
                <c:pt idx="205">
                  <c:v>16.544387836366695</c:v>
                </c:pt>
                <c:pt idx="206">
                  <c:v>45.830425734615432</c:v>
                </c:pt>
                <c:pt idx="207">
                  <c:v>51.953013444368509</c:v>
                </c:pt>
                <c:pt idx="208">
                  <c:v>48.686098670640817</c:v>
                </c:pt>
                <c:pt idx="209">
                  <c:v>43.932868590363448</c:v>
                </c:pt>
                <c:pt idx="210">
                  <c:v>40.48984318347064</c:v>
                </c:pt>
                <c:pt idx="211">
                  <c:v>36.364754309751426</c:v>
                </c:pt>
                <c:pt idx="212">
                  <c:v>36.643640747205879</c:v>
                </c:pt>
                <c:pt idx="213">
                  <c:v>36.572743709759109</c:v>
                </c:pt>
                <c:pt idx="214">
                  <c:v>33.81151316912208</c:v>
                </c:pt>
                <c:pt idx="215">
                  <c:v>37.101830861772072</c:v>
                </c:pt>
                <c:pt idx="216">
                  <c:v>36.087251792912511</c:v>
                </c:pt>
                <c:pt idx="217">
                  <c:v>27.762460780889587</c:v>
                </c:pt>
                <c:pt idx="218">
                  <c:v>19.980628139243198</c:v>
                </c:pt>
                <c:pt idx="219">
                  <c:v>14.853722040457917</c:v>
                </c:pt>
                <c:pt idx="220">
                  <c:v>15.570940434861965</c:v>
                </c:pt>
                <c:pt idx="221">
                  <c:v>39.292742330389764</c:v>
                </c:pt>
                <c:pt idx="222">
                  <c:v>34.789142773067013</c:v>
                </c:pt>
                <c:pt idx="223">
                  <c:v>18.240294369740372</c:v>
                </c:pt>
                <c:pt idx="224">
                  <c:v>12.518887946157863</c:v>
                </c:pt>
                <c:pt idx="225">
                  <c:v>11.511583883691889</c:v>
                </c:pt>
                <c:pt idx="226">
                  <c:v>13.393272084553997</c:v>
                </c:pt>
                <c:pt idx="227">
                  <c:v>19.031328299492397</c:v>
                </c:pt>
                <c:pt idx="228">
                  <c:v>19.451116920602654</c:v>
                </c:pt>
                <c:pt idx="229">
                  <c:v>19.82601587106274</c:v>
                </c:pt>
                <c:pt idx="230">
                  <c:v>32.654038300405816</c:v>
                </c:pt>
                <c:pt idx="231">
                  <c:v>42.049644398434715</c:v>
                </c:pt>
                <c:pt idx="232">
                  <c:v>39.1467133768613</c:v>
                </c:pt>
                <c:pt idx="233">
                  <c:v>38.521438137185193</c:v>
                </c:pt>
                <c:pt idx="234">
                  <c:v>40.957896184485612</c:v>
                </c:pt>
                <c:pt idx="235">
                  <c:v>40.55321714542216</c:v>
                </c:pt>
                <c:pt idx="236">
                  <c:v>24.607390932313365</c:v>
                </c:pt>
                <c:pt idx="237">
                  <c:v>13.624275732012407</c:v>
                </c:pt>
                <c:pt idx="238">
                  <c:v>11.845726520879863</c:v>
                </c:pt>
                <c:pt idx="239">
                  <c:v>12.010360827523089</c:v>
                </c:pt>
                <c:pt idx="240">
                  <c:v>12.837708049660563</c:v>
                </c:pt>
                <c:pt idx="241">
                  <c:v>14.136682483799941</c:v>
                </c:pt>
                <c:pt idx="242">
                  <c:v>17.832866184265516</c:v>
                </c:pt>
                <c:pt idx="243">
                  <c:v>48.873018884687653</c:v>
                </c:pt>
                <c:pt idx="244">
                  <c:v>55.405219547680609</c:v>
                </c:pt>
                <c:pt idx="245">
                  <c:v>57.375382177190517</c:v>
                </c:pt>
                <c:pt idx="246">
                  <c:v>56.643791894525741</c:v>
                </c:pt>
                <c:pt idx="247">
                  <c:v>50.723590640129395</c:v>
                </c:pt>
                <c:pt idx="248">
                  <c:v>39.843119705135656</c:v>
                </c:pt>
                <c:pt idx="249">
                  <c:v>28.348958459807434</c:v>
                </c:pt>
                <c:pt idx="250">
                  <c:v>18.795405879237475</c:v>
                </c:pt>
                <c:pt idx="251">
                  <c:v>13.516218259837482</c:v>
                </c:pt>
                <c:pt idx="252">
                  <c:v>12.8975628815133</c:v>
                </c:pt>
                <c:pt idx="253">
                  <c:v>13.642093277673615</c:v>
                </c:pt>
                <c:pt idx="254">
                  <c:v>16.583711952005171</c:v>
                </c:pt>
                <c:pt idx="255">
                  <c:v>15.352439952409402</c:v>
                </c:pt>
                <c:pt idx="256">
                  <c:v>31.792779203901681</c:v>
                </c:pt>
                <c:pt idx="257">
                  <c:v>54.764504108111687</c:v>
                </c:pt>
                <c:pt idx="258">
                  <c:v>58.900951787320771</c:v>
                </c:pt>
                <c:pt idx="259">
                  <c:v>61.591114247547445</c:v>
                </c:pt>
                <c:pt idx="260">
                  <c:v>67.432282720679027</c:v>
                </c:pt>
                <c:pt idx="261">
                  <c:v>67.284190061198927</c:v>
                </c:pt>
                <c:pt idx="262">
                  <c:v>59.801365660631845</c:v>
                </c:pt>
                <c:pt idx="263">
                  <c:v>57.211905812486641</c:v>
                </c:pt>
                <c:pt idx="264">
                  <c:v>66.341887986751757</c:v>
                </c:pt>
                <c:pt idx="265">
                  <c:v>74.359190378081152</c:v>
                </c:pt>
                <c:pt idx="266">
                  <c:v>79.774240068834203</c:v>
                </c:pt>
                <c:pt idx="267">
                  <c:v>86.155717015011675</c:v>
                </c:pt>
                <c:pt idx="268">
                  <c:v>93.515930389835191</c:v>
                </c:pt>
                <c:pt idx="269">
                  <c:v>42.496525265792755</c:v>
                </c:pt>
                <c:pt idx="270">
                  <c:v>20.576771644145897</c:v>
                </c:pt>
                <c:pt idx="271">
                  <c:v>13.989032440591503</c:v>
                </c:pt>
                <c:pt idx="272">
                  <c:v>13.147856199116484</c:v>
                </c:pt>
                <c:pt idx="273">
                  <c:v>14.306939420826211</c:v>
                </c:pt>
                <c:pt idx="274">
                  <c:v>17.099061974505659</c:v>
                </c:pt>
                <c:pt idx="275">
                  <c:v>30.194564459356446</c:v>
                </c:pt>
                <c:pt idx="276">
                  <c:v>15.003826733265639</c:v>
                </c:pt>
                <c:pt idx="277">
                  <c:v>14.511572661223386</c:v>
                </c:pt>
                <c:pt idx="278">
                  <c:v>15.800165557416781</c:v>
                </c:pt>
                <c:pt idx="279">
                  <c:v>11.914802834396998</c:v>
                </c:pt>
                <c:pt idx="280">
                  <c:v>10.730456320678302</c:v>
                </c:pt>
                <c:pt idx="281">
                  <c:v>10.580826679219131</c:v>
                </c:pt>
                <c:pt idx="282">
                  <c:v>14.30256153512795</c:v>
                </c:pt>
                <c:pt idx="283">
                  <c:v>13.708966829167403</c:v>
                </c:pt>
                <c:pt idx="284">
                  <c:v>10.41572667496632</c:v>
                </c:pt>
                <c:pt idx="285">
                  <c:v>10.708930487837387</c:v>
                </c:pt>
                <c:pt idx="286">
                  <c:v>10.807782490781287</c:v>
                </c:pt>
                <c:pt idx="287">
                  <c:v>11.214123114418681</c:v>
                </c:pt>
                <c:pt idx="288">
                  <c:v>11.35838598937891</c:v>
                </c:pt>
                <c:pt idx="289">
                  <c:v>11.305045956839784</c:v>
                </c:pt>
                <c:pt idx="290">
                  <c:v>12.290072051860175</c:v>
                </c:pt>
                <c:pt idx="291">
                  <c:v>40.004605016165897</c:v>
                </c:pt>
                <c:pt idx="292">
                  <c:v>17.187828640447758</c:v>
                </c:pt>
                <c:pt idx="293">
                  <c:v>12.304473389802117</c:v>
                </c:pt>
                <c:pt idx="294">
                  <c:v>11.599050616860376</c:v>
                </c:pt>
                <c:pt idx="295">
                  <c:v>11.069189239817277</c:v>
                </c:pt>
                <c:pt idx="296">
                  <c:v>11.390587591943348</c:v>
                </c:pt>
                <c:pt idx="297">
                  <c:v>10.997047325168449</c:v>
                </c:pt>
                <c:pt idx="298">
                  <c:v>11.181273738726599</c:v>
                </c:pt>
                <c:pt idx="299">
                  <c:v>11.255777977622909</c:v>
                </c:pt>
                <c:pt idx="300">
                  <c:v>11.089506158656175</c:v>
                </c:pt>
                <c:pt idx="301">
                  <c:v>11.245639554216213</c:v>
                </c:pt>
                <c:pt idx="302">
                  <c:v>11.523745253121675</c:v>
                </c:pt>
                <c:pt idx="303">
                  <c:v>11.346639793681074</c:v>
                </c:pt>
                <c:pt idx="304">
                  <c:v>11.276510044877169</c:v>
                </c:pt>
                <c:pt idx="305">
                  <c:v>11.449477615245813</c:v>
                </c:pt>
                <c:pt idx="306">
                  <c:v>11.123746826877786</c:v>
                </c:pt>
                <c:pt idx="307">
                  <c:v>11.308532386827084</c:v>
                </c:pt>
                <c:pt idx="308">
                  <c:v>11.301282443596378</c:v>
                </c:pt>
                <c:pt idx="309">
                  <c:v>11.861780260148933</c:v>
                </c:pt>
                <c:pt idx="310">
                  <c:v>11.905652023185656</c:v>
                </c:pt>
                <c:pt idx="311">
                  <c:v>11.722658595879947</c:v>
                </c:pt>
                <c:pt idx="312">
                  <c:v>12.189410225023821</c:v>
                </c:pt>
                <c:pt idx="313">
                  <c:v>12.537552646820068</c:v>
                </c:pt>
                <c:pt idx="314">
                  <c:v>15.492960981683256</c:v>
                </c:pt>
                <c:pt idx="315">
                  <c:v>18.597978281361051</c:v>
                </c:pt>
                <c:pt idx="316">
                  <c:v>20.329775176580647</c:v>
                </c:pt>
                <c:pt idx="317">
                  <c:v>21.531974763633869</c:v>
                </c:pt>
                <c:pt idx="318">
                  <c:v>21.768799975163649</c:v>
                </c:pt>
                <c:pt idx="319">
                  <c:v>21.617816853682648</c:v>
                </c:pt>
                <c:pt idx="320">
                  <c:v>22.803473379791811</c:v>
                </c:pt>
                <c:pt idx="321">
                  <c:v>23.038293929907979</c:v>
                </c:pt>
                <c:pt idx="322">
                  <c:v>20.951160173417989</c:v>
                </c:pt>
                <c:pt idx="323">
                  <c:v>20.459935331894798</c:v>
                </c:pt>
                <c:pt idx="324">
                  <c:v>21.013300290721887</c:v>
                </c:pt>
                <c:pt idx="325">
                  <c:v>19.933333112240923</c:v>
                </c:pt>
                <c:pt idx="326">
                  <c:v>21.164115910020712</c:v>
                </c:pt>
                <c:pt idx="327">
                  <c:v>21.510486730642356</c:v>
                </c:pt>
                <c:pt idx="328">
                  <c:v>21.219627260418743</c:v>
                </c:pt>
                <c:pt idx="329">
                  <c:v>22.713959798841977</c:v>
                </c:pt>
                <c:pt idx="330">
                  <c:v>21.577269383223559</c:v>
                </c:pt>
                <c:pt idx="331">
                  <c:v>22.853918273460536</c:v>
                </c:pt>
                <c:pt idx="332">
                  <c:v>22.178855689850749</c:v>
                </c:pt>
                <c:pt idx="333">
                  <c:v>22.327879176505991</c:v>
                </c:pt>
                <c:pt idx="334">
                  <c:v>21.958183454012552</c:v>
                </c:pt>
                <c:pt idx="335">
                  <c:v>21.442012198069129</c:v>
                </c:pt>
                <c:pt idx="336">
                  <c:v>21.739049759109925</c:v>
                </c:pt>
                <c:pt idx="337">
                  <c:v>21.367152846207926</c:v>
                </c:pt>
                <c:pt idx="338">
                  <c:v>21.626788271762187</c:v>
                </c:pt>
                <c:pt idx="339">
                  <c:v>21.47263759236586</c:v>
                </c:pt>
                <c:pt idx="340">
                  <c:v>22.182933120603792</c:v>
                </c:pt>
                <c:pt idx="341">
                  <c:v>23.415449997401637</c:v>
                </c:pt>
                <c:pt idx="342">
                  <c:v>25.456811255391553</c:v>
                </c:pt>
                <c:pt idx="343">
                  <c:v>23.910893294916246</c:v>
                </c:pt>
                <c:pt idx="344">
                  <c:v>22.680424124294941</c:v>
                </c:pt>
                <c:pt idx="345">
                  <c:v>22.149989014866527</c:v>
                </c:pt>
                <c:pt idx="346">
                  <c:v>21.837967888154694</c:v>
                </c:pt>
                <c:pt idx="347">
                  <c:v>20.68653348062309</c:v>
                </c:pt>
                <c:pt idx="348">
                  <c:v>20.187317884170138</c:v>
                </c:pt>
                <c:pt idx="349">
                  <c:v>18.314004009971427</c:v>
                </c:pt>
                <c:pt idx="350">
                  <c:v>16.345068276063579</c:v>
                </c:pt>
                <c:pt idx="351">
                  <c:v>15.363076786195462</c:v>
                </c:pt>
                <c:pt idx="352">
                  <c:v>15.100123714099707</c:v>
                </c:pt>
                <c:pt idx="353">
                  <c:v>14.573450849309367</c:v>
                </c:pt>
                <c:pt idx="354">
                  <c:v>14.000862478955655</c:v>
                </c:pt>
                <c:pt idx="355">
                  <c:v>14.04309729771288</c:v>
                </c:pt>
                <c:pt idx="356">
                  <c:v>14.612900268103994</c:v>
                </c:pt>
                <c:pt idx="357">
                  <c:v>14.916144946774743</c:v>
                </c:pt>
                <c:pt idx="358">
                  <c:v>14.85644473524208</c:v>
                </c:pt>
                <c:pt idx="359">
                  <c:v>14.858122319591104</c:v>
                </c:pt>
                <c:pt idx="360">
                  <c:v>14.904717610490589</c:v>
                </c:pt>
                <c:pt idx="361">
                  <c:v>15.062725119394596</c:v>
                </c:pt>
                <c:pt idx="362">
                  <c:v>15.229104973137062</c:v>
                </c:pt>
                <c:pt idx="363">
                  <c:v>15.521014350524306</c:v>
                </c:pt>
                <c:pt idx="364">
                  <c:v>15.434606600565541</c:v>
                </c:pt>
                <c:pt idx="365">
                  <c:v>15.701612040251447</c:v>
                </c:pt>
                <c:pt idx="366">
                  <c:v>15.856050860774911</c:v>
                </c:pt>
                <c:pt idx="367">
                  <c:v>16.708221453694268</c:v>
                </c:pt>
                <c:pt idx="368">
                  <c:v>16.852325744684538</c:v>
                </c:pt>
                <c:pt idx="369">
                  <c:v>15.795010196258108</c:v>
                </c:pt>
                <c:pt idx="370">
                  <c:v>15.247018649966083</c:v>
                </c:pt>
                <c:pt idx="371">
                  <c:v>15.135166788427334</c:v>
                </c:pt>
                <c:pt idx="372">
                  <c:v>14.35130634381202</c:v>
                </c:pt>
                <c:pt idx="373">
                  <c:v>13.794466277903233</c:v>
                </c:pt>
                <c:pt idx="374">
                  <c:v>13.809647931525708</c:v>
                </c:pt>
                <c:pt idx="375">
                  <c:v>16.575195899542088</c:v>
                </c:pt>
                <c:pt idx="376">
                  <c:v>13.538304665508756</c:v>
                </c:pt>
                <c:pt idx="377">
                  <c:v>14.358337522446734</c:v>
                </c:pt>
                <c:pt idx="378">
                  <c:v>17.331504913818861</c:v>
                </c:pt>
                <c:pt idx="379">
                  <c:v>31.900018850897816</c:v>
                </c:pt>
                <c:pt idx="380">
                  <c:v>29.267868950896226</c:v>
                </c:pt>
                <c:pt idx="381">
                  <c:v>17.201569455917237</c:v>
                </c:pt>
                <c:pt idx="382">
                  <c:v>14.866117170688032</c:v>
                </c:pt>
                <c:pt idx="383">
                  <c:v>14.496491537945335</c:v>
                </c:pt>
                <c:pt idx="384">
                  <c:v>14.178817485432351</c:v>
                </c:pt>
                <c:pt idx="385">
                  <c:v>14.665448794574273</c:v>
                </c:pt>
                <c:pt idx="386">
                  <c:v>15.577335598801373</c:v>
                </c:pt>
                <c:pt idx="387">
                  <c:v>15.168406672240337</c:v>
                </c:pt>
                <c:pt idx="388">
                  <c:v>15.671051913660403</c:v>
                </c:pt>
                <c:pt idx="389">
                  <c:v>16.089640684156439</c:v>
                </c:pt>
                <c:pt idx="390">
                  <c:v>16.497345264984375</c:v>
                </c:pt>
                <c:pt idx="391">
                  <c:v>15.440480405304918</c:v>
                </c:pt>
                <c:pt idx="392">
                  <c:v>15.403755505285526</c:v>
                </c:pt>
                <c:pt idx="393">
                  <c:v>15.41173323317761</c:v>
                </c:pt>
                <c:pt idx="394">
                  <c:v>14.845802101156789</c:v>
                </c:pt>
                <c:pt idx="395">
                  <c:v>14.287173443385843</c:v>
                </c:pt>
                <c:pt idx="396">
                  <c:v>14.162956904868953</c:v>
                </c:pt>
                <c:pt idx="397">
                  <c:v>14.952616823130153</c:v>
                </c:pt>
                <c:pt idx="398">
                  <c:v>15.30327406249344</c:v>
                </c:pt>
                <c:pt idx="399">
                  <c:v>14.234432629263372</c:v>
                </c:pt>
                <c:pt idx="400">
                  <c:v>13.552673303339208</c:v>
                </c:pt>
                <c:pt idx="401">
                  <c:v>13.772490747227812</c:v>
                </c:pt>
                <c:pt idx="402">
                  <c:v>14.030270041038136</c:v>
                </c:pt>
                <c:pt idx="403">
                  <c:v>14.378529983866366</c:v>
                </c:pt>
                <c:pt idx="404">
                  <c:v>14.482577710345597</c:v>
                </c:pt>
                <c:pt idx="405">
                  <c:v>14.301752482985812</c:v>
                </c:pt>
                <c:pt idx="406">
                  <c:v>14.097061188963103</c:v>
                </c:pt>
                <c:pt idx="407">
                  <c:v>15.496041459160281</c:v>
                </c:pt>
                <c:pt idx="408">
                  <c:v>16.510082758834582</c:v>
                </c:pt>
                <c:pt idx="409">
                  <c:v>16.239007960870964</c:v>
                </c:pt>
                <c:pt idx="410">
                  <c:v>17.195165253906612</c:v>
                </c:pt>
                <c:pt idx="411">
                  <c:v>17.887663212566594</c:v>
                </c:pt>
                <c:pt idx="412">
                  <c:v>18.781388838907063</c:v>
                </c:pt>
                <c:pt idx="413">
                  <c:v>19.829108119630398</c:v>
                </c:pt>
                <c:pt idx="414">
                  <c:v>19.935951300372508</c:v>
                </c:pt>
                <c:pt idx="415">
                  <c:v>20.150091323341101</c:v>
                </c:pt>
                <c:pt idx="416">
                  <c:v>20.879050681187774</c:v>
                </c:pt>
                <c:pt idx="417">
                  <c:v>21.900702136795612</c:v>
                </c:pt>
                <c:pt idx="418">
                  <c:v>22.029183148804243</c:v>
                </c:pt>
                <c:pt idx="419">
                  <c:v>23.410675512932063</c:v>
                </c:pt>
                <c:pt idx="420">
                  <c:v>25.767715225409145</c:v>
                </c:pt>
                <c:pt idx="421">
                  <c:v>28.279400341704918</c:v>
                </c:pt>
                <c:pt idx="422">
                  <c:v>30.333142844492098</c:v>
                </c:pt>
                <c:pt idx="423">
                  <c:v>30.137927324403105</c:v>
                </c:pt>
                <c:pt idx="424">
                  <c:v>30.131160492337987</c:v>
                </c:pt>
                <c:pt idx="425">
                  <c:v>29.251430541780337</c:v>
                </c:pt>
                <c:pt idx="426">
                  <c:v>28.900220669544737</c:v>
                </c:pt>
                <c:pt idx="427">
                  <c:v>29.494327791176506</c:v>
                </c:pt>
                <c:pt idx="428">
                  <c:v>28.683170075974683</c:v>
                </c:pt>
                <c:pt idx="429">
                  <c:v>26.486738924670043</c:v>
                </c:pt>
                <c:pt idx="430">
                  <c:v>26.358808563708784</c:v>
                </c:pt>
                <c:pt idx="431">
                  <c:v>25.597760882986908</c:v>
                </c:pt>
                <c:pt idx="432">
                  <c:v>25.570495611950566</c:v>
                </c:pt>
                <c:pt idx="433">
                  <c:v>24.654058320105101</c:v>
                </c:pt>
                <c:pt idx="434">
                  <c:v>21.155730695978445</c:v>
                </c:pt>
                <c:pt idx="435">
                  <c:v>22.879508945543556</c:v>
                </c:pt>
                <c:pt idx="436">
                  <c:v>37.793154045639014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3-4305-B3A9-78934F2F1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'082C'!$Q$14:$Q$767</c:f>
              <c:numCache>
                <c:formatCode>0.0</c:formatCode>
                <c:ptCount val="754"/>
                <c:pt idx="0">
                  <c:v>9.9548383716666663E-4</c:v>
                </c:pt>
                <c:pt idx="1">
                  <c:v>9.9548383716666663E-4</c:v>
                </c:pt>
                <c:pt idx="2">
                  <c:v>2.4887095929166663E-3</c:v>
                </c:pt>
                <c:pt idx="3">
                  <c:v>3.0575574998690194E-2</c:v>
                </c:pt>
                <c:pt idx="4">
                  <c:v>7.5159029706082639E-2</c:v>
                </c:pt>
                <c:pt idx="5">
                  <c:v>0.15031805941216539</c:v>
                </c:pt>
                <c:pt idx="6">
                  <c:v>0.22256174359511716</c:v>
                </c:pt>
                <c:pt idx="7">
                  <c:v>0.24936870121024779</c:v>
                </c:pt>
                <c:pt idx="8">
                  <c:v>0.23472086760622413</c:v>
                </c:pt>
                <c:pt idx="9">
                  <c:v>0.21061593754911725</c:v>
                </c:pt>
                <c:pt idx="10">
                  <c:v>0.18935524702677214</c:v>
                </c:pt>
                <c:pt idx="11">
                  <c:v>0.17776497092261753</c:v>
                </c:pt>
                <c:pt idx="12">
                  <c:v>0.18700874941059362</c:v>
                </c:pt>
                <c:pt idx="13">
                  <c:v>0.19276833446848635</c:v>
                </c:pt>
                <c:pt idx="14">
                  <c:v>0.20791390999109341</c:v>
                </c:pt>
                <c:pt idx="15">
                  <c:v>0.19155953266621262</c:v>
                </c:pt>
                <c:pt idx="16">
                  <c:v>0.17641395714360555</c:v>
                </c:pt>
                <c:pt idx="17">
                  <c:v>0.17364082359721272</c:v>
                </c:pt>
                <c:pt idx="18">
                  <c:v>0.18558662964321263</c:v>
                </c:pt>
                <c:pt idx="19">
                  <c:v>0.19511483208466499</c:v>
                </c:pt>
                <c:pt idx="20">
                  <c:v>0.20144326504951021</c:v>
                </c:pt>
                <c:pt idx="21">
                  <c:v>0.2123224812699743</c:v>
                </c:pt>
                <c:pt idx="22">
                  <c:v>0.21893533818829566</c:v>
                </c:pt>
                <c:pt idx="23">
                  <c:v>0.2232016974904385</c:v>
                </c:pt>
                <c:pt idx="24">
                  <c:v>0.23571635144339073</c:v>
                </c:pt>
                <c:pt idx="25">
                  <c:v>0.26024791743071202</c:v>
                </c:pt>
                <c:pt idx="26">
                  <c:v>0.27041607376748572</c:v>
                </c:pt>
                <c:pt idx="27">
                  <c:v>0.27717114266254517</c:v>
                </c:pt>
                <c:pt idx="28">
                  <c:v>0.27262035940692614</c:v>
                </c:pt>
                <c:pt idx="29">
                  <c:v>0.27461132708125946</c:v>
                </c:pt>
                <c:pt idx="30">
                  <c:v>0.25996349347723574</c:v>
                </c:pt>
                <c:pt idx="31">
                  <c:v>0.25868358568659289</c:v>
                </c:pt>
                <c:pt idx="32">
                  <c:v>0.24815989940797398</c:v>
                </c:pt>
                <c:pt idx="33">
                  <c:v>0.23358317179231941</c:v>
                </c:pt>
                <c:pt idx="34">
                  <c:v>0.22448160528108135</c:v>
                </c:pt>
                <c:pt idx="35">
                  <c:v>0.23336985382721223</c:v>
                </c:pt>
                <c:pt idx="36">
                  <c:v>0.24240031435008116</c:v>
                </c:pt>
                <c:pt idx="37">
                  <c:v>0.21381570702572428</c:v>
                </c:pt>
                <c:pt idx="38">
                  <c:v>0.30554243202179499</c:v>
                </c:pt>
                <c:pt idx="39">
                  <c:v>0.34706832922931841</c:v>
                </c:pt>
                <c:pt idx="40">
                  <c:v>0.27873547440666419</c:v>
                </c:pt>
                <c:pt idx="41">
                  <c:v>0.18146248231780793</c:v>
                </c:pt>
                <c:pt idx="42">
                  <c:v>0.18899971708492697</c:v>
                </c:pt>
                <c:pt idx="43">
                  <c:v>0.20734506208414108</c:v>
                </c:pt>
                <c:pt idx="44">
                  <c:v>0.23002787237386702</c:v>
                </c:pt>
                <c:pt idx="45">
                  <c:v>0.2317344160947242</c:v>
                </c:pt>
                <c:pt idx="46">
                  <c:v>0.23400980772253371</c:v>
                </c:pt>
                <c:pt idx="47">
                  <c:v>0.23955607481531926</c:v>
                </c:pt>
                <c:pt idx="48">
                  <c:v>0.25263957667522402</c:v>
                </c:pt>
                <c:pt idx="49">
                  <c:v>0.25946575155865254</c:v>
                </c:pt>
                <c:pt idx="50">
                  <c:v>0.26138561324461673</c:v>
                </c:pt>
                <c:pt idx="51">
                  <c:v>0.27212261748834288</c:v>
                </c:pt>
                <c:pt idx="52">
                  <c:v>0.35446335201969925</c:v>
                </c:pt>
                <c:pt idx="53">
                  <c:v>0.3134351967307592</c:v>
                </c:pt>
                <c:pt idx="54">
                  <c:v>0.18345344999214125</c:v>
                </c:pt>
                <c:pt idx="55">
                  <c:v>0.38361680725100855</c:v>
                </c:pt>
                <c:pt idx="56">
                  <c:v>0.67116942421543457</c:v>
                </c:pt>
                <c:pt idx="57">
                  <c:v>0.64237149892597056</c:v>
                </c:pt>
                <c:pt idx="58">
                  <c:v>0.22597483103683136</c:v>
                </c:pt>
                <c:pt idx="59">
                  <c:v>0.1738541415623199</c:v>
                </c:pt>
                <c:pt idx="60">
                  <c:v>0.15287787499345107</c:v>
                </c:pt>
                <c:pt idx="61">
                  <c:v>0.16034400377220098</c:v>
                </c:pt>
                <c:pt idx="62">
                  <c:v>0.1597751558652486</c:v>
                </c:pt>
                <c:pt idx="63">
                  <c:v>0.12806188505265362</c:v>
                </c:pt>
                <c:pt idx="64">
                  <c:v>8.9024697438046863E-2</c:v>
                </c:pt>
                <c:pt idx="65">
                  <c:v>0.12514653952952273</c:v>
                </c:pt>
                <c:pt idx="66">
                  <c:v>0.19248391051501018</c:v>
                </c:pt>
                <c:pt idx="67">
                  <c:v>0.24062266464085508</c:v>
                </c:pt>
                <c:pt idx="68">
                  <c:v>0.22597483103683136</c:v>
                </c:pt>
                <c:pt idx="69">
                  <c:v>0.17598732121339136</c:v>
                </c:pt>
                <c:pt idx="70">
                  <c:v>0.1257864934248441</c:v>
                </c:pt>
                <c:pt idx="71">
                  <c:v>0.10559239272803479</c:v>
                </c:pt>
                <c:pt idx="72">
                  <c:v>0.1018948813328443</c:v>
                </c:pt>
                <c:pt idx="73">
                  <c:v>0.11476506522764185</c:v>
                </c:pt>
                <c:pt idx="74">
                  <c:v>0.1115652957510347</c:v>
                </c:pt>
                <c:pt idx="75">
                  <c:v>0.10303257714674911</c:v>
                </c:pt>
                <c:pt idx="76">
                  <c:v>8.9735757321737344E-2</c:v>
                </c:pt>
                <c:pt idx="77">
                  <c:v>8.7247047728820679E-2</c:v>
                </c:pt>
                <c:pt idx="78">
                  <c:v>8.9806863310106372E-2</c:v>
                </c:pt>
                <c:pt idx="79">
                  <c:v>9.4499858542463427E-2</c:v>
                </c:pt>
                <c:pt idx="80">
                  <c:v>0.10097050348404675</c:v>
                </c:pt>
                <c:pt idx="81">
                  <c:v>0.10580571069314194</c:v>
                </c:pt>
                <c:pt idx="82">
                  <c:v>0.13190160842458215</c:v>
                </c:pt>
                <c:pt idx="83">
                  <c:v>0.14605170011002255</c:v>
                </c:pt>
                <c:pt idx="84">
                  <c:v>0.12735082516896312</c:v>
                </c:pt>
                <c:pt idx="85">
                  <c:v>0.13979437313354634</c:v>
                </c:pt>
                <c:pt idx="86">
                  <c:v>0.15159796720280821</c:v>
                </c:pt>
                <c:pt idx="87">
                  <c:v>0.15643317441190341</c:v>
                </c:pt>
                <c:pt idx="88">
                  <c:v>0.18864418714308165</c:v>
                </c:pt>
                <c:pt idx="89">
                  <c:v>0.22064188190915285</c:v>
                </c:pt>
                <c:pt idx="90">
                  <c:v>0.21616220464190283</c:v>
                </c:pt>
                <c:pt idx="91">
                  <c:v>0.21616220464190283</c:v>
                </c:pt>
                <c:pt idx="92">
                  <c:v>0.22832132865300989</c:v>
                </c:pt>
                <c:pt idx="93">
                  <c:v>0.25036418504741448</c:v>
                </c:pt>
                <c:pt idx="94">
                  <c:v>0.28840588882485457</c:v>
                </c:pt>
                <c:pt idx="95">
                  <c:v>0.31279524283543769</c:v>
                </c:pt>
                <c:pt idx="96">
                  <c:v>0.32004805364908051</c:v>
                </c:pt>
                <c:pt idx="97">
                  <c:v>0.31962141771886621</c:v>
                </c:pt>
                <c:pt idx="98">
                  <c:v>0.31108869911458059</c:v>
                </c:pt>
                <c:pt idx="99">
                  <c:v>0.29964063498716398</c:v>
                </c:pt>
                <c:pt idx="100">
                  <c:v>0.33270491957877096</c:v>
                </c:pt>
                <c:pt idx="101">
                  <c:v>0.38105699166972279</c:v>
                </c:pt>
                <c:pt idx="102">
                  <c:v>0.41504565411012728</c:v>
                </c:pt>
                <c:pt idx="103">
                  <c:v>0.44675892492272223</c:v>
                </c:pt>
                <c:pt idx="104">
                  <c:v>0.5005150521297218</c:v>
                </c:pt>
                <c:pt idx="105">
                  <c:v>0.56109735422014995</c:v>
                </c:pt>
                <c:pt idx="106">
                  <c:v>0.65154417142557763</c:v>
                </c:pt>
                <c:pt idx="107">
                  <c:v>0.6958432021794938</c:v>
                </c:pt>
                <c:pt idx="108">
                  <c:v>0.76666476659506477</c:v>
                </c:pt>
                <c:pt idx="109">
                  <c:v>0.81259923508146903</c:v>
                </c:pt>
                <c:pt idx="110">
                  <c:v>0.94485637344789652</c:v>
                </c:pt>
                <c:pt idx="111">
                  <c:v>0.71497071305076754</c:v>
                </c:pt>
                <c:pt idx="112">
                  <c:v>1.1125954000104783</c:v>
                </c:pt>
                <c:pt idx="113">
                  <c:v>1.0708561848378477</c:v>
                </c:pt>
                <c:pt idx="114">
                  <c:v>0.93326609734374188</c:v>
                </c:pt>
                <c:pt idx="115">
                  <c:v>1.047035678734217</c:v>
                </c:pt>
                <c:pt idx="116">
                  <c:v>0.96618816995861045</c:v>
                </c:pt>
                <c:pt idx="117">
                  <c:v>0.91036996908890855</c:v>
                </c:pt>
                <c:pt idx="118">
                  <c:v>0.74604402996804098</c:v>
                </c:pt>
                <c:pt idx="119">
                  <c:v>0.74974154136323157</c:v>
                </c:pt>
                <c:pt idx="120">
                  <c:v>0.74547518206108865</c:v>
                </c:pt>
                <c:pt idx="121">
                  <c:v>1.0081407030963485</c:v>
                </c:pt>
                <c:pt idx="122">
                  <c:v>1.2011934615183109</c:v>
                </c:pt>
                <c:pt idx="123">
                  <c:v>1.215059129250275</c:v>
                </c:pt>
                <c:pt idx="124">
                  <c:v>0.98801770838790792</c:v>
                </c:pt>
                <c:pt idx="125">
                  <c:v>0.76033633363021935</c:v>
                </c:pt>
                <c:pt idx="126">
                  <c:v>0.8374863310106353</c:v>
                </c:pt>
                <c:pt idx="127">
                  <c:v>0.8974286792057421</c:v>
                </c:pt>
                <c:pt idx="128">
                  <c:v>0.92508890868130145</c:v>
                </c:pt>
                <c:pt idx="129">
                  <c:v>0.96433941426101522</c:v>
                </c:pt>
                <c:pt idx="130">
                  <c:v>0.86543098443967093</c:v>
                </c:pt>
                <c:pt idx="131">
                  <c:v>0.7955337978728978</c:v>
                </c:pt>
                <c:pt idx="132">
                  <c:v>0.75315462880494566</c:v>
                </c:pt>
                <c:pt idx="133">
                  <c:v>0.69100799497039866</c:v>
                </c:pt>
                <c:pt idx="134">
                  <c:v>0.6742269817153036</c:v>
                </c:pt>
                <c:pt idx="135">
                  <c:v>0.71283753339969624</c:v>
                </c:pt>
                <c:pt idx="136">
                  <c:v>0.78373020380363578</c:v>
                </c:pt>
                <c:pt idx="137">
                  <c:v>0.83236669984806411</c:v>
                </c:pt>
                <c:pt idx="138">
                  <c:v>0.85128089275423058</c:v>
                </c:pt>
                <c:pt idx="139">
                  <c:v>0.76993564206004084</c:v>
                </c:pt>
                <c:pt idx="140">
                  <c:v>0.67543578351757738</c:v>
                </c:pt>
                <c:pt idx="141">
                  <c:v>0.50236380782731704</c:v>
                </c:pt>
                <c:pt idx="142">
                  <c:v>0.5081233928852098</c:v>
                </c:pt>
                <c:pt idx="143">
                  <c:v>0.50279044375753124</c:v>
                </c:pt>
                <c:pt idx="144">
                  <c:v>0.47520132027034101</c:v>
                </c:pt>
                <c:pt idx="145">
                  <c:v>0.49774191858332895</c:v>
                </c:pt>
                <c:pt idx="146">
                  <c:v>0.6239550479383873</c:v>
                </c:pt>
                <c:pt idx="147">
                  <c:v>0.71155762560905333</c:v>
                </c:pt>
                <c:pt idx="148">
                  <c:v>0.70266937706292243</c:v>
                </c:pt>
                <c:pt idx="149">
                  <c:v>0.58050928904489973</c:v>
                </c:pt>
                <c:pt idx="150">
                  <c:v>0.43068897155131758</c:v>
                </c:pt>
                <c:pt idx="151">
                  <c:v>0.37764390422800859</c:v>
                </c:pt>
                <c:pt idx="152">
                  <c:v>0.21203805731649811</c:v>
                </c:pt>
                <c:pt idx="153">
                  <c:v>0.35666763765913972</c:v>
                </c:pt>
                <c:pt idx="154">
                  <c:v>0.48323629695604325</c:v>
                </c:pt>
                <c:pt idx="155">
                  <c:v>0.45337178184104371</c:v>
                </c:pt>
                <c:pt idx="156">
                  <c:v>0.43694629852779376</c:v>
                </c:pt>
                <c:pt idx="157">
                  <c:v>0.48103201131660289</c:v>
                </c:pt>
                <c:pt idx="158">
                  <c:v>0.50179495992036449</c:v>
                </c:pt>
                <c:pt idx="159">
                  <c:v>0.42713367213286524</c:v>
                </c:pt>
                <c:pt idx="160">
                  <c:v>0.37344865091423485</c:v>
                </c:pt>
                <c:pt idx="161">
                  <c:v>0.46311330224760294</c:v>
                </c:pt>
                <c:pt idx="162">
                  <c:v>0.49923514433907884</c:v>
                </c:pt>
                <c:pt idx="163">
                  <c:v>0.3157816943469377</c:v>
                </c:pt>
                <c:pt idx="164">
                  <c:v>0.33021620998585421</c:v>
                </c:pt>
                <c:pt idx="165">
                  <c:v>0.41341021637763925</c:v>
                </c:pt>
                <c:pt idx="166">
                  <c:v>0.51878929114056682</c:v>
                </c:pt>
                <c:pt idx="167">
                  <c:v>0.42500049248179389</c:v>
                </c:pt>
                <c:pt idx="168">
                  <c:v>0.32381667103263995</c:v>
                </c:pt>
                <c:pt idx="169">
                  <c:v>0.42521381044690099</c:v>
                </c:pt>
                <c:pt idx="170">
                  <c:v>0.41099261277309163</c:v>
                </c:pt>
                <c:pt idx="171">
                  <c:v>0.32267897521873523</c:v>
                </c:pt>
                <c:pt idx="172">
                  <c:v>0.35041031068266359</c:v>
                </c:pt>
                <c:pt idx="173">
                  <c:v>0.39485155341331796</c:v>
                </c:pt>
                <c:pt idx="174">
                  <c:v>0.28947247865039027</c:v>
                </c:pt>
                <c:pt idx="175">
                  <c:v>0.26821178812804525</c:v>
                </c:pt>
                <c:pt idx="176">
                  <c:v>0.24033824068737883</c:v>
                </c:pt>
                <c:pt idx="177">
                  <c:v>0.21111367946770057</c:v>
                </c:pt>
                <c:pt idx="178">
                  <c:v>0.21239358725834342</c:v>
                </c:pt>
                <c:pt idx="179">
                  <c:v>0.16190833551631997</c:v>
                </c:pt>
                <c:pt idx="180">
                  <c:v>0.16119727563262951</c:v>
                </c:pt>
                <c:pt idx="181">
                  <c:v>0.18224464818986744</c:v>
                </c:pt>
                <c:pt idx="182">
                  <c:v>0.2042163985959029</c:v>
                </c:pt>
                <c:pt idx="183">
                  <c:v>0.20855386388641486</c:v>
                </c:pt>
                <c:pt idx="184">
                  <c:v>0.22284616754859329</c:v>
                </c:pt>
                <c:pt idx="185">
                  <c:v>0.31670607219573532</c:v>
                </c:pt>
                <c:pt idx="186">
                  <c:v>0.31713270812594962</c:v>
                </c:pt>
                <c:pt idx="187">
                  <c:v>0.32154127940483046</c:v>
                </c:pt>
                <c:pt idx="188">
                  <c:v>0.27198040551160474</c:v>
                </c:pt>
                <c:pt idx="189">
                  <c:v>0.19959450935191489</c:v>
                </c:pt>
                <c:pt idx="190">
                  <c:v>0.29110791638287842</c:v>
                </c:pt>
                <c:pt idx="191">
                  <c:v>0.44028827998113901</c:v>
                </c:pt>
                <c:pt idx="192">
                  <c:v>0.59736140828836382</c:v>
                </c:pt>
                <c:pt idx="193">
                  <c:v>0.34422408969455648</c:v>
                </c:pt>
                <c:pt idx="194">
                  <c:v>0.27717114266254517</c:v>
                </c:pt>
                <c:pt idx="195">
                  <c:v>0.26600750248860477</c:v>
                </c:pt>
                <c:pt idx="196">
                  <c:v>0.22561930109498618</c:v>
                </c:pt>
                <c:pt idx="197">
                  <c:v>0.25541271022161682</c:v>
                </c:pt>
                <c:pt idx="198">
                  <c:v>0.2764600827788547</c:v>
                </c:pt>
                <c:pt idx="199">
                  <c:v>0.26167003719809295</c:v>
                </c:pt>
                <c:pt idx="200">
                  <c:v>0.23102335621103373</c:v>
                </c:pt>
                <c:pt idx="201">
                  <c:v>0.20272317284015301</c:v>
                </c:pt>
                <c:pt idx="202">
                  <c:v>0.19113289673599831</c:v>
                </c:pt>
                <c:pt idx="203">
                  <c:v>0.21957529208361717</c:v>
                </c:pt>
                <c:pt idx="204">
                  <c:v>0.31201307696337821</c:v>
                </c:pt>
                <c:pt idx="205">
                  <c:v>0.35090805260124691</c:v>
                </c:pt>
                <c:pt idx="206">
                  <c:v>0.33846450463666367</c:v>
                </c:pt>
                <c:pt idx="207">
                  <c:v>0.39442491748310365</c:v>
                </c:pt>
                <c:pt idx="208">
                  <c:v>0.48010763346780527</c:v>
                </c:pt>
                <c:pt idx="209">
                  <c:v>0.51210532823387644</c:v>
                </c:pt>
                <c:pt idx="210">
                  <c:v>0.54623620265101891</c:v>
                </c:pt>
                <c:pt idx="211">
                  <c:v>0.56806574108031638</c:v>
                </c:pt>
                <c:pt idx="212">
                  <c:v>0.41454791219154397</c:v>
                </c:pt>
                <c:pt idx="213">
                  <c:v>0.3563832137056635</c:v>
                </c:pt>
                <c:pt idx="214">
                  <c:v>0.39485155341331796</c:v>
                </c:pt>
                <c:pt idx="215">
                  <c:v>0.26750072824435478</c:v>
                </c:pt>
                <c:pt idx="216">
                  <c:v>0.42542712841200819</c:v>
                </c:pt>
                <c:pt idx="217">
                  <c:v>0.57105219259181639</c:v>
                </c:pt>
                <c:pt idx="218">
                  <c:v>0.65346403311154189</c:v>
                </c:pt>
                <c:pt idx="219">
                  <c:v>0.65645048462304179</c:v>
                </c:pt>
                <c:pt idx="220">
                  <c:v>0.6555972127626134</c:v>
                </c:pt>
                <c:pt idx="221">
                  <c:v>0.74504854613087435</c:v>
                </c:pt>
                <c:pt idx="222">
                  <c:v>0.90468149001938503</c:v>
                </c:pt>
                <c:pt idx="223">
                  <c:v>0.76047854560695771</c:v>
                </c:pt>
                <c:pt idx="224">
                  <c:v>0.46617085974747208</c:v>
                </c:pt>
                <c:pt idx="225">
                  <c:v>0.39975786661078216</c:v>
                </c:pt>
                <c:pt idx="226">
                  <c:v>0.37927934196049673</c:v>
                </c:pt>
                <c:pt idx="227">
                  <c:v>0.42492938649342477</c:v>
                </c:pt>
                <c:pt idx="228">
                  <c:v>0.55903528055744733</c:v>
                </c:pt>
                <c:pt idx="229">
                  <c:v>0.57090998061507825</c:v>
                </c:pt>
                <c:pt idx="230">
                  <c:v>0.36719132393775872</c:v>
                </c:pt>
                <c:pt idx="231">
                  <c:v>0.36982224550741338</c:v>
                </c:pt>
                <c:pt idx="232">
                  <c:v>0.49070242573479328</c:v>
                </c:pt>
                <c:pt idx="233">
                  <c:v>0.51352744800125738</c:v>
                </c:pt>
                <c:pt idx="234">
                  <c:v>0.51132316236181696</c:v>
                </c:pt>
                <c:pt idx="235">
                  <c:v>0.55953302247603087</c:v>
                </c:pt>
                <c:pt idx="236">
                  <c:v>0.52042472887305491</c:v>
                </c:pt>
                <c:pt idx="237">
                  <c:v>0.39520708335516319</c:v>
                </c:pt>
                <c:pt idx="238">
                  <c:v>0.25946575155865254</c:v>
                </c:pt>
                <c:pt idx="239">
                  <c:v>0.28989911458060458</c:v>
                </c:pt>
                <c:pt idx="240">
                  <c:v>0.42613818829569861</c:v>
                </c:pt>
                <c:pt idx="241">
                  <c:v>0.57247431235919732</c:v>
                </c:pt>
                <c:pt idx="242">
                  <c:v>0.53173058102373338</c:v>
                </c:pt>
                <c:pt idx="243">
                  <c:v>0.51893150311730496</c:v>
                </c:pt>
                <c:pt idx="244">
                  <c:v>0.51893150311730496</c:v>
                </c:pt>
                <c:pt idx="245">
                  <c:v>0.39556261329700843</c:v>
                </c:pt>
                <c:pt idx="246">
                  <c:v>0.44064380992298424</c:v>
                </c:pt>
                <c:pt idx="247">
                  <c:v>0.61129818200869701</c:v>
                </c:pt>
                <c:pt idx="248">
                  <c:v>0.91847605176298008</c:v>
                </c:pt>
                <c:pt idx="249">
                  <c:v>0.83727301304552826</c:v>
                </c:pt>
                <c:pt idx="250">
                  <c:v>0.6822619584010059</c:v>
                </c:pt>
                <c:pt idx="251">
                  <c:v>0.44739887881804374</c:v>
                </c:pt>
                <c:pt idx="252">
                  <c:v>0.37245316707706816</c:v>
                </c:pt>
                <c:pt idx="253">
                  <c:v>0.47932546759574579</c:v>
                </c:pt>
                <c:pt idx="254">
                  <c:v>0.52618431393094789</c:v>
                </c:pt>
                <c:pt idx="255">
                  <c:v>0.66519652119243466</c:v>
                </c:pt>
                <c:pt idx="256">
                  <c:v>0.61520901136899453</c:v>
                </c:pt>
                <c:pt idx="257">
                  <c:v>0.52547325404725731</c:v>
                </c:pt>
                <c:pt idx="258">
                  <c:v>0.56507928956881637</c:v>
                </c:pt>
                <c:pt idx="259">
                  <c:v>0.66036131398333942</c:v>
                </c:pt>
                <c:pt idx="260">
                  <c:v>0.51679832346623344</c:v>
                </c:pt>
                <c:pt idx="261">
                  <c:v>0.54154320741866191</c:v>
                </c:pt>
                <c:pt idx="262">
                  <c:v>0.6403805312516373</c:v>
                </c:pt>
                <c:pt idx="263">
                  <c:v>0.68908813328443441</c:v>
                </c:pt>
                <c:pt idx="264">
                  <c:v>0.78081485828050501</c:v>
                </c:pt>
                <c:pt idx="265">
                  <c:v>0.90404153612406346</c:v>
                </c:pt>
                <c:pt idx="266">
                  <c:v>0.91058328705401581</c:v>
                </c:pt>
                <c:pt idx="267">
                  <c:v>1.0180955414680148</c:v>
                </c:pt>
                <c:pt idx="268">
                  <c:v>1.5651850159794622</c:v>
                </c:pt>
                <c:pt idx="269">
                  <c:v>1.5322629433645938</c:v>
                </c:pt>
                <c:pt idx="270">
                  <c:v>1.0013145282129197</c:v>
                </c:pt>
                <c:pt idx="271">
                  <c:v>0.42663593021428198</c:v>
                </c:pt>
                <c:pt idx="272">
                  <c:v>0.36036514905433015</c:v>
                </c:pt>
                <c:pt idx="273">
                  <c:v>0.38326127730916337</c:v>
                </c:pt>
                <c:pt idx="274">
                  <c:v>0.66811186671556544</c:v>
                </c:pt>
                <c:pt idx="275">
                  <c:v>0.8463745795567662</c:v>
                </c:pt>
                <c:pt idx="276">
                  <c:v>0.70181610520249382</c:v>
                </c:pt>
                <c:pt idx="277">
                  <c:v>0.40231768219206793</c:v>
                </c:pt>
                <c:pt idx="278">
                  <c:v>0.41085040079635354</c:v>
                </c:pt>
                <c:pt idx="279">
                  <c:v>0.43225330329543671</c:v>
                </c:pt>
                <c:pt idx="280">
                  <c:v>0.33042952795096137</c:v>
                </c:pt>
                <c:pt idx="281">
                  <c:v>0.25996349347723574</c:v>
                </c:pt>
                <c:pt idx="282">
                  <c:v>0.43346210509771049</c:v>
                </c:pt>
                <c:pt idx="283">
                  <c:v>0.44270588358568658</c:v>
                </c:pt>
                <c:pt idx="284">
                  <c:v>0.3149284224865091</c:v>
                </c:pt>
                <c:pt idx="285">
                  <c:v>0.23728068318750975</c:v>
                </c:pt>
                <c:pt idx="286">
                  <c:v>0.24154704248965261</c:v>
                </c:pt>
                <c:pt idx="287">
                  <c:v>0.25207072876827158</c:v>
                </c:pt>
                <c:pt idx="288">
                  <c:v>0.24524455388484312</c:v>
                </c:pt>
                <c:pt idx="289">
                  <c:v>0.28712598103421172</c:v>
                </c:pt>
                <c:pt idx="290">
                  <c:v>0.43374652905118666</c:v>
                </c:pt>
                <c:pt idx="291">
                  <c:v>0.63611417194949438</c:v>
                </c:pt>
                <c:pt idx="292">
                  <c:v>0.59544154660239956</c:v>
                </c:pt>
                <c:pt idx="293">
                  <c:v>0.35851639335673491</c:v>
                </c:pt>
                <c:pt idx="294">
                  <c:v>0.27304699533714044</c:v>
                </c:pt>
                <c:pt idx="295">
                  <c:v>0.27873547440666419</c:v>
                </c:pt>
                <c:pt idx="296">
                  <c:v>0.2773133546392833</c:v>
                </c:pt>
                <c:pt idx="297">
                  <c:v>0.27276257138366428</c:v>
                </c:pt>
                <c:pt idx="298">
                  <c:v>0.25292400062870019</c:v>
                </c:pt>
                <c:pt idx="299">
                  <c:v>0.23770731911772411</c:v>
                </c:pt>
                <c:pt idx="300">
                  <c:v>0.25007976109393831</c:v>
                </c:pt>
                <c:pt idx="301">
                  <c:v>0.27183819353486666</c:v>
                </c:pt>
                <c:pt idx="302">
                  <c:v>0.2851350133598784</c:v>
                </c:pt>
                <c:pt idx="303">
                  <c:v>0.28940137266202126</c:v>
                </c:pt>
                <c:pt idx="304">
                  <c:v>0.28797925289464038</c:v>
                </c:pt>
                <c:pt idx="305">
                  <c:v>0.27020275580237862</c:v>
                </c:pt>
                <c:pt idx="306">
                  <c:v>0.26835400010478333</c:v>
                </c:pt>
                <c:pt idx="307">
                  <c:v>0.2906101744642951</c:v>
                </c:pt>
                <c:pt idx="308">
                  <c:v>0.28897473673180696</c:v>
                </c:pt>
                <c:pt idx="309">
                  <c:v>0.28861920678996172</c:v>
                </c:pt>
                <c:pt idx="310">
                  <c:v>0.32495436684654477</c:v>
                </c:pt>
                <c:pt idx="311">
                  <c:v>0.32381667103263995</c:v>
                </c:pt>
                <c:pt idx="312">
                  <c:v>0.30461805417299737</c:v>
                </c:pt>
                <c:pt idx="313">
                  <c:v>0.33412703934615184</c:v>
                </c:pt>
                <c:pt idx="314">
                  <c:v>0.44583454707392467</c:v>
                </c:pt>
                <c:pt idx="315">
                  <c:v>0.59672145439304236</c:v>
                </c:pt>
                <c:pt idx="316">
                  <c:v>0.74383974432860067</c:v>
                </c:pt>
                <c:pt idx="317">
                  <c:v>0.80129338293079055</c:v>
                </c:pt>
                <c:pt idx="318">
                  <c:v>0.82625158484832606</c:v>
                </c:pt>
                <c:pt idx="319">
                  <c:v>0.84701453345208777</c:v>
                </c:pt>
                <c:pt idx="320">
                  <c:v>0.88669167496201606</c:v>
                </c:pt>
                <c:pt idx="321">
                  <c:v>0.9029038403101588</c:v>
                </c:pt>
                <c:pt idx="322">
                  <c:v>0.88022103002043262</c:v>
                </c:pt>
                <c:pt idx="323">
                  <c:v>0.93262614344842043</c:v>
                </c:pt>
                <c:pt idx="324">
                  <c:v>0.8923801540315397</c:v>
                </c:pt>
                <c:pt idx="325">
                  <c:v>0.88128761984596848</c:v>
                </c:pt>
                <c:pt idx="326">
                  <c:v>0.84630347356839719</c:v>
                </c:pt>
                <c:pt idx="327">
                  <c:v>0.89195351810132539</c:v>
                </c:pt>
                <c:pt idx="328">
                  <c:v>0.85867591554461165</c:v>
                </c:pt>
                <c:pt idx="329">
                  <c:v>0.95914867711007501</c:v>
                </c:pt>
                <c:pt idx="330">
                  <c:v>0.95253582019175354</c:v>
                </c:pt>
                <c:pt idx="331">
                  <c:v>0.93589701891339661</c:v>
                </c:pt>
                <c:pt idx="332">
                  <c:v>0.94556743333158677</c:v>
                </c:pt>
                <c:pt idx="333">
                  <c:v>0.939736742285325</c:v>
                </c:pt>
                <c:pt idx="334">
                  <c:v>0.935043747052968</c:v>
                </c:pt>
                <c:pt idx="335">
                  <c:v>0.92487559071619418</c:v>
                </c:pt>
                <c:pt idx="336">
                  <c:v>0.9198270655419919</c:v>
                </c:pt>
                <c:pt idx="337">
                  <c:v>0.95573558966836059</c:v>
                </c:pt>
                <c:pt idx="338">
                  <c:v>0.87282600723005188</c:v>
                </c:pt>
                <c:pt idx="339">
                  <c:v>0.84324591606852828</c:v>
                </c:pt>
                <c:pt idx="340">
                  <c:v>0.85810706763765909</c:v>
                </c:pt>
                <c:pt idx="341">
                  <c:v>0.96590374600513462</c:v>
                </c:pt>
                <c:pt idx="342">
                  <c:v>0.9596464190286581</c:v>
                </c:pt>
                <c:pt idx="343">
                  <c:v>0.91428079844920607</c:v>
                </c:pt>
                <c:pt idx="344">
                  <c:v>0.85753821973070665</c:v>
                </c:pt>
                <c:pt idx="345">
                  <c:v>0.84210822025462362</c:v>
                </c:pt>
                <c:pt idx="346">
                  <c:v>0.81444799077906427</c:v>
                </c:pt>
                <c:pt idx="347">
                  <c:v>0.85718268978886158</c:v>
                </c:pt>
                <c:pt idx="348">
                  <c:v>0.87552803478807562</c:v>
                </c:pt>
                <c:pt idx="349">
                  <c:v>0.83350439566196877</c:v>
                </c:pt>
                <c:pt idx="350">
                  <c:v>0.68610168177293451</c:v>
                </c:pt>
                <c:pt idx="351">
                  <c:v>0.5575420548016975</c:v>
                </c:pt>
                <c:pt idx="352">
                  <c:v>0.49006247183947194</c:v>
                </c:pt>
                <c:pt idx="353">
                  <c:v>0.48081869335149574</c:v>
                </c:pt>
                <c:pt idx="354">
                  <c:v>0.42144519306334155</c:v>
                </c:pt>
                <c:pt idx="355">
                  <c:v>0.38070146172787767</c:v>
                </c:pt>
                <c:pt idx="356">
                  <c:v>0.37970597789071092</c:v>
                </c:pt>
                <c:pt idx="357">
                  <c:v>0.41092150678472256</c:v>
                </c:pt>
                <c:pt idx="358">
                  <c:v>0.42258288887724627</c:v>
                </c:pt>
                <c:pt idx="359">
                  <c:v>0.40594408759888928</c:v>
                </c:pt>
                <c:pt idx="360">
                  <c:v>0.42805804998166286</c:v>
                </c:pt>
                <c:pt idx="361">
                  <c:v>0.42421832660973441</c:v>
                </c:pt>
                <c:pt idx="362">
                  <c:v>0.41952533137737724</c:v>
                </c:pt>
                <c:pt idx="363">
                  <c:v>0.4153300780636035</c:v>
                </c:pt>
                <c:pt idx="364">
                  <c:v>0.43253772724891282</c:v>
                </c:pt>
                <c:pt idx="365">
                  <c:v>0.4244316445748415</c:v>
                </c:pt>
                <c:pt idx="366">
                  <c:v>0.41184588463352012</c:v>
                </c:pt>
                <c:pt idx="367">
                  <c:v>0.42009417928432963</c:v>
                </c:pt>
                <c:pt idx="368">
                  <c:v>0.42599597631896052</c:v>
                </c:pt>
                <c:pt idx="369">
                  <c:v>0.40992602294755592</c:v>
                </c:pt>
                <c:pt idx="370">
                  <c:v>0.3614317388798659</c:v>
                </c:pt>
                <c:pt idx="371">
                  <c:v>0.35538772986849687</c:v>
                </c:pt>
                <c:pt idx="372">
                  <c:v>0.33498031120658034</c:v>
                </c:pt>
                <c:pt idx="373">
                  <c:v>0.3369001728925447</c:v>
                </c:pt>
                <c:pt idx="374">
                  <c:v>0.36896897364698489</c:v>
                </c:pt>
                <c:pt idx="375">
                  <c:v>0.36726242992612773</c:v>
                </c:pt>
                <c:pt idx="376">
                  <c:v>0.37956376591397284</c:v>
                </c:pt>
                <c:pt idx="377">
                  <c:v>0.37856828207680621</c:v>
                </c:pt>
                <c:pt idx="378">
                  <c:v>0.49425772515324573</c:v>
                </c:pt>
                <c:pt idx="379">
                  <c:v>0.63540311206580391</c:v>
                </c:pt>
                <c:pt idx="380">
                  <c:v>0.68524840991250591</c:v>
                </c:pt>
                <c:pt idx="381">
                  <c:v>0.57204767642898291</c:v>
                </c:pt>
                <c:pt idx="382">
                  <c:v>0.43253772724891282</c:v>
                </c:pt>
                <c:pt idx="383">
                  <c:v>0.38638994079740135</c:v>
                </c:pt>
                <c:pt idx="384">
                  <c:v>0.35190353643841354</c:v>
                </c:pt>
                <c:pt idx="385">
                  <c:v>0.44981648242259131</c:v>
                </c:pt>
                <c:pt idx="386">
                  <c:v>0.43459980091161521</c:v>
                </c:pt>
                <c:pt idx="387">
                  <c:v>0.41483233614502019</c:v>
                </c:pt>
                <c:pt idx="388">
                  <c:v>0.39648699114580604</c:v>
                </c:pt>
                <c:pt idx="389">
                  <c:v>0.39286058573898464</c:v>
                </c:pt>
                <c:pt idx="390">
                  <c:v>0.39997118457588937</c:v>
                </c:pt>
                <c:pt idx="391">
                  <c:v>0.40693957143605591</c:v>
                </c:pt>
                <c:pt idx="392">
                  <c:v>0.37024888143762769</c:v>
                </c:pt>
                <c:pt idx="393">
                  <c:v>0.36747574789123488</c:v>
                </c:pt>
                <c:pt idx="394">
                  <c:v>0.33533584114842563</c:v>
                </c:pt>
                <c:pt idx="395">
                  <c:v>0.30966657934719971</c:v>
                </c:pt>
                <c:pt idx="396">
                  <c:v>0.27382916120919998</c:v>
                </c:pt>
                <c:pt idx="397">
                  <c:v>0.313221878765652</c:v>
                </c:pt>
                <c:pt idx="398">
                  <c:v>0.28115307801121187</c:v>
                </c:pt>
                <c:pt idx="399">
                  <c:v>0.28328625766228321</c:v>
                </c:pt>
                <c:pt idx="400">
                  <c:v>0.29864515114999735</c:v>
                </c:pt>
                <c:pt idx="401">
                  <c:v>0.37110215329805624</c:v>
                </c:pt>
                <c:pt idx="402">
                  <c:v>0.42471606852831773</c:v>
                </c:pt>
                <c:pt idx="403">
                  <c:v>0.48046316340965056</c:v>
                </c:pt>
                <c:pt idx="404">
                  <c:v>0.56280389794100694</c:v>
                </c:pt>
                <c:pt idx="405">
                  <c:v>0.58043818305653072</c:v>
                </c:pt>
                <c:pt idx="406">
                  <c:v>0.54687615654634036</c:v>
                </c:pt>
                <c:pt idx="407">
                  <c:v>0.57361200817310209</c:v>
                </c:pt>
                <c:pt idx="408">
                  <c:v>0.63959836537957782</c:v>
                </c:pt>
                <c:pt idx="409">
                  <c:v>0.72947633467805306</c:v>
                </c:pt>
                <c:pt idx="410">
                  <c:v>0.71383301723686288</c:v>
                </c:pt>
                <c:pt idx="411">
                  <c:v>0.77420200136218364</c:v>
                </c:pt>
                <c:pt idx="412">
                  <c:v>0.80840398176769523</c:v>
                </c:pt>
                <c:pt idx="413">
                  <c:v>0.82461614711583786</c:v>
                </c:pt>
                <c:pt idx="414">
                  <c:v>0.84985877298684953</c:v>
                </c:pt>
                <c:pt idx="415">
                  <c:v>0.82155858961596895</c:v>
                </c:pt>
                <c:pt idx="416">
                  <c:v>0.86052467124220655</c:v>
                </c:pt>
                <c:pt idx="417">
                  <c:v>0.8886115366479802</c:v>
                </c:pt>
                <c:pt idx="418">
                  <c:v>0.90823678943783726</c:v>
                </c:pt>
                <c:pt idx="419">
                  <c:v>0.90155282653114688</c:v>
                </c:pt>
                <c:pt idx="420">
                  <c:v>0.91428079844920607</c:v>
                </c:pt>
                <c:pt idx="421">
                  <c:v>1.0179533294912768</c:v>
                </c:pt>
                <c:pt idx="422">
                  <c:v>1.1650716194268349</c:v>
                </c:pt>
                <c:pt idx="423">
                  <c:v>1.2320534604704771</c:v>
                </c:pt>
                <c:pt idx="424">
                  <c:v>1.2649044270969769</c:v>
                </c:pt>
                <c:pt idx="425">
                  <c:v>1.1267454916959185</c:v>
                </c:pt>
                <c:pt idx="426">
                  <c:v>1.0830153088489549</c:v>
                </c:pt>
                <c:pt idx="427">
                  <c:v>0.97621411431864602</c:v>
                </c:pt>
                <c:pt idx="428">
                  <c:v>0.80819066380258808</c:v>
                </c:pt>
                <c:pt idx="429">
                  <c:v>0.88171425577618268</c:v>
                </c:pt>
                <c:pt idx="430">
                  <c:v>0.82319402734845704</c:v>
                </c:pt>
                <c:pt idx="431">
                  <c:v>0.77164218578089794</c:v>
                </c:pt>
                <c:pt idx="432">
                  <c:v>0.75550112642112421</c:v>
                </c:pt>
                <c:pt idx="433">
                  <c:v>0.67842223502907728</c:v>
                </c:pt>
                <c:pt idx="434">
                  <c:v>0.65218412532089887</c:v>
                </c:pt>
                <c:pt idx="435">
                  <c:v>0.91996927751872992</c:v>
                </c:pt>
                <c:pt idx="436">
                  <c:v>1.1008629119295856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1-40A5-8157-7E34BF8FB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'082C'!$S$14:$S$767</c:f>
              <c:numCache>
                <c:formatCode>0.0</c:formatCode>
                <c:ptCount val="754"/>
                <c:pt idx="0">
                  <c:v>0.15779660220647052</c:v>
                </c:pt>
                <c:pt idx="1">
                  <c:v>0.21931053188018221</c:v>
                </c:pt>
                <c:pt idx="2">
                  <c:v>0.28349898023535852</c:v>
                </c:pt>
                <c:pt idx="3">
                  <c:v>0.36106002199786141</c:v>
                </c:pt>
                <c:pt idx="4">
                  <c:v>0.5803705538780437</c:v>
                </c:pt>
                <c:pt idx="5">
                  <c:v>1.1045762154453049</c:v>
                </c:pt>
                <c:pt idx="6">
                  <c:v>0.8852656835651227</c:v>
                </c:pt>
                <c:pt idx="7">
                  <c:v>0.7301436000401168</c:v>
                </c:pt>
                <c:pt idx="8">
                  <c:v>1.3773771209548011</c:v>
                </c:pt>
                <c:pt idx="9">
                  <c:v>1.2543492616073817</c:v>
                </c:pt>
                <c:pt idx="10">
                  <c:v>1.6822722506418839</c:v>
                </c:pt>
                <c:pt idx="11">
                  <c:v>1.7411116616341271</c:v>
                </c:pt>
                <c:pt idx="12">
                  <c:v>1.5378482418427402</c:v>
                </c:pt>
                <c:pt idx="13">
                  <c:v>2.4311374814522604</c:v>
                </c:pt>
                <c:pt idx="14">
                  <c:v>3.6667651122893821</c:v>
                </c:pt>
                <c:pt idx="15">
                  <c:v>3.5250156221717028</c:v>
                </c:pt>
                <c:pt idx="16">
                  <c:v>3.5464117716234287</c:v>
                </c:pt>
                <c:pt idx="17">
                  <c:v>3.2388421232548796</c:v>
                </c:pt>
                <c:pt idx="18">
                  <c:v>2.3963687385932055</c:v>
                </c:pt>
                <c:pt idx="19">
                  <c:v>1.8935592264776686</c:v>
                </c:pt>
                <c:pt idx="20">
                  <c:v>2.2626428045199241</c:v>
                </c:pt>
                <c:pt idx="21">
                  <c:v>3.4528036177721306</c:v>
                </c:pt>
                <c:pt idx="22">
                  <c:v>3.6212982947044652</c:v>
                </c:pt>
                <c:pt idx="23">
                  <c:v>3.3538464265579022</c:v>
                </c:pt>
                <c:pt idx="24">
                  <c:v>2.995460923241509</c:v>
                </c:pt>
                <c:pt idx="25">
                  <c:v>3.0489512968708214</c:v>
                </c:pt>
                <c:pt idx="26">
                  <c:v>3.5276901408531693</c:v>
                </c:pt>
                <c:pt idx="27">
                  <c:v>3.6694396309708464</c:v>
                </c:pt>
                <c:pt idx="28">
                  <c:v>4.3514418947445836</c:v>
                </c:pt>
                <c:pt idx="29">
                  <c:v>3.9154953496656861</c:v>
                </c:pt>
                <c:pt idx="30">
                  <c:v>4.335394782655789</c:v>
                </c:pt>
                <c:pt idx="31">
                  <c:v>4.8435533321342614</c:v>
                </c:pt>
                <c:pt idx="32">
                  <c:v>4.6884312486092528</c:v>
                </c:pt>
                <c:pt idx="33">
                  <c:v>4.8890201497191761</c:v>
                </c:pt>
                <c:pt idx="34">
                  <c:v>5.135075868414015</c:v>
                </c:pt>
                <c:pt idx="35">
                  <c:v>5.0655383826959071</c:v>
                </c:pt>
                <c:pt idx="36">
                  <c:v>5.0789109761032352</c:v>
                </c:pt>
                <c:pt idx="37">
                  <c:v>4.8087845892752066</c:v>
                </c:pt>
                <c:pt idx="38">
                  <c:v>5.3062450640278138</c:v>
                </c:pt>
                <c:pt idx="39">
                  <c:v>4.3166731518855315</c:v>
                </c:pt>
                <c:pt idx="40">
                  <c:v>7.2105023652313438</c:v>
                </c:pt>
                <c:pt idx="41">
                  <c:v>7.1971297718240166</c:v>
                </c:pt>
                <c:pt idx="42">
                  <c:v>7.0018899080770263</c:v>
                </c:pt>
                <c:pt idx="43">
                  <c:v>7.0660783564322012</c:v>
                </c:pt>
                <c:pt idx="44">
                  <c:v>6.7932774509227061</c:v>
                </c:pt>
                <c:pt idx="45">
                  <c:v>6.8735130113666756</c:v>
                </c:pt>
                <c:pt idx="46">
                  <c:v>6.4696606904653642</c:v>
                </c:pt>
                <c:pt idx="47">
                  <c:v>7.2131768839128103</c:v>
                </c:pt>
                <c:pt idx="48">
                  <c:v>7.9647166334046524</c:v>
                </c:pt>
                <c:pt idx="49">
                  <c:v>8.1037916048408665</c:v>
                </c:pt>
                <c:pt idx="50">
                  <c:v>7.9406459652714645</c:v>
                </c:pt>
                <c:pt idx="51">
                  <c:v>7.7962219564723174</c:v>
                </c:pt>
                <c:pt idx="52">
                  <c:v>8.387290585076224</c:v>
                </c:pt>
                <c:pt idx="53">
                  <c:v>8.7697467565258087</c:v>
                </c:pt>
                <c:pt idx="54">
                  <c:v>11.147393864348755</c:v>
                </c:pt>
                <c:pt idx="55">
                  <c:v>10.243406550013374</c:v>
                </c:pt>
                <c:pt idx="56">
                  <c:v>9.3741879785370408</c:v>
                </c:pt>
                <c:pt idx="57">
                  <c:v>7.8042455125167161</c:v>
                </c:pt>
                <c:pt idx="58">
                  <c:v>10.387830558812517</c:v>
                </c:pt>
                <c:pt idx="59">
                  <c:v>15.001375284340734</c:v>
                </c:pt>
                <c:pt idx="60">
                  <c:v>16.557945156953732</c:v>
                </c:pt>
                <c:pt idx="61">
                  <c:v>17.686592040532226</c:v>
                </c:pt>
                <c:pt idx="62">
                  <c:v>13.303055921610056</c:v>
                </c:pt>
                <c:pt idx="63">
                  <c:v>16.822722506418827</c:v>
                </c:pt>
                <c:pt idx="64">
                  <c:v>17.707988189983954</c:v>
                </c:pt>
                <c:pt idx="65">
                  <c:v>18.22417029550682</c:v>
                </c:pt>
                <c:pt idx="66">
                  <c:v>18.392664972439153</c:v>
                </c:pt>
                <c:pt idx="67">
                  <c:v>17.280065200949451</c:v>
                </c:pt>
                <c:pt idx="68">
                  <c:v>16.041763051430863</c:v>
                </c:pt>
                <c:pt idx="69">
                  <c:v>16.483058633872695</c:v>
                </c:pt>
                <c:pt idx="70">
                  <c:v>16.771906651470982</c:v>
                </c:pt>
                <c:pt idx="71">
                  <c:v>17.095523411928326</c:v>
                </c:pt>
                <c:pt idx="72">
                  <c:v>17.387045948208076</c:v>
                </c:pt>
                <c:pt idx="73">
                  <c:v>17.831016049331371</c:v>
                </c:pt>
                <c:pt idx="74">
                  <c:v>18.26696259441027</c:v>
                </c:pt>
                <c:pt idx="75">
                  <c:v>18.488947644971919</c:v>
                </c:pt>
                <c:pt idx="76">
                  <c:v>18.81256440542926</c:v>
                </c:pt>
                <c:pt idx="77">
                  <c:v>18.523716387830973</c:v>
                </c:pt>
                <c:pt idx="78">
                  <c:v>18.079746286707675</c:v>
                </c:pt>
                <c:pt idx="79">
                  <c:v>18.130562141655524</c:v>
                </c:pt>
                <c:pt idx="80">
                  <c:v>18.381966897713294</c:v>
                </c:pt>
                <c:pt idx="81">
                  <c:v>18.582555798823215</c:v>
                </c:pt>
                <c:pt idx="82">
                  <c:v>19.138855684568064</c:v>
                </c:pt>
                <c:pt idx="83">
                  <c:v>19.545382524150842</c:v>
                </c:pt>
                <c:pt idx="84">
                  <c:v>19.403633034033163</c:v>
                </c:pt>
                <c:pt idx="85">
                  <c:v>17.034009482254614</c:v>
                </c:pt>
                <c:pt idx="86">
                  <c:v>18.018232357033966</c:v>
                </c:pt>
                <c:pt idx="87">
                  <c:v>18.285684225180532</c:v>
                </c:pt>
                <c:pt idx="88">
                  <c:v>17.630427148221447</c:v>
                </c:pt>
                <c:pt idx="89">
                  <c:v>18.440806308705536</c:v>
                </c:pt>
                <c:pt idx="90">
                  <c:v>18.876752853784435</c:v>
                </c:pt>
                <c:pt idx="91">
                  <c:v>19.288628730730142</c:v>
                </c:pt>
                <c:pt idx="92">
                  <c:v>19.877022840652582</c:v>
                </c:pt>
                <c:pt idx="93">
                  <c:v>20.299596792324152</c:v>
                </c:pt>
                <c:pt idx="94">
                  <c:v>20.684727482455198</c:v>
                </c:pt>
                <c:pt idx="95">
                  <c:v>21.687671988004816</c:v>
                </c:pt>
                <c:pt idx="96">
                  <c:v>22.42316462540786</c:v>
                </c:pt>
                <c:pt idx="97">
                  <c:v>22.813644352901843</c:v>
                </c:pt>
                <c:pt idx="98">
                  <c:v>23.541113434260499</c:v>
                </c:pt>
                <c:pt idx="99">
                  <c:v>24.335445482655793</c:v>
                </c:pt>
                <c:pt idx="100">
                  <c:v>24.776741065097621</c:v>
                </c:pt>
                <c:pt idx="101">
                  <c:v>25.030820339836858</c:v>
                </c:pt>
                <c:pt idx="102">
                  <c:v>26.047137438793797</c:v>
                </c:pt>
                <c:pt idx="103">
                  <c:v>27.269392476223583</c:v>
                </c:pt>
                <c:pt idx="104">
                  <c:v>28.590604704867612</c:v>
                </c:pt>
                <c:pt idx="105">
                  <c:v>30.050891904947846</c:v>
                </c:pt>
                <c:pt idx="106">
                  <c:v>32.206553962209149</c:v>
                </c:pt>
                <c:pt idx="107">
                  <c:v>35.469466753597224</c:v>
                </c:pt>
                <c:pt idx="108">
                  <c:v>35.266203333805834</c:v>
                </c:pt>
                <c:pt idx="109">
                  <c:v>34.565479439261829</c:v>
                </c:pt>
                <c:pt idx="110">
                  <c:v>34.006505034835513</c:v>
                </c:pt>
                <c:pt idx="111">
                  <c:v>35.29829755798341</c:v>
                </c:pt>
                <c:pt idx="112">
                  <c:v>29.219116595012036</c:v>
                </c:pt>
                <c:pt idx="113">
                  <c:v>31.701069931412142</c:v>
                </c:pt>
                <c:pt idx="114">
                  <c:v>34.201744898582504</c:v>
                </c:pt>
                <c:pt idx="115">
                  <c:v>37.392445685571005</c:v>
                </c:pt>
                <c:pt idx="116">
                  <c:v>39.26460876259695</c:v>
                </c:pt>
                <c:pt idx="117">
                  <c:v>41.12339924621557</c:v>
                </c:pt>
                <c:pt idx="118">
                  <c:v>42.578337408932867</c:v>
                </c:pt>
                <c:pt idx="119">
                  <c:v>42.856487351805292</c:v>
                </c:pt>
                <c:pt idx="120">
                  <c:v>44.442476929914413</c:v>
                </c:pt>
                <c:pt idx="121">
                  <c:v>43.378018494691091</c:v>
                </c:pt>
                <c:pt idx="122">
                  <c:v>41.332011703369893</c:v>
                </c:pt>
                <c:pt idx="123">
                  <c:v>37.975490758130519</c:v>
                </c:pt>
                <c:pt idx="124">
                  <c:v>38.986458819724533</c:v>
                </c:pt>
                <c:pt idx="125">
                  <c:v>40.208713857154315</c:v>
                </c:pt>
                <c:pt idx="126">
                  <c:v>39.269957799959883</c:v>
                </c:pt>
                <c:pt idx="127">
                  <c:v>38.424809896616736</c:v>
                </c:pt>
                <c:pt idx="128">
                  <c:v>35.966927228349817</c:v>
                </c:pt>
                <c:pt idx="129">
                  <c:v>32.631802432562182</c:v>
                </c:pt>
                <c:pt idx="130">
                  <c:v>31.912356907247926</c:v>
                </c:pt>
                <c:pt idx="131">
                  <c:v>32.008639579780692</c:v>
                </c:pt>
                <c:pt idx="132">
                  <c:v>32.524821685303557</c:v>
                </c:pt>
                <c:pt idx="133">
                  <c:v>32.784249997405723</c:v>
                </c:pt>
                <c:pt idx="134">
                  <c:v>33.554511377667822</c:v>
                </c:pt>
                <c:pt idx="135">
                  <c:v>33.118564832588923</c:v>
                </c:pt>
                <c:pt idx="136">
                  <c:v>33.396714775461355</c:v>
                </c:pt>
                <c:pt idx="137">
                  <c:v>33.006235047967365</c:v>
                </c:pt>
                <c:pt idx="138">
                  <c:v>32.835065852353566</c:v>
                </c:pt>
                <c:pt idx="139">
                  <c:v>32.770877403998398</c:v>
                </c:pt>
                <c:pt idx="140">
                  <c:v>32.441911606178117</c:v>
                </c:pt>
                <c:pt idx="141">
                  <c:v>32.947395636975124</c:v>
                </c:pt>
                <c:pt idx="142">
                  <c:v>33.230894617210488</c:v>
                </c:pt>
                <c:pt idx="143">
                  <c:v>33.049027346870815</c:v>
                </c:pt>
                <c:pt idx="144">
                  <c:v>33.634746938111796</c:v>
                </c:pt>
                <c:pt idx="145">
                  <c:v>33.739053166688954</c:v>
                </c:pt>
                <c:pt idx="146">
                  <c:v>34.396984762329502</c:v>
                </c:pt>
                <c:pt idx="147">
                  <c:v>34.271282384300619</c:v>
                </c:pt>
                <c:pt idx="148">
                  <c:v>34.129532894182944</c:v>
                </c:pt>
                <c:pt idx="149">
                  <c:v>33.83801035790318</c:v>
                </c:pt>
                <c:pt idx="150">
                  <c:v>34.241862678804495</c:v>
                </c:pt>
                <c:pt idx="151">
                  <c:v>34.576177513987695</c:v>
                </c:pt>
                <c:pt idx="152">
                  <c:v>34.840954863452794</c:v>
                </c:pt>
                <c:pt idx="153">
                  <c:v>34.635016924979944</c:v>
                </c:pt>
                <c:pt idx="154">
                  <c:v>33.95836369856913</c:v>
                </c:pt>
                <c:pt idx="155">
                  <c:v>35.619239799759292</c:v>
                </c:pt>
                <c:pt idx="156">
                  <c:v>36.937777509721847</c:v>
                </c:pt>
                <c:pt idx="157">
                  <c:v>38.435507971342609</c:v>
                </c:pt>
                <c:pt idx="158">
                  <c:v>39.52136255601765</c:v>
                </c:pt>
                <c:pt idx="159">
                  <c:v>39.6336923406392</c:v>
                </c:pt>
                <c:pt idx="160">
                  <c:v>40.604542622011238</c:v>
                </c:pt>
                <c:pt idx="161">
                  <c:v>40.938857457194423</c:v>
                </c:pt>
                <c:pt idx="162">
                  <c:v>34.207093935945444</c:v>
                </c:pt>
                <c:pt idx="163">
                  <c:v>34.407682837055361</c:v>
                </c:pt>
                <c:pt idx="164">
                  <c:v>34.533385215084252</c:v>
                </c:pt>
                <c:pt idx="165">
                  <c:v>35.442721566782566</c:v>
                </c:pt>
                <c:pt idx="166">
                  <c:v>35.485513865686009</c:v>
                </c:pt>
                <c:pt idx="167">
                  <c:v>34.557455883217429</c:v>
                </c:pt>
                <c:pt idx="168">
                  <c:v>14.675084005201926</c:v>
                </c:pt>
                <c:pt idx="169">
                  <c:v>13.65609238756352</c:v>
                </c:pt>
                <c:pt idx="170">
                  <c:v>13.538413565579031</c:v>
                </c:pt>
                <c:pt idx="171">
                  <c:v>13.057000202915217</c:v>
                </c:pt>
                <c:pt idx="172">
                  <c:v>12.570237802888473</c:v>
                </c:pt>
                <c:pt idx="173">
                  <c:v>12.580935877614335</c:v>
                </c:pt>
                <c:pt idx="174">
                  <c:v>13.228169398529017</c:v>
                </c:pt>
                <c:pt idx="175">
                  <c:v>15.613840062396362</c:v>
                </c:pt>
                <c:pt idx="176">
                  <c:v>24.359516150788977</c:v>
                </c:pt>
                <c:pt idx="177">
                  <c:v>26.536574357502005</c:v>
                </c:pt>
                <c:pt idx="178">
                  <c:v>28.160007197151646</c:v>
                </c:pt>
                <c:pt idx="179">
                  <c:v>29.959958269778017</c:v>
                </c:pt>
                <c:pt idx="180">
                  <c:v>31.987243430328963</c:v>
                </c:pt>
                <c:pt idx="181">
                  <c:v>34.300702089796737</c:v>
                </c:pt>
                <c:pt idx="182">
                  <c:v>36.632882380034758</c:v>
                </c:pt>
                <c:pt idx="183">
                  <c:v>39.029251118627982</c:v>
                </c:pt>
                <c:pt idx="184">
                  <c:v>40.52698158024873</c:v>
                </c:pt>
                <c:pt idx="185">
                  <c:v>42.142390863853969</c:v>
                </c:pt>
                <c:pt idx="186">
                  <c:v>45.365185875020053</c:v>
                </c:pt>
                <c:pt idx="187">
                  <c:v>48.708334226852102</c:v>
                </c:pt>
                <c:pt idx="188">
                  <c:v>44.410382705736829</c:v>
                </c:pt>
                <c:pt idx="189">
                  <c:v>46.263824151992509</c:v>
                </c:pt>
                <c:pt idx="190">
                  <c:v>48.02098292571543</c:v>
                </c:pt>
                <c:pt idx="191">
                  <c:v>46.167541479459743</c:v>
                </c:pt>
                <c:pt idx="192">
                  <c:v>18.061024655937413</c:v>
                </c:pt>
                <c:pt idx="193">
                  <c:v>17.357626242711955</c:v>
                </c:pt>
                <c:pt idx="194">
                  <c:v>19.475845038432738</c:v>
                </c:pt>
                <c:pt idx="195">
                  <c:v>24.511963715632522</c:v>
                </c:pt>
                <c:pt idx="196">
                  <c:v>26.322612862984752</c:v>
                </c:pt>
                <c:pt idx="197">
                  <c:v>28.178728827921905</c:v>
                </c:pt>
                <c:pt idx="198">
                  <c:v>30.254155324739237</c:v>
                </c:pt>
                <c:pt idx="199">
                  <c:v>32.639825988606582</c:v>
                </c:pt>
                <c:pt idx="200">
                  <c:v>34.271282384300619</c:v>
                </c:pt>
                <c:pt idx="201">
                  <c:v>35.814479663506283</c:v>
                </c:pt>
                <c:pt idx="202">
                  <c:v>37.480704802059371</c:v>
                </c:pt>
                <c:pt idx="203">
                  <c:v>39.286004912048682</c:v>
                </c:pt>
                <c:pt idx="204">
                  <c:v>41.024442055001337</c:v>
                </c:pt>
                <c:pt idx="205">
                  <c:v>42.5836864462958</c:v>
                </c:pt>
                <c:pt idx="206">
                  <c:v>24.32207288924846</c:v>
                </c:pt>
                <c:pt idx="207">
                  <c:v>17.237272902045998</c:v>
                </c:pt>
                <c:pt idx="208">
                  <c:v>16.897609029499868</c:v>
                </c:pt>
                <c:pt idx="209">
                  <c:v>16.761208576745123</c:v>
                </c:pt>
                <c:pt idx="210">
                  <c:v>16.705043684434344</c:v>
                </c:pt>
                <c:pt idx="211">
                  <c:v>16.57666678772399</c:v>
                </c:pt>
                <c:pt idx="212">
                  <c:v>16.437591816287778</c:v>
                </c:pt>
                <c:pt idx="213">
                  <c:v>13.538413565579031</c:v>
                </c:pt>
                <c:pt idx="214">
                  <c:v>12.615704620473389</c:v>
                </c:pt>
                <c:pt idx="215">
                  <c:v>12.372323420460015</c:v>
                </c:pt>
                <c:pt idx="216">
                  <c:v>12.027310510550949</c:v>
                </c:pt>
                <c:pt idx="217">
                  <c:v>11.925678800655255</c:v>
                </c:pt>
                <c:pt idx="218">
                  <c:v>12.725359886413479</c:v>
                </c:pt>
                <c:pt idx="219">
                  <c:v>14.426353767825621</c:v>
                </c:pt>
                <c:pt idx="220">
                  <c:v>16.755859539382186</c:v>
                </c:pt>
                <c:pt idx="221">
                  <c:v>18.590579354867611</c:v>
                </c:pt>
                <c:pt idx="222">
                  <c:v>17.571587737229205</c:v>
                </c:pt>
                <c:pt idx="223">
                  <c:v>18.291033262543458</c:v>
                </c:pt>
                <c:pt idx="224">
                  <c:v>19.007804269176251</c:v>
                </c:pt>
                <c:pt idx="225">
                  <c:v>22.8484130957609</c:v>
                </c:pt>
                <c:pt idx="226">
                  <c:v>23.602627363934204</c:v>
                </c:pt>
                <c:pt idx="227">
                  <c:v>24.458473342003209</c:v>
                </c:pt>
                <c:pt idx="228">
                  <c:v>21.406847526450921</c:v>
                </c:pt>
                <c:pt idx="229">
                  <c:v>21.310564853918162</c:v>
                </c:pt>
                <c:pt idx="230">
                  <c:v>20.933457719831502</c:v>
                </c:pt>
                <c:pt idx="231">
                  <c:v>18.844658629606847</c:v>
                </c:pt>
                <c:pt idx="232">
                  <c:v>18.202774146055095</c:v>
                </c:pt>
                <c:pt idx="233">
                  <c:v>17.84171412405723</c:v>
                </c:pt>
                <c:pt idx="234">
                  <c:v>17.189131565779618</c:v>
                </c:pt>
                <c:pt idx="235">
                  <c:v>16.873538361366673</c:v>
                </c:pt>
                <c:pt idx="236">
                  <c:v>16.592713899812782</c:v>
                </c:pt>
                <c:pt idx="237">
                  <c:v>16.089904387697246</c:v>
                </c:pt>
                <c:pt idx="238">
                  <c:v>21.578016722064724</c:v>
                </c:pt>
                <c:pt idx="239">
                  <c:v>27.122293948742978</c:v>
                </c:pt>
                <c:pt idx="240">
                  <c:v>32.867160076531157</c:v>
                </c:pt>
                <c:pt idx="241">
                  <c:v>39.160302534019792</c:v>
                </c:pt>
                <c:pt idx="242">
                  <c:v>45.75566560251405</c:v>
                </c:pt>
                <c:pt idx="243">
                  <c:v>57.665297291080499</c:v>
                </c:pt>
                <c:pt idx="244">
                  <c:v>25.843874019002406</c:v>
                </c:pt>
                <c:pt idx="245">
                  <c:v>23.541113434260499</c:v>
                </c:pt>
                <c:pt idx="246">
                  <c:v>19.109435979071947</c:v>
                </c:pt>
                <c:pt idx="247">
                  <c:v>18.534414462556832</c:v>
                </c:pt>
                <c:pt idx="248">
                  <c:v>18.718956251577961</c:v>
                </c:pt>
                <c:pt idx="249">
                  <c:v>19.162926352701259</c:v>
                </c:pt>
                <c:pt idx="250">
                  <c:v>21.508479236346613</c:v>
                </c:pt>
                <c:pt idx="251">
                  <c:v>27.724060652072751</c:v>
                </c:pt>
                <c:pt idx="252">
                  <c:v>39.047972749398241</c:v>
                </c:pt>
                <c:pt idx="253">
                  <c:v>66.092705656378726</c:v>
                </c:pt>
                <c:pt idx="254">
                  <c:v>71.813501116033706</c:v>
                </c:pt>
                <c:pt idx="255">
                  <c:v>66.357483005843804</c:v>
                </c:pt>
                <c:pt idx="256">
                  <c:v>74.664538030476066</c:v>
                </c:pt>
                <c:pt idx="257">
                  <c:v>28.275011500454671</c:v>
                </c:pt>
                <c:pt idx="258">
                  <c:v>24.40765748705536</c:v>
                </c:pt>
                <c:pt idx="259">
                  <c:v>23.891475381532494</c:v>
                </c:pt>
                <c:pt idx="260">
                  <c:v>22.658522269376839</c:v>
                </c:pt>
                <c:pt idx="261">
                  <c:v>21.575342203383254</c:v>
                </c:pt>
                <c:pt idx="262">
                  <c:v>21.241027368200054</c:v>
                </c:pt>
                <c:pt idx="263">
                  <c:v>22.861785689168226</c:v>
                </c:pt>
                <c:pt idx="264">
                  <c:v>23.121214001270395</c:v>
                </c:pt>
                <c:pt idx="265">
                  <c:v>23.583905733163945</c:v>
                </c:pt>
                <c:pt idx="266">
                  <c:v>23.674839368333778</c:v>
                </c:pt>
                <c:pt idx="267">
                  <c:v>23.343199051832038</c:v>
                </c:pt>
                <c:pt idx="268">
                  <c:v>23.075747183685476</c:v>
                </c:pt>
                <c:pt idx="269">
                  <c:v>22.827016946309172</c:v>
                </c:pt>
                <c:pt idx="270">
                  <c:v>25.785034608010161</c:v>
                </c:pt>
                <c:pt idx="271">
                  <c:v>34.79548804586787</c:v>
                </c:pt>
                <c:pt idx="272">
                  <c:v>45.02017296511098</c:v>
                </c:pt>
                <c:pt idx="273">
                  <c:v>66.809476663011495</c:v>
                </c:pt>
                <c:pt idx="274">
                  <c:v>72.821794658946246</c:v>
                </c:pt>
                <c:pt idx="275">
                  <c:v>70.40937880826425</c:v>
                </c:pt>
                <c:pt idx="276">
                  <c:v>49.877098890652576</c:v>
                </c:pt>
                <c:pt idx="277">
                  <c:v>61.513929673709555</c:v>
                </c:pt>
                <c:pt idx="278">
                  <c:v>65.613966812396356</c:v>
                </c:pt>
                <c:pt idx="279">
                  <c:v>62.811071234220378</c:v>
                </c:pt>
                <c:pt idx="280">
                  <c:v>66.686448803664092</c:v>
                </c:pt>
                <c:pt idx="281">
                  <c:v>69.36096748512972</c:v>
                </c:pt>
                <c:pt idx="282">
                  <c:v>76.258551164629566</c:v>
                </c:pt>
                <c:pt idx="283">
                  <c:v>56.935153691040377</c:v>
                </c:pt>
                <c:pt idx="284">
                  <c:v>59.919916539556027</c:v>
                </c:pt>
                <c:pt idx="285">
                  <c:v>62.431289581452255</c:v>
                </c:pt>
                <c:pt idx="286">
                  <c:v>65.247557753035579</c:v>
                </c:pt>
                <c:pt idx="287">
                  <c:v>67.702765902621024</c:v>
                </c:pt>
                <c:pt idx="288">
                  <c:v>69.992153893955603</c:v>
                </c:pt>
                <c:pt idx="289">
                  <c:v>72.912728294116064</c:v>
                </c:pt>
                <c:pt idx="290">
                  <c:v>76.542050144864945</c:v>
                </c:pt>
                <c:pt idx="291">
                  <c:v>79.986830206592671</c:v>
                </c:pt>
                <c:pt idx="292">
                  <c:v>34.453149654640278</c:v>
                </c:pt>
                <c:pt idx="293">
                  <c:v>72.757606210591064</c:v>
                </c:pt>
                <c:pt idx="294">
                  <c:v>82.84054163971652</c:v>
                </c:pt>
                <c:pt idx="295">
                  <c:v>87.633279116902926</c:v>
                </c:pt>
                <c:pt idx="296">
                  <c:v>89.342296554359464</c:v>
                </c:pt>
                <c:pt idx="297">
                  <c:v>89.064146611487018</c:v>
                </c:pt>
                <c:pt idx="298">
                  <c:v>91.920532563292326</c:v>
                </c:pt>
                <c:pt idx="299">
                  <c:v>92.861963139168239</c:v>
                </c:pt>
                <c:pt idx="300">
                  <c:v>91.436444681947037</c:v>
                </c:pt>
                <c:pt idx="301">
                  <c:v>93.814091789770004</c:v>
                </c:pt>
                <c:pt idx="302">
                  <c:v>96.197087934955874</c:v>
                </c:pt>
                <c:pt idx="303">
                  <c:v>97.515625644918416</c:v>
                </c:pt>
                <c:pt idx="304">
                  <c:v>97.43004104711153</c:v>
                </c:pt>
                <c:pt idx="305">
                  <c:v>97.296315113038247</c:v>
                </c:pt>
                <c:pt idx="306">
                  <c:v>98.598805710912018</c:v>
                </c:pt>
                <c:pt idx="307">
                  <c:v>97.26154637017919</c:v>
                </c:pt>
                <c:pt idx="308">
                  <c:v>98.414263921890893</c:v>
                </c:pt>
                <c:pt idx="309">
                  <c:v>99.981531869229741</c:v>
                </c:pt>
                <c:pt idx="310">
                  <c:v>90.882819314883662</c:v>
                </c:pt>
                <c:pt idx="311">
                  <c:v>94.736800734875629</c:v>
                </c:pt>
                <c:pt idx="312">
                  <c:v>101.93927954406257</c:v>
                </c:pt>
                <c:pt idx="313">
                  <c:v>104.95346209807435</c:v>
                </c:pt>
                <c:pt idx="314">
                  <c:v>109.79166639284567</c:v>
                </c:pt>
                <c:pt idx="315">
                  <c:v>95.392057811834704</c:v>
                </c:pt>
                <c:pt idx="316">
                  <c:v>91.441793719309985</c:v>
                </c:pt>
                <c:pt idx="317">
                  <c:v>90.27837809287243</c:v>
                </c:pt>
                <c:pt idx="318">
                  <c:v>91.818900853396627</c:v>
                </c:pt>
                <c:pt idx="319">
                  <c:v>92.375200739141462</c:v>
                </c:pt>
                <c:pt idx="320">
                  <c:v>95.215539578857985</c:v>
                </c:pt>
                <c:pt idx="321">
                  <c:v>98.457056220794328</c:v>
                </c:pt>
                <c:pt idx="322">
                  <c:v>99.077544554894345</c:v>
                </c:pt>
                <c:pt idx="323">
                  <c:v>99.19254885819737</c:v>
                </c:pt>
                <c:pt idx="324">
                  <c:v>57.571689137229207</c:v>
                </c:pt>
                <c:pt idx="325">
                  <c:v>60.414702495627175</c:v>
                </c:pt>
                <c:pt idx="326">
                  <c:v>62.340355946282422</c:v>
                </c:pt>
                <c:pt idx="327">
                  <c:v>65.23151064094678</c:v>
                </c:pt>
                <c:pt idx="328">
                  <c:v>67.483455370740842</c:v>
                </c:pt>
                <c:pt idx="329">
                  <c:v>68.941068052139613</c:v>
                </c:pt>
                <c:pt idx="330">
                  <c:v>68.94909160818402</c:v>
                </c:pt>
                <c:pt idx="331">
                  <c:v>76.820200087737362</c:v>
                </c:pt>
                <c:pt idx="332">
                  <c:v>77.970243120767591</c:v>
                </c:pt>
                <c:pt idx="333">
                  <c:v>80.222187850561639</c:v>
                </c:pt>
                <c:pt idx="334">
                  <c:v>76.999392839395568</c:v>
                </c:pt>
                <c:pt idx="335">
                  <c:v>80.350564747271989</c:v>
                </c:pt>
                <c:pt idx="336">
                  <c:v>77.97559215813051</c:v>
                </c:pt>
                <c:pt idx="337">
                  <c:v>80.120556140665954</c:v>
                </c:pt>
                <c:pt idx="338">
                  <c:v>80.668832470366411</c:v>
                </c:pt>
                <c:pt idx="339">
                  <c:v>82.661348888058299</c:v>
                </c:pt>
                <c:pt idx="340">
                  <c:v>82.853914233123831</c:v>
                </c:pt>
                <c:pt idx="341">
                  <c:v>83.979886598020855</c:v>
                </c:pt>
                <c:pt idx="342">
                  <c:v>83.493124197994121</c:v>
                </c:pt>
                <c:pt idx="343">
                  <c:v>86.550099050909338</c:v>
                </c:pt>
                <c:pt idx="344">
                  <c:v>86.670452391575296</c:v>
                </c:pt>
                <c:pt idx="345">
                  <c:v>87.742934382843004</c:v>
                </c:pt>
                <c:pt idx="346">
                  <c:v>90.917588057742719</c:v>
                </c:pt>
                <c:pt idx="347">
                  <c:v>91.005847174231079</c:v>
                </c:pt>
                <c:pt idx="348">
                  <c:v>86.333463037710615</c:v>
                </c:pt>
                <c:pt idx="349">
                  <c:v>84.688634048609245</c:v>
                </c:pt>
                <c:pt idx="350">
                  <c:v>85.052368589288591</c:v>
                </c:pt>
                <c:pt idx="351">
                  <c:v>88.994609125768918</c:v>
                </c:pt>
                <c:pt idx="352">
                  <c:v>86.19171354759294</c:v>
                </c:pt>
                <c:pt idx="353">
                  <c:v>84.397111512329502</c:v>
                </c:pt>
                <c:pt idx="354">
                  <c:v>86.77475862015244</c:v>
                </c:pt>
                <c:pt idx="355">
                  <c:v>88.41958760925381</c:v>
                </c:pt>
                <c:pt idx="356">
                  <c:v>90.265005499465119</c:v>
                </c:pt>
                <c:pt idx="357">
                  <c:v>89.425206633484876</c:v>
                </c:pt>
                <c:pt idx="358">
                  <c:v>89.879874809334055</c:v>
                </c:pt>
                <c:pt idx="359">
                  <c:v>91.468538906124635</c:v>
                </c:pt>
                <c:pt idx="360">
                  <c:v>92.680095868828559</c:v>
                </c:pt>
                <c:pt idx="361">
                  <c:v>92.979641961152723</c:v>
                </c:pt>
                <c:pt idx="362">
                  <c:v>94.228642185397177</c:v>
                </c:pt>
                <c:pt idx="363">
                  <c:v>97.018165170165815</c:v>
                </c:pt>
                <c:pt idx="364">
                  <c:v>98.010411600989556</c:v>
                </c:pt>
                <c:pt idx="365">
                  <c:v>100.3586390033164</c:v>
                </c:pt>
                <c:pt idx="366">
                  <c:v>102.61860728915484</c:v>
                </c:pt>
                <c:pt idx="367">
                  <c:v>104.9347404673041</c:v>
                </c:pt>
                <c:pt idx="368">
                  <c:v>104.26878531561914</c:v>
                </c:pt>
                <c:pt idx="369">
                  <c:v>103.16420910017385</c:v>
                </c:pt>
                <c:pt idx="370">
                  <c:v>105.04172121456273</c:v>
                </c:pt>
                <c:pt idx="371">
                  <c:v>106.47526322782829</c:v>
                </c:pt>
                <c:pt idx="372">
                  <c:v>105.7745393332843</c:v>
                </c:pt>
                <c:pt idx="373">
                  <c:v>105.38138508710885</c:v>
                </c:pt>
                <c:pt idx="374">
                  <c:v>106.61968723662744</c:v>
                </c:pt>
                <c:pt idx="375">
                  <c:v>104.16180456836051</c:v>
                </c:pt>
                <c:pt idx="376">
                  <c:v>69.374340078537045</c:v>
                </c:pt>
                <c:pt idx="377">
                  <c:v>86.02054435197914</c:v>
                </c:pt>
                <c:pt idx="378">
                  <c:v>95.036346827199779</c:v>
                </c:pt>
                <c:pt idx="379">
                  <c:v>107.13854386083177</c:v>
                </c:pt>
                <c:pt idx="380">
                  <c:v>50.588520859922433</c:v>
                </c:pt>
                <c:pt idx="381">
                  <c:v>50.313045435731482</c:v>
                </c:pt>
                <c:pt idx="382">
                  <c:v>56.69177249102701</c:v>
                </c:pt>
                <c:pt idx="383">
                  <c:v>59.914567502193101</c:v>
                </c:pt>
                <c:pt idx="384">
                  <c:v>61.960574293514298</c:v>
                </c:pt>
                <c:pt idx="385">
                  <c:v>64.102863757368283</c:v>
                </c:pt>
                <c:pt idx="386">
                  <c:v>65.413377911286432</c:v>
                </c:pt>
                <c:pt idx="387">
                  <c:v>70.139252421436211</c:v>
                </c:pt>
                <c:pt idx="388">
                  <c:v>73.209599867758769</c:v>
                </c:pt>
                <c:pt idx="389">
                  <c:v>75.595270531626099</c:v>
                </c:pt>
                <c:pt idx="390">
                  <c:v>77.593135986680934</c:v>
                </c:pt>
                <c:pt idx="391">
                  <c:v>80.016249912088796</c:v>
                </c:pt>
                <c:pt idx="392">
                  <c:v>83.538591015579044</c:v>
                </c:pt>
                <c:pt idx="393">
                  <c:v>86.116827024511906</c:v>
                </c:pt>
                <c:pt idx="394">
                  <c:v>86.932555222358928</c:v>
                </c:pt>
                <c:pt idx="395">
                  <c:v>87.887358391642152</c:v>
                </c:pt>
                <c:pt idx="396">
                  <c:v>90.302448761005607</c:v>
                </c:pt>
                <c:pt idx="397">
                  <c:v>91.957975824832843</c:v>
                </c:pt>
                <c:pt idx="398">
                  <c:v>91.650406176464301</c:v>
                </c:pt>
                <c:pt idx="399">
                  <c:v>92.32171036551216</c:v>
                </c:pt>
                <c:pt idx="400">
                  <c:v>95.951032216261041</c:v>
                </c:pt>
                <c:pt idx="401">
                  <c:v>96.67850129761969</c:v>
                </c:pt>
                <c:pt idx="402">
                  <c:v>96.913858941588671</c:v>
                </c:pt>
                <c:pt idx="403">
                  <c:v>98.09599619879647</c:v>
                </c:pt>
                <c:pt idx="404">
                  <c:v>97.408644897659798</c:v>
                </c:pt>
                <c:pt idx="405">
                  <c:v>97.916803447138278</c:v>
                </c:pt>
                <c:pt idx="406">
                  <c:v>99.895947271422841</c:v>
                </c:pt>
                <c:pt idx="407">
                  <c:v>103.38084511337256</c:v>
                </c:pt>
                <c:pt idx="408">
                  <c:v>95.223563134902392</c:v>
                </c:pt>
                <c:pt idx="409">
                  <c:v>94.800989183230797</c:v>
                </c:pt>
                <c:pt idx="410">
                  <c:v>95.873471174498533</c:v>
                </c:pt>
                <c:pt idx="411">
                  <c:v>91.885763820433269</c:v>
                </c:pt>
                <c:pt idx="412">
                  <c:v>90.462919881893555</c:v>
                </c:pt>
                <c:pt idx="413">
                  <c:v>89.7969647302086</c:v>
                </c:pt>
                <c:pt idx="414">
                  <c:v>89.855804141200849</c:v>
                </c:pt>
                <c:pt idx="415">
                  <c:v>90.741069824766001</c:v>
                </c:pt>
                <c:pt idx="416">
                  <c:v>91.861693152300077</c:v>
                </c:pt>
                <c:pt idx="417">
                  <c:v>91.409699495132372</c:v>
                </c:pt>
                <c:pt idx="418">
                  <c:v>91.86704218966301</c:v>
                </c:pt>
                <c:pt idx="419">
                  <c:v>96.897811829499872</c:v>
                </c:pt>
                <c:pt idx="420">
                  <c:v>101.95532665615139</c:v>
                </c:pt>
                <c:pt idx="421">
                  <c:v>110.57530036651511</c:v>
                </c:pt>
                <c:pt idx="422">
                  <c:v>115.18082153599892</c:v>
                </c:pt>
                <c:pt idx="423">
                  <c:v>123.52264530349022</c:v>
                </c:pt>
                <c:pt idx="424">
                  <c:v>119.55633409887669</c:v>
                </c:pt>
                <c:pt idx="425">
                  <c:v>114.77429469641616</c:v>
                </c:pt>
                <c:pt idx="426">
                  <c:v>120.38008585276812</c:v>
                </c:pt>
                <c:pt idx="427">
                  <c:v>114.5282389777213</c:v>
                </c:pt>
                <c:pt idx="428">
                  <c:v>111.19578870061513</c:v>
                </c:pt>
                <c:pt idx="429">
                  <c:v>123.18030691226264</c:v>
                </c:pt>
                <c:pt idx="430">
                  <c:v>119.26481156259695</c:v>
                </c:pt>
                <c:pt idx="431">
                  <c:v>122.35655515837122</c:v>
                </c:pt>
                <c:pt idx="432">
                  <c:v>118.6229270790452</c:v>
                </c:pt>
                <c:pt idx="433">
                  <c:v>122.51702627925917</c:v>
                </c:pt>
                <c:pt idx="434">
                  <c:v>123.40496648150574</c:v>
                </c:pt>
                <c:pt idx="435">
                  <c:v>126.25867791462959</c:v>
                </c:pt>
                <c:pt idx="436">
                  <c:v>69.213868957649098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DD-486A-9074-2ED870F74076}"/>
            </c:ext>
          </c:extLst>
        </c:ser>
        <c:ser>
          <c:idx val="0"/>
          <c:order val="1"/>
          <c:tx>
            <c:strRef>
              <c:f>'082C'!$N$11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'082C'!$N$14:$N$767</c:f>
              <c:numCache>
                <c:formatCode>0.0</c:formatCode>
                <c:ptCount val="75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DD-486A-9074-2ED870F74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'082C'!$R$14:$R$767</c:f>
              <c:numCache>
                <c:formatCode>0.0</c:formatCode>
                <c:ptCount val="754"/>
                <c:pt idx="0">
                  <c:v>2.1037040958682298</c:v>
                </c:pt>
                <c:pt idx="1">
                  <c:v>2.4728441778302255</c:v>
                </c:pt>
                <c:pt idx="2">
                  <c:v>4.8062645239214126</c:v>
                </c:pt>
                <c:pt idx="3">
                  <c:v>27.497218111796524</c:v>
                </c:pt>
                <c:pt idx="4">
                  <c:v>31.813547035334032</c:v>
                </c:pt>
                <c:pt idx="5">
                  <c:v>16.538072081411318</c:v>
                </c:pt>
                <c:pt idx="6">
                  <c:v>9.8716223158618366</c:v>
                </c:pt>
                <c:pt idx="7">
                  <c:v>8.7869167560384209</c:v>
                </c:pt>
                <c:pt idx="8">
                  <c:v>8.6969717088192482</c:v>
                </c:pt>
                <c:pt idx="9">
                  <c:v>8.2894697788078595</c:v>
                </c:pt>
                <c:pt idx="10">
                  <c:v>6.3850337255548659</c:v>
                </c:pt>
                <c:pt idx="11">
                  <c:v>5.6162312512452042</c:v>
                </c:pt>
                <c:pt idx="12">
                  <c:v>6.0094228251873112</c:v>
                </c:pt>
                <c:pt idx="13">
                  <c:v>5.5949052687594376</c:v>
                </c:pt>
                <c:pt idx="14">
                  <c:v>5.4039343587720055</c:v>
                </c:pt>
                <c:pt idx="15">
                  <c:v>4.9609952155417867</c:v>
                </c:pt>
                <c:pt idx="16">
                  <c:v>5.389411714108963</c:v>
                </c:pt>
                <c:pt idx="17">
                  <c:v>5.7906816066377864</c:v>
                </c:pt>
                <c:pt idx="18">
                  <c:v>7.8337425418984976</c:v>
                </c:pt>
                <c:pt idx="19">
                  <c:v>9.1890698544108833</c:v>
                </c:pt>
                <c:pt idx="20">
                  <c:v>7.5095922834381046</c:v>
                </c:pt>
                <c:pt idx="21">
                  <c:v>6.5420646060210617</c:v>
                </c:pt>
                <c:pt idx="22">
                  <c:v>6.9041343789641569</c:v>
                </c:pt>
                <c:pt idx="23">
                  <c:v>7.1610696695435845</c:v>
                </c:pt>
                <c:pt idx="24">
                  <c:v>6.2410997801014085</c:v>
                </c:pt>
                <c:pt idx="25">
                  <c:v>6.1668031575271094</c:v>
                </c:pt>
                <c:pt idx="26">
                  <c:v>6.5745214737709929</c:v>
                </c:pt>
                <c:pt idx="27">
                  <c:v>7.4290743230899539</c:v>
                </c:pt>
                <c:pt idx="28">
                  <c:v>5.4443830580209838</c:v>
                </c:pt>
                <c:pt idx="29">
                  <c:v>6.6375729048067029</c:v>
                </c:pt>
                <c:pt idx="30">
                  <c:v>6.520396593719803</c:v>
                </c:pt>
                <c:pt idx="31">
                  <c:v>7.7333936692394829</c:v>
                </c:pt>
                <c:pt idx="32">
                  <c:v>7.2794786879394531</c:v>
                </c:pt>
                <c:pt idx="33">
                  <c:v>7.0997338735462687</c:v>
                </c:pt>
                <c:pt idx="34">
                  <c:v>7.1614651807665286</c:v>
                </c:pt>
                <c:pt idx="35">
                  <c:v>7.7830672135825898</c:v>
                </c:pt>
                <c:pt idx="36">
                  <c:v>8.0908709253017594</c:v>
                </c:pt>
                <c:pt idx="37">
                  <c:v>5.9940862102670414</c:v>
                </c:pt>
                <c:pt idx="38">
                  <c:v>5.1432641326985342</c:v>
                </c:pt>
                <c:pt idx="39">
                  <c:v>3.1740119383523169</c:v>
                </c:pt>
                <c:pt idx="40">
                  <c:v>7.3189889318074934</c:v>
                </c:pt>
                <c:pt idx="41">
                  <c:v>5.9489566535558192</c:v>
                </c:pt>
                <c:pt idx="42">
                  <c:v>6.477766219138509</c:v>
                </c:pt>
                <c:pt idx="43">
                  <c:v>6.2778047552397753</c:v>
                </c:pt>
                <c:pt idx="44">
                  <c:v>6.7716094076086142</c:v>
                </c:pt>
                <c:pt idx="45">
                  <c:v>6.5244314085675894</c:v>
                </c:pt>
                <c:pt idx="46">
                  <c:v>4.762757257665597</c:v>
                </c:pt>
                <c:pt idx="47">
                  <c:v>4.8286579826102001</c:v>
                </c:pt>
                <c:pt idx="48">
                  <c:v>6.6564689490038411</c:v>
                </c:pt>
                <c:pt idx="49">
                  <c:v>6.9294271788394282</c:v>
                </c:pt>
                <c:pt idx="50">
                  <c:v>8.1848594074503325</c:v>
                </c:pt>
                <c:pt idx="51">
                  <c:v>7.6386755888337241</c:v>
                </c:pt>
                <c:pt idx="52">
                  <c:v>7.7429174840240682</c:v>
                </c:pt>
                <c:pt idx="53">
                  <c:v>8.9360065467538092</c:v>
                </c:pt>
                <c:pt idx="54">
                  <c:v>5.7568377726726299</c:v>
                </c:pt>
                <c:pt idx="55">
                  <c:v>10.069572836646106</c:v>
                </c:pt>
                <c:pt idx="56">
                  <c:v>2.6717602450923845</c:v>
                </c:pt>
                <c:pt idx="57">
                  <c:v>5.3984770138716245</c:v>
                </c:pt>
                <c:pt idx="58">
                  <c:v>7.0392403061194004</c:v>
                </c:pt>
                <c:pt idx="59">
                  <c:v>3.0522105537574711</c:v>
                </c:pt>
                <c:pt idx="60">
                  <c:v>5.6952823700860611</c:v>
                </c:pt>
                <c:pt idx="61">
                  <c:v>6.1548954467591068</c:v>
                </c:pt>
                <c:pt idx="62">
                  <c:v>3.7350665866111408</c:v>
                </c:pt>
                <c:pt idx="63">
                  <c:v>5.2505637637881781</c:v>
                </c:pt>
                <c:pt idx="64">
                  <c:v>4.0175067430459048</c:v>
                </c:pt>
                <c:pt idx="65">
                  <c:v>5.3002440513680602</c:v>
                </c:pt>
                <c:pt idx="66">
                  <c:v>6.4398529840771017</c:v>
                </c:pt>
                <c:pt idx="67">
                  <c:v>7.3890725225049252</c:v>
                </c:pt>
                <c:pt idx="68">
                  <c:v>7.5321325784443252</c:v>
                </c:pt>
                <c:pt idx="69">
                  <c:v>6.1919289342010044</c:v>
                </c:pt>
                <c:pt idx="70">
                  <c:v>4.8778562365529288</c:v>
                </c:pt>
                <c:pt idx="71">
                  <c:v>4.5183953375279362</c:v>
                </c:pt>
                <c:pt idx="72">
                  <c:v>4.2232899669220263</c:v>
                </c:pt>
                <c:pt idx="73">
                  <c:v>4.5307452337208485</c:v>
                </c:pt>
                <c:pt idx="74">
                  <c:v>4.2601637561597929</c:v>
                </c:pt>
                <c:pt idx="75">
                  <c:v>3.9859389869809392</c:v>
                </c:pt>
                <c:pt idx="76">
                  <c:v>3.6560935609642513</c:v>
                </c:pt>
                <c:pt idx="77">
                  <c:v>3.7642797600330584</c:v>
                </c:pt>
                <c:pt idx="78">
                  <c:v>3.7983472904347964</c:v>
                </c:pt>
                <c:pt idx="79">
                  <c:v>3.8824986645336512</c:v>
                </c:pt>
                <c:pt idx="80">
                  <c:v>3.8492683873493903</c:v>
                </c:pt>
                <c:pt idx="81">
                  <c:v>3.9222969106804202</c:v>
                </c:pt>
                <c:pt idx="82">
                  <c:v>3.9980695949465801</c:v>
                </c:pt>
                <c:pt idx="83">
                  <c:v>3.106503272035845</c:v>
                </c:pt>
                <c:pt idx="84">
                  <c:v>1.9461385845158361</c:v>
                </c:pt>
                <c:pt idx="85">
                  <c:v>2.6515654227614274</c:v>
                </c:pt>
                <c:pt idx="86">
                  <c:v>2.716587259586654</c:v>
                </c:pt>
                <c:pt idx="87">
                  <c:v>2.5551637126181723</c:v>
                </c:pt>
                <c:pt idx="88">
                  <c:v>3.3378196385424719</c:v>
                </c:pt>
                <c:pt idx="89">
                  <c:v>3.960798042082029</c:v>
                </c:pt>
                <c:pt idx="90">
                  <c:v>3.5989826238048703</c:v>
                </c:pt>
                <c:pt idx="91">
                  <c:v>3.9015262815634095</c:v>
                </c:pt>
                <c:pt idx="92">
                  <c:v>4.0796264671417513</c:v>
                </c:pt>
                <c:pt idx="93">
                  <c:v>3.9995026385462302</c:v>
                </c:pt>
                <c:pt idx="94">
                  <c:v>4.2892898058250477</c:v>
                </c:pt>
                <c:pt idx="95">
                  <c:v>4.4096723012933614</c:v>
                </c:pt>
                <c:pt idx="96">
                  <c:v>4.501834575311479</c:v>
                </c:pt>
                <c:pt idx="97">
                  <c:v>4.468978238932209</c:v>
                </c:pt>
                <c:pt idx="98">
                  <c:v>4.3708013301957651</c:v>
                </c:pt>
                <c:pt idx="99">
                  <c:v>4.1522669113264712</c:v>
                </c:pt>
                <c:pt idx="100">
                  <c:v>4.3630837404874017</c:v>
                </c:pt>
                <c:pt idx="101">
                  <c:v>4.4533815892024791</c:v>
                </c:pt>
                <c:pt idx="102">
                  <c:v>4.5247739320523701</c:v>
                </c:pt>
                <c:pt idx="103">
                  <c:v>4.3427795523371904</c:v>
                </c:pt>
                <c:pt idx="104">
                  <c:v>4.3248243915076827</c:v>
                </c:pt>
                <c:pt idx="105">
                  <c:v>4.5898375221420666</c:v>
                </c:pt>
                <c:pt idx="106">
                  <c:v>4.9027810091783417</c:v>
                </c:pt>
                <c:pt idx="107">
                  <c:v>4.2748383592931294</c:v>
                </c:pt>
                <c:pt idx="108">
                  <c:v>4.0313929870688288</c:v>
                </c:pt>
                <c:pt idx="109">
                  <c:v>4.0054822234485332</c:v>
                </c:pt>
                <c:pt idx="110">
                  <c:v>4.3977837555578079</c:v>
                </c:pt>
                <c:pt idx="111">
                  <c:v>2.825297291330624</c:v>
                </c:pt>
                <c:pt idx="112">
                  <c:v>4.6997296369791952</c:v>
                </c:pt>
                <c:pt idx="113">
                  <c:v>6.7869342798189392</c:v>
                </c:pt>
                <c:pt idx="114">
                  <c:v>4.3778214895676122</c:v>
                </c:pt>
                <c:pt idx="115">
                  <c:v>5.0493695052918053</c:v>
                </c:pt>
                <c:pt idx="116">
                  <c:v>5.0779194070569673</c:v>
                </c:pt>
                <c:pt idx="117">
                  <c:v>4.2573933232505246</c:v>
                </c:pt>
                <c:pt idx="118">
                  <c:v>3.2583870205188847</c:v>
                </c:pt>
                <c:pt idx="119">
                  <c:v>3.2465391119131688</c:v>
                </c:pt>
                <c:pt idx="120">
                  <c:v>3.1277117733093061</c:v>
                </c:pt>
                <c:pt idx="121">
                  <c:v>3.7717420137415463</c:v>
                </c:pt>
                <c:pt idx="122">
                  <c:v>4.3017184747734083</c:v>
                </c:pt>
                <c:pt idx="123">
                  <c:v>4.7313317160420825</c:v>
                </c:pt>
                <c:pt idx="124">
                  <c:v>3.9547824212961489</c:v>
                </c:pt>
                <c:pt idx="125">
                  <c:v>2.9397106240926667</c:v>
                </c:pt>
                <c:pt idx="126">
                  <c:v>3.6150808913042232</c:v>
                </c:pt>
                <c:pt idx="127">
                  <c:v>4.3694217939654596</c:v>
                </c:pt>
                <c:pt idx="128">
                  <c:v>4.7649769791420651</c:v>
                </c:pt>
                <c:pt idx="129">
                  <c:v>5.2015260670895254</c:v>
                </c:pt>
                <c:pt idx="130">
                  <c:v>4.7356528864252754</c:v>
                </c:pt>
                <c:pt idx="131">
                  <c:v>4.5911576248157733</c:v>
                </c:pt>
                <c:pt idx="132">
                  <c:v>4.6126589522664752</c:v>
                </c:pt>
                <c:pt idx="133">
                  <c:v>4.1188033685180683</c:v>
                </c:pt>
                <c:pt idx="134">
                  <c:v>3.9734746786557791</c:v>
                </c:pt>
                <c:pt idx="135">
                  <c:v>4.3006702120376916</c:v>
                </c:pt>
                <c:pt idx="136">
                  <c:v>4.5490956714797752</c:v>
                </c:pt>
                <c:pt idx="137">
                  <c:v>4.8203711088225942</c:v>
                </c:pt>
                <c:pt idx="138">
                  <c:v>5.1102206871820135</c:v>
                </c:pt>
                <c:pt idx="139">
                  <c:v>4.6893017237353503</c:v>
                </c:pt>
                <c:pt idx="140">
                  <c:v>4.4660615074051151</c:v>
                </c:pt>
                <c:pt idx="141">
                  <c:v>3.6089298132802288</c:v>
                </c:pt>
                <c:pt idx="142">
                  <c:v>3.5122119379156413</c:v>
                </c:pt>
                <c:pt idx="143">
                  <c:v>3.2914649307426895</c:v>
                </c:pt>
                <c:pt idx="144">
                  <c:v>3.0978598733273079</c:v>
                </c:pt>
                <c:pt idx="145">
                  <c:v>3.3160842902031828</c:v>
                </c:pt>
                <c:pt idx="146">
                  <c:v>4.0893915177330733</c:v>
                </c:pt>
                <c:pt idx="147">
                  <c:v>4.5673062239351463</c:v>
                </c:pt>
                <c:pt idx="148">
                  <c:v>4.4428256568326274</c:v>
                </c:pt>
                <c:pt idx="149">
                  <c:v>4.1436259263072568</c:v>
                </c:pt>
                <c:pt idx="150">
                  <c:v>3.5270778984473052</c:v>
                </c:pt>
                <c:pt idx="151">
                  <c:v>3.0780982934265255</c:v>
                </c:pt>
                <c:pt idx="152">
                  <c:v>1.6517750061841179</c:v>
                </c:pt>
                <c:pt idx="153">
                  <c:v>2.9450878087208281</c:v>
                </c:pt>
                <c:pt idx="154">
                  <c:v>4.1572758270680854</c:v>
                </c:pt>
                <c:pt idx="155">
                  <c:v>2.6572757029964276</c:v>
                </c:pt>
                <c:pt idx="156">
                  <c:v>2.4996002176771039</c:v>
                </c:pt>
                <c:pt idx="157">
                  <c:v>3.2474583994468218</c:v>
                </c:pt>
                <c:pt idx="158">
                  <c:v>3.2757584036915901</c:v>
                </c:pt>
                <c:pt idx="159">
                  <c:v>2.962279263325049</c:v>
                </c:pt>
                <c:pt idx="160">
                  <c:v>2.7793166728335641</c:v>
                </c:pt>
                <c:pt idx="161">
                  <c:v>2.7734249353580509</c:v>
                </c:pt>
                <c:pt idx="162">
                  <c:v>3.3661196108470364</c:v>
                </c:pt>
                <c:pt idx="163">
                  <c:v>2.3527750181755125</c:v>
                </c:pt>
                <c:pt idx="164">
                  <c:v>2.9234024609777221</c:v>
                </c:pt>
                <c:pt idx="165">
                  <c:v>3.5108883287703683</c:v>
                </c:pt>
                <c:pt idx="166">
                  <c:v>3.3866586520738533</c:v>
                </c:pt>
                <c:pt idx="167">
                  <c:v>1.2041011443681897</c:v>
                </c:pt>
                <c:pt idx="168">
                  <c:v>0.71617837982323596</c:v>
                </c:pt>
                <c:pt idx="169">
                  <c:v>1.011677311912716</c:v>
                </c:pt>
                <c:pt idx="170">
                  <c:v>1.0863022216355562</c:v>
                </c:pt>
                <c:pt idx="171">
                  <c:v>0.9159830765071536</c:v>
                </c:pt>
                <c:pt idx="172">
                  <c:v>1.1386542019156189</c:v>
                </c:pt>
                <c:pt idx="173">
                  <c:v>1.7030530268159367</c:v>
                </c:pt>
                <c:pt idx="174">
                  <c:v>2.2565945868733932</c:v>
                </c:pt>
                <c:pt idx="175">
                  <c:v>3.0925942027721716</c:v>
                </c:pt>
                <c:pt idx="176">
                  <c:v>2.8973277582688808</c:v>
                </c:pt>
                <c:pt idx="177">
                  <c:v>2.6858778815345321</c:v>
                </c:pt>
                <c:pt idx="178">
                  <c:v>2.8351921430902611</c:v>
                </c:pt>
                <c:pt idx="179">
                  <c:v>2.0253148559384009</c:v>
                </c:pt>
                <c:pt idx="180">
                  <c:v>1.8834312179246593</c:v>
                </c:pt>
                <c:pt idx="181">
                  <c:v>2.1990893111716829</c:v>
                </c:pt>
                <c:pt idx="182">
                  <c:v>2.4644728823015729</c:v>
                </c:pt>
                <c:pt idx="183">
                  <c:v>2.381253766390139</c:v>
                </c:pt>
                <c:pt idx="184">
                  <c:v>2.3502160836749395</c:v>
                </c:pt>
                <c:pt idx="185">
                  <c:v>3.6162187323056529</c:v>
                </c:pt>
                <c:pt idx="186">
                  <c:v>3.1723432893169883</c:v>
                </c:pt>
                <c:pt idx="187">
                  <c:v>2.5541773011762903</c:v>
                </c:pt>
                <c:pt idx="188">
                  <c:v>2.4885981453702759</c:v>
                </c:pt>
                <c:pt idx="189">
                  <c:v>2.3795244633972605</c:v>
                </c:pt>
                <c:pt idx="190">
                  <c:v>3.5335450063527301</c:v>
                </c:pt>
                <c:pt idx="191">
                  <c:v>1.7780101552911629</c:v>
                </c:pt>
                <c:pt idx="192">
                  <c:v>2.6273225887195428</c:v>
                </c:pt>
                <c:pt idx="193">
                  <c:v>2.6524874941377221</c:v>
                </c:pt>
                <c:pt idx="194">
                  <c:v>2.7247051127390649</c:v>
                </c:pt>
                <c:pt idx="195">
                  <c:v>2.9086698386598444</c:v>
                </c:pt>
                <c:pt idx="196">
                  <c:v>2.2006136353996055</c:v>
                </c:pt>
                <c:pt idx="197">
                  <c:v>2.4834503542506372</c:v>
                </c:pt>
                <c:pt idx="198">
                  <c:v>2.7692421000311884</c:v>
                </c:pt>
                <c:pt idx="199">
                  <c:v>2.7177860688235218</c:v>
                </c:pt>
                <c:pt idx="200">
                  <c:v>2.3857791617264343</c:v>
                </c:pt>
                <c:pt idx="201">
                  <c:v>2.1779250057101898</c:v>
                </c:pt>
                <c:pt idx="202">
                  <c:v>2.2175095828276881</c:v>
                </c:pt>
                <c:pt idx="203">
                  <c:v>2.6334706837340649</c:v>
                </c:pt>
                <c:pt idx="204">
                  <c:v>3.2250746954261911</c:v>
                </c:pt>
                <c:pt idx="205">
                  <c:v>2.121009589910035</c:v>
                </c:pt>
                <c:pt idx="206">
                  <c:v>0.73851486040423919</c:v>
                </c:pt>
                <c:pt idx="207">
                  <c:v>0.7591954563048694</c:v>
                </c:pt>
                <c:pt idx="208">
                  <c:v>0.98612878537611115</c:v>
                </c:pt>
                <c:pt idx="209">
                  <c:v>1.1656542007507458</c:v>
                </c:pt>
                <c:pt idx="210">
                  <c:v>1.3490696918135052</c:v>
                </c:pt>
                <c:pt idx="211">
                  <c:v>1.5621327625139108</c:v>
                </c:pt>
                <c:pt idx="212">
                  <c:v>1.1312956456794041</c:v>
                </c:pt>
                <c:pt idx="213">
                  <c:v>0.97445030795041465</c:v>
                </c:pt>
                <c:pt idx="214">
                  <c:v>1.1678020780623062</c:v>
                </c:pt>
                <c:pt idx="215">
                  <c:v>0.72099064124615631</c:v>
                </c:pt>
                <c:pt idx="216">
                  <c:v>1.1788848063391781</c:v>
                </c:pt>
                <c:pt idx="217">
                  <c:v>2.0569221046316715</c:v>
                </c:pt>
                <c:pt idx="218">
                  <c:v>3.2704879374042193</c:v>
                </c:pt>
                <c:pt idx="219">
                  <c:v>4.4194342861340123</c:v>
                </c:pt>
                <c:pt idx="220">
                  <c:v>4.210389317878251</c:v>
                </c:pt>
                <c:pt idx="221">
                  <c:v>1.8961479956430514</c:v>
                </c:pt>
                <c:pt idx="222">
                  <c:v>2.6004707730820247</c:v>
                </c:pt>
                <c:pt idx="223">
                  <c:v>4.1692229861627075</c:v>
                </c:pt>
                <c:pt idx="224">
                  <c:v>3.7237401736672884</c:v>
                </c:pt>
                <c:pt idx="225">
                  <c:v>3.4726573740830484</c:v>
                </c:pt>
                <c:pt idx="226">
                  <c:v>2.8318646822527156</c:v>
                </c:pt>
                <c:pt idx="227">
                  <c:v>2.2327889036770938</c:v>
                </c:pt>
                <c:pt idx="228">
                  <c:v>2.8740523376594185</c:v>
                </c:pt>
                <c:pt idx="229">
                  <c:v>2.8796001391704502</c:v>
                </c:pt>
                <c:pt idx="230">
                  <c:v>1.1244897815079593</c:v>
                </c:pt>
                <c:pt idx="231">
                  <c:v>0.87948959093023837</c:v>
                </c:pt>
                <c:pt idx="232">
                  <c:v>1.2534958452599905</c:v>
                </c:pt>
                <c:pt idx="233">
                  <c:v>1.3330952135599095</c:v>
                </c:pt>
                <c:pt idx="234">
                  <c:v>1.2484116861341634</c:v>
                </c:pt>
                <c:pt idx="235">
                  <c:v>1.3797500219762309</c:v>
                </c:pt>
                <c:pt idx="236">
                  <c:v>2.1149122647929959</c:v>
                </c:pt>
                <c:pt idx="237">
                  <c:v>2.900756642986615</c:v>
                </c:pt>
                <c:pt idx="238">
                  <c:v>2.1903743185469069</c:v>
                </c:pt>
                <c:pt idx="239">
                  <c:v>2.4137419245246008</c:v>
                </c:pt>
                <c:pt idx="240">
                  <c:v>3.3194257623498924</c:v>
                </c:pt>
                <c:pt idx="241">
                  <c:v>4.0495661766134265</c:v>
                </c:pt>
                <c:pt idx="242">
                  <c:v>2.9817449171064578</c:v>
                </c:pt>
                <c:pt idx="243">
                  <c:v>1.0617954752123788</c:v>
                </c:pt>
                <c:pt idx="244">
                  <c:v>0.93661122066436908</c:v>
                </c:pt>
                <c:pt idx="245">
                  <c:v>0.68942915635037583</c:v>
                </c:pt>
                <c:pt idx="246">
                  <c:v>0.77792074856762838</c:v>
                </c:pt>
                <c:pt idx="247">
                  <c:v>1.2051555780932341</c:v>
                </c:pt>
                <c:pt idx="248">
                  <c:v>2.3052312634158296</c:v>
                </c:pt>
                <c:pt idx="249">
                  <c:v>2.9534524671606421</c:v>
                </c:pt>
                <c:pt idx="250">
                  <c:v>3.6299400118550942</c:v>
                </c:pt>
                <c:pt idx="251">
                  <c:v>3.3100891848384757</c:v>
                </c:pt>
                <c:pt idx="252">
                  <c:v>2.8877794239012649</c:v>
                </c:pt>
                <c:pt idx="253">
                  <c:v>3.5135771163520819</c:v>
                </c:pt>
                <c:pt idx="254">
                  <c:v>3.1728982959531318</c:v>
                </c:pt>
                <c:pt idx="255">
                  <c:v>4.3328391008494984</c:v>
                </c:pt>
                <c:pt idx="256">
                  <c:v>1.9350589246173695</c:v>
                </c:pt>
                <c:pt idx="257">
                  <c:v>0.95951431060146231</c:v>
                </c:pt>
                <c:pt idx="258">
                  <c:v>0.95937208554659947</c:v>
                </c:pt>
                <c:pt idx="259">
                  <c:v>1.0721697797659751</c:v>
                </c:pt>
                <c:pt idx="260">
                  <c:v>0.76639600887743675</c:v>
                </c:pt>
                <c:pt idx="261">
                  <c:v>0.80485951740831907</c:v>
                </c:pt>
                <c:pt idx="262">
                  <c:v>1.0708459985441596</c:v>
                </c:pt>
                <c:pt idx="263">
                  <c:v>1.2044488354276064</c:v>
                </c:pt>
                <c:pt idx="264">
                  <c:v>1.1769560408597823</c:v>
                </c:pt>
                <c:pt idx="265">
                  <c:v>1.2157764649230871</c:v>
                </c:pt>
                <c:pt idx="266">
                  <c:v>1.1414502805270317</c:v>
                </c:pt>
                <c:pt idx="267">
                  <c:v>1.1816923783370326</c:v>
                </c:pt>
                <c:pt idx="268">
                  <c:v>1.6737095053802635</c:v>
                </c:pt>
                <c:pt idx="269">
                  <c:v>3.605619362479918</c:v>
                </c:pt>
                <c:pt idx="270">
                  <c:v>4.8662372578635011</c:v>
                </c:pt>
                <c:pt idx="271">
                  <c:v>3.0497886971533994</c:v>
                </c:pt>
                <c:pt idx="272">
                  <c:v>2.740866218772199</c:v>
                </c:pt>
                <c:pt idx="273">
                  <c:v>2.6788488161993662</c:v>
                </c:pt>
                <c:pt idx="274">
                  <c:v>3.9073012760097963</c:v>
                </c:pt>
                <c:pt idx="275">
                  <c:v>2.8030693428151059</c:v>
                </c:pt>
                <c:pt idx="276">
                  <c:v>4.6775807111026326</c:v>
                </c:pt>
                <c:pt idx="277">
                  <c:v>2.7723920183172681</c:v>
                </c:pt>
                <c:pt idx="278">
                  <c:v>2.6002917456994341</c:v>
                </c:pt>
                <c:pt idx="279">
                  <c:v>3.6278678657405821</c:v>
                </c:pt>
                <c:pt idx="280">
                  <c:v>3.0793613810644915</c:v>
                </c:pt>
                <c:pt idx="281">
                  <c:v>2.4569298917617384</c:v>
                </c:pt>
                <c:pt idx="282">
                  <c:v>3.0306606549680035</c:v>
                </c:pt>
                <c:pt idx="283">
                  <c:v>3.2293161775238879</c:v>
                </c:pt>
                <c:pt idx="284">
                  <c:v>3.0235857018351284</c:v>
                </c:pt>
                <c:pt idx="285">
                  <c:v>2.2157271770229534</c:v>
                </c:pt>
                <c:pt idx="286">
                  <c:v>2.2349361924676496</c:v>
                </c:pt>
                <c:pt idx="287">
                  <c:v>2.2477970519528974</c:v>
                </c:pt>
                <c:pt idx="288">
                  <c:v>2.1591496724461412</c:v>
                </c:pt>
                <c:pt idx="289">
                  <c:v>2.5398037489665808</c:v>
                </c:pt>
                <c:pt idx="290">
                  <c:v>3.5292431746609378</c:v>
                </c:pt>
                <c:pt idx="291">
                  <c:v>1.5901023686959042</c:v>
                </c:pt>
                <c:pt idx="292">
                  <c:v>3.4643209393021257</c:v>
                </c:pt>
                <c:pt idx="293">
                  <c:v>2.9137077386332635</c:v>
                </c:pt>
                <c:pt idx="294">
                  <c:v>2.3540460711520597</c:v>
                </c:pt>
                <c:pt idx="295">
                  <c:v>2.518120057104249</c:v>
                </c:pt>
                <c:pt idx="296">
                  <c:v>2.4345833996784259</c:v>
                </c:pt>
                <c:pt idx="297">
                  <c:v>2.4803255211915367</c:v>
                </c:pt>
                <c:pt idx="298">
                  <c:v>2.2620320952584505</c:v>
                </c:pt>
                <c:pt idx="299">
                  <c:v>2.111869295843424</c:v>
                </c:pt>
                <c:pt idx="300">
                  <c:v>2.2551027747861672</c:v>
                </c:pt>
                <c:pt idx="301">
                  <c:v>2.4172764227797887</c:v>
                </c:pt>
                <c:pt idx="302">
                  <c:v>2.474325899235216</c:v>
                </c:pt>
                <c:pt idx="303">
                  <c:v>2.5505469277626003</c:v>
                </c:pt>
                <c:pt idx="304">
                  <c:v>2.5537976887225597</c:v>
                </c:pt>
                <c:pt idx="305">
                  <c:v>2.3599570642645213</c:v>
                </c:pt>
                <c:pt idx="306">
                  <c:v>2.4124425365055253</c:v>
                </c:pt>
                <c:pt idx="307">
                  <c:v>2.5698310313265478</c:v>
                </c:pt>
                <c:pt idx="308">
                  <c:v>2.5570083587774421</c:v>
                </c:pt>
                <c:pt idx="309">
                  <c:v>2.4331862541714115</c:v>
                </c:pt>
                <c:pt idx="310">
                  <c:v>2.7294126034736488</c:v>
                </c:pt>
                <c:pt idx="311">
                  <c:v>2.7623142684241335</c:v>
                </c:pt>
                <c:pt idx="312">
                  <c:v>2.4990384977580167</c:v>
                </c:pt>
                <c:pt idx="313">
                  <c:v>2.6650100602440729</c:v>
                </c:pt>
                <c:pt idx="314">
                  <c:v>2.8776587483891429</c:v>
                </c:pt>
                <c:pt idx="315">
                  <c:v>3.2085286119033616</c:v>
                </c:pt>
                <c:pt idx="316">
                  <c:v>3.6588685210128835</c:v>
                </c:pt>
                <c:pt idx="317">
                  <c:v>3.7214114902462354</c:v>
                </c:pt>
                <c:pt idx="318">
                  <c:v>3.7955770910248106</c:v>
                </c:pt>
                <c:pt idx="319">
                  <c:v>3.9181316928762713</c:v>
                </c:pt>
                <c:pt idx="320">
                  <c:v>3.8884062098530681</c:v>
                </c:pt>
                <c:pt idx="321">
                  <c:v>3.9191436790292098</c:v>
                </c:pt>
                <c:pt idx="322">
                  <c:v>4.201299702425179</c:v>
                </c:pt>
                <c:pt idx="323">
                  <c:v>4.5583044536536654</c:v>
                </c:pt>
                <c:pt idx="324">
                  <c:v>4.2467396443459053</c:v>
                </c:pt>
                <c:pt idx="325">
                  <c:v>4.421175399435711</c:v>
                </c:pt>
                <c:pt idx="326">
                  <c:v>3.9987660111410204</c:v>
                </c:pt>
                <c:pt idx="327">
                  <c:v>4.1465984906362436</c:v>
                </c:pt>
                <c:pt idx="328">
                  <c:v>4.0466116817532951</c:v>
                </c:pt>
                <c:pt idx="329">
                  <c:v>4.2227277216497283</c:v>
                </c:pt>
                <c:pt idx="330">
                  <c:v>4.4145336616706246</c:v>
                </c:pt>
                <c:pt idx="331">
                  <c:v>4.0951271800084337</c:v>
                </c:pt>
                <c:pt idx="332">
                  <c:v>4.2633733974124155</c:v>
                </c:pt>
                <c:pt idx="333">
                  <c:v>4.2088043152532899</c:v>
                </c:pt>
                <c:pt idx="334">
                  <c:v>4.2582928091991228</c:v>
                </c:pt>
                <c:pt idx="335">
                  <c:v>4.3133805828143315</c:v>
                </c:pt>
                <c:pt idx="336">
                  <c:v>4.2312202038938294</c:v>
                </c:pt>
                <c:pt idx="337">
                  <c:v>4.4729197031881442</c:v>
                </c:pt>
                <c:pt idx="338">
                  <c:v>4.0358558851278401</c:v>
                </c:pt>
                <c:pt idx="339">
                  <c:v>3.9270718952958368</c:v>
                </c:pt>
                <c:pt idx="340">
                  <c:v>3.8683210329865632</c:v>
                </c:pt>
                <c:pt idx="341">
                  <c:v>4.1250701827738476</c:v>
                </c:pt>
                <c:pt idx="342">
                  <c:v>3.7697039483898931</c:v>
                </c:pt>
                <c:pt idx="343">
                  <c:v>3.8236998809391762</c:v>
                </c:pt>
                <c:pt idx="344">
                  <c:v>3.780962009489603</c:v>
                </c:pt>
                <c:pt idx="345">
                  <c:v>3.801844866331181</c:v>
                </c:pt>
                <c:pt idx="346">
                  <c:v>3.7295044802260904</c:v>
                </c:pt>
                <c:pt idx="347">
                  <c:v>4.1436748723113892</c:v>
                </c:pt>
                <c:pt idx="348">
                  <c:v>4.3370201024803787</c:v>
                </c:pt>
                <c:pt idx="349">
                  <c:v>4.5511860498018377</c:v>
                </c:pt>
                <c:pt idx="350">
                  <c:v>4.197606704266212</c:v>
                </c:pt>
                <c:pt idx="351">
                  <c:v>3.6291041342882475</c:v>
                </c:pt>
                <c:pt idx="352">
                  <c:v>3.2454202436889781</c:v>
                </c:pt>
                <c:pt idx="353">
                  <c:v>3.2992782445503055</c:v>
                </c:pt>
                <c:pt idx="354">
                  <c:v>3.0101373661573008</c:v>
                </c:pt>
                <c:pt idx="355">
                  <c:v>2.7109508227211414</c:v>
                </c:pt>
                <c:pt idx="356">
                  <c:v>2.5984299552054448</c:v>
                </c:pt>
                <c:pt idx="357">
                  <c:v>2.7548774046579272</c:v>
                </c:pt>
                <c:pt idx="358">
                  <c:v>2.8444415632954625</c:v>
                </c:pt>
                <c:pt idx="359">
                  <c:v>2.7321358571912797</c:v>
                </c:pt>
                <c:pt idx="360">
                  <c:v>2.8719635028870116</c:v>
                </c:pt>
                <c:pt idx="361">
                  <c:v>2.8163451383940852</c:v>
                </c:pt>
                <c:pt idx="362">
                  <c:v>2.7547602575291639</c:v>
                </c:pt>
                <c:pt idx="363">
                  <c:v>2.6759209719406871</c:v>
                </c:pt>
                <c:pt idx="364">
                  <c:v>2.802389062725215</c:v>
                </c:pt>
                <c:pt idx="365">
                  <c:v>2.7031087221286652</c:v>
                </c:pt>
                <c:pt idx="366">
                  <c:v>2.5974051688516879</c:v>
                </c:pt>
                <c:pt idx="367">
                  <c:v>2.514296213086431</c:v>
                </c:pt>
                <c:pt idx="368">
                  <c:v>2.527817126092081</c:v>
                </c:pt>
                <c:pt idx="369">
                  <c:v>2.5952881185519514</c:v>
                </c:pt>
                <c:pt idx="370">
                  <c:v>2.3705076197350223</c:v>
                </c:pt>
                <c:pt idx="371">
                  <c:v>2.3480925901671186</c:v>
                </c:pt>
                <c:pt idx="372">
                  <c:v>2.3341450818588148</c:v>
                </c:pt>
                <c:pt idx="373">
                  <c:v>2.4422849431457219</c:v>
                </c:pt>
                <c:pt idx="374">
                  <c:v>2.6718202772184703</c:v>
                </c:pt>
                <c:pt idx="375">
                  <c:v>2.215735078800932</c:v>
                </c:pt>
                <c:pt idx="376">
                  <c:v>2.803628484451079</c:v>
                </c:pt>
                <c:pt idx="377">
                  <c:v>2.6365746137739228</c:v>
                </c:pt>
                <c:pt idx="378">
                  <c:v>2.8517876988233213</c:v>
                </c:pt>
                <c:pt idx="379">
                  <c:v>1.9918581084096152</c:v>
                </c:pt>
                <c:pt idx="380">
                  <c:v>2.3412992967208246</c:v>
                </c:pt>
                <c:pt idx="381">
                  <c:v>3.3255551355065562</c:v>
                </c:pt>
                <c:pt idx="382">
                  <c:v>2.9095541376584899</c:v>
                </c:pt>
                <c:pt idx="383">
                  <c:v>2.6654031410704113</c:v>
                </c:pt>
                <c:pt idx="384">
                  <c:v>2.4818962286521247</c:v>
                </c:pt>
                <c:pt idx="385">
                  <c:v>3.0671852510167192</c:v>
                </c:pt>
                <c:pt idx="386">
                  <c:v>2.7899495273444344</c:v>
                </c:pt>
                <c:pt idx="387">
                  <c:v>2.7348445035047999</c:v>
                </c:pt>
                <c:pt idx="388">
                  <c:v>2.5300598411022408</c:v>
                </c:pt>
                <c:pt idx="389">
                  <c:v>2.4416989381611032</c:v>
                </c:pt>
                <c:pt idx="390">
                  <c:v>2.4244578636832466</c:v>
                </c:pt>
                <c:pt idx="391">
                  <c:v>2.6355369830089148</c:v>
                </c:pt>
                <c:pt idx="392">
                  <c:v>2.4036273576958771</c:v>
                </c:pt>
                <c:pt idx="393">
                  <c:v>2.3843894929361444</c:v>
                </c:pt>
                <c:pt idx="394">
                  <c:v>2.2587923432058692</c:v>
                </c:pt>
                <c:pt idx="395">
                  <c:v>2.1674446703841053</c:v>
                </c:pt>
                <c:pt idx="396">
                  <c:v>1.9334180217343087</c:v>
                </c:pt>
                <c:pt idx="397">
                  <c:v>2.0947629600267033</c:v>
                </c:pt>
                <c:pt idx="398">
                  <c:v>1.8372086709228168</c:v>
                </c:pt>
                <c:pt idx="399">
                  <c:v>1.9901478691879775</c:v>
                </c:pt>
                <c:pt idx="400">
                  <c:v>2.2035885058663292</c:v>
                </c:pt>
                <c:pt idx="401">
                  <c:v>2.6945173542610901</c:v>
                </c:pt>
                <c:pt idx="402">
                  <c:v>3.0271410834291532</c:v>
                </c:pt>
                <c:pt idx="403">
                  <c:v>3.3415318808582035</c:v>
                </c:pt>
                <c:pt idx="404">
                  <c:v>3.8860754569883595</c:v>
                </c:pt>
                <c:pt idx="405">
                  <c:v>4.0585108975075146</c:v>
                </c:pt>
                <c:pt idx="406">
                  <c:v>3.8793628630519223</c:v>
                </c:pt>
                <c:pt idx="407">
                  <c:v>3.7016680013721754</c:v>
                </c:pt>
                <c:pt idx="408">
                  <c:v>3.8739864283074374</c:v>
                </c:pt>
                <c:pt idx="409">
                  <c:v>4.4921237580262154</c:v>
                </c:pt>
                <c:pt idx="410">
                  <c:v>4.1513588656828135</c:v>
                </c:pt>
                <c:pt idx="411">
                  <c:v>4.3281338214053848</c:v>
                </c:pt>
                <c:pt idx="412">
                  <c:v>4.3042822269513188</c:v>
                </c:pt>
                <c:pt idx="413">
                  <c:v>4.1586144073695648</c:v>
                </c:pt>
                <c:pt idx="414">
                  <c:v>4.2629456712756397</c:v>
                </c:pt>
                <c:pt idx="415">
                  <c:v>4.0771953656820736</c:v>
                </c:pt>
                <c:pt idx="416">
                  <c:v>4.1214741243841493</c:v>
                </c:pt>
                <c:pt idx="417">
                  <c:v>4.0574568390435948</c:v>
                </c:pt>
                <c:pt idx="418">
                  <c:v>4.1228800146733402</c:v>
                </c:pt>
                <c:pt idx="419">
                  <c:v>3.8510329444920499</c:v>
                </c:pt>
                <c:pt idx="420">
                  <c:v>3.5481640124136731</c:v>
                </c:pt>
                <c:pt idx="421">
                  <c:v>3.5996284121698814</c:v>
                </c:pt>
                <c:pt idx="422">
                  <c:v>3.8409195690659828</c:v>
                </c:pt>
                <c:pt idx="423">
                  <c:v>4.0880497427998836</c:v>
                </c:pt>
                <c:pt idx="424">
                  <c:v>4.1979943899559657</c:v>
                </c:pt>
                <c:pt idx="425">
                  <c:v>3.8519329510622327</c:v>
                </c:pt>
                <c:pt idx="426">
                  <c:v>3.7474292021245512</c:v>
                </c:pt>
                <c:pt idx="427">
                  <c:v>3.3098367971983045</c:v>
                </c:pt>
                <c:pt idx="428">
                  <c:v>2.8176476367915027</c:v>
                </c:pt>
                <c:pt idx="429">
                  <c:v>3.3288894426899196</c:v>
                </c:pt>
                <c:pt idx="430">
                  <c:v>3.1230320041166175</c:v>
                </c:pt>
                <c:pt idx="431">
                  <c:v>3.0144909521901035</c:v>
                </c:pt>
                <c:pt idx="432">
                  <c:v>2.9545814750185562</c:v>
                </c:pt>
                <c:pt idx="433">
                  <c:v>2.7517669757267984</c:v>
                </c:pt>
                <c:pt idx="434">
                  <c:v>3.0827775920066633</c:v>
                </c:pt>
                <c:pt idx="435">
                  <c:v>4.0209310423068345</c:v>
                </c:pt>
                <c:pt idx="436">
                  <c:v>2.9128632942362618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3-486F-91E6-5F746A134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'082C'!$W$14:$W$767</c:f>
              <c:numCache>
                <c:formatCode>0</c:formatCode>
                <c:ptCount val="75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3</c:v>
                </c:pt>
                <c:pt idx="220">
                  <c:v>3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6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4F-4A24-BB87-02EDB09B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'082C'!$X$11:$Y$11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'082C'!$Y$14:$Y$767</c:f>
              <c:numCache>
                <c:formatCode>0</c:formatCode>
                <c:ptCount val="754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3</c:v>
                </c:pt>
                <c:pt idx="220">
                  <c:v>3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3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5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9B-4C02-99FE-E83A2CA48317}"/>
            </c:ext>
          </c:extLst>
        </c:ser>
        <c:ser>
          <c:idx val="0"/>
          <c:order val="1"/>
          <c:tx>
            <c:strRef>
              <c:f>'082C'!$X$11:$Y$11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'082C'!$Y$14:$Y$767</c:f>
              <c:numCache>
                <c:formatCode>0</c:formatCode>
                <c:ptCount val="754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3</c:v>
                </c:pt>
                <c:pt idx="220">
                  <c:v>3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3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5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4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9B-4C02-99FE-E83A2CA48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'082C'!$U$14:$U$767</c:f>
              <c:numCache>
                <c:formatCode>0</c:formatCode>
                <c:ptCount val="75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4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3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3</c:v>
                </c:pt>
                <c:pt idx="191">
                  <c:v>3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7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4</c:v>
                </c:pt>
                <c:pt idx="241">
                  <c:v>3</c:v>
                </c:pt>
                <c:pt idx="242">
                  <c:v>5</c:v>
                </c:pt>
                <c:pt idx="243">
                  <c:v>7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7</c:v>
                </c:pt>
                <c:pt idx="258">
                  <c:v>8</c:v>
                </c:pt>
                <c:pt idx="259">
                  <c:v>7</c:v>
                </c:pt>
                <c:pt idx="260">
                  <c:v>8</c:v>
                </c:pt>
                <c:pt idx="261">
                  <c:v>8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7</c:v>
                </c:pt>
                <c:pt idx="269">
                  <c:v>5</c:v>
                </c:pt>
                <c:pt idx="270">
                  <c:v>3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3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3</c:v>
                </c:pt>
                <c:pt idx="291">
                  <c:v>7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5</c:v>
                </c:pt>
                <c:pt idx="363">
                  <c:v>5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4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5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4</c:v>
                </c:pt>
                <c:pt idx="436">
                  <c:v>4</c:v>
                </c:pt>
              </c:numCache>
            </c:numRef>
          </c:xVal>
          <c:yVal>
            <c:numRef>
              <c:f>'082C'!$J$14:$J$767</c:f>
              <c:numCache>
                <c:formatCode>0.0</c:formatCode>
                <c:ptCount val="754"/>
                <c:pt idx="0">
                  <c:v>3.5958005249343838E-2</c:v>
                </c:pt>
                <c:pt idx="1">
                  <c:v>-0.12808398950131233</c:v>
                </c:pt>
                <c:pt idx="2">
                  <c:v>-0.29212598425196845</c:v>
                </c:pt>
                <c:pt idx="3">
                  <c:v>-0.45616797900262468</c:v>
                </c:pt>
                <c:pt idx="4">
                  <c:v>-0.62020997375328069</c:v>
                </c:pt>
                <c:pt idx="5">
                  <c:v>-0.78425196850393686</c:v>
                </c:pt>
                <c:pt idx="6">
                  <c:v>-0.94829396325459303</c:v>
                </c:pt>
                <c:pt idx="7">
                  <c:v>-1.1123359580052494</c:v>
                </c:pt>
                <c:pt idx="8">
                  <c:v>-1.2763779527559056</c:v>
                </c:pt>
                <c:pt idx="9">
                  <c:v>-1.4404199475065615</c:v>
                </c:pt>
                <c:pt idx="10">
                  <c:v>-1.6044619422572179</c:v>
                </c:pt>
                <c:pt idx="11">
                  <c:v>-1.7685039370078739</c:v>
                </c:pt>
                <c:pt idx="12">
                  <c:v>-1.9325459317585303</c:v>
                </c:pt>
                <c:pt idx="13">
                  <c:v>-2.0965879265091858</c:v>
                </c:pt>
                <c:pt idx="14">
                  <c:v>-2.2606299212598424</c:v>
                </c:pt>
                <c:pt idx="15">
                  <c:v>-2.4246719160104986</c:v>
                </c:pt>
                <c:pt idx="16">
                  <c:v>-2.5887139107611543</c:v>
                </c:pt>
                <c:pt idx="17">
                  <c:v>-2.7527559055118109</c:v>
                </c:pt>
                <c:pt idx="18">
                  <c:v>-2.9167979002624667</c:v>
                </c:pt>
                <c:pt idx="19">
                  <c:v>-3.0808398950131228</c:v>
                </c:pt>
                <c:pt idx="20">
                  <c:v>-3.2448818897637794</c:v>
                </c:pt>
                <c:pt idx="21">
                  <c:v>-3.4089238845144356</c:v>
                </c:pt>
                <c:pt idx="22">
                  <c:v>-3.5729658792650913</c:v>
                </c:pt>
                <c:pt idx="23">
                  <c:v>-3.7370078740157475</c:v>
                </c:pt>
                <c:pt idx="24">
                  <c:v>-3.9010498687664041</c:v>
                </c:pt>
                <c:pt idx="25">
                  <c:v>-4.0650918635170603</c:v>
                </c:pt>
                <c:pt idx="26">
                  <c:v>-4.2291338582677165</c:v>
                </c:pt>
                <c:pt idx="27">
                  <c:v>-4.3931758530183718</c:v>
                </c:pt>
                <c:pt idx="28">
                  <c:v>-4.5572178477690279</c:v>
                </c:pt>
                <c:pt idx="29">
                  <c:v>-4.721259842519685</c:v>
                </c:pt>
                <c:pt idx="30">
                  <c:v>-4.8853018372703412</c:v>
                </c:pt>
                <c:pt idx="31">
                  <c:v>-5.0493438320209973</c:v>
                </c:pt>
                <c:pt idx="32">
                  <c:v>-5.2133858267716526</c:v>
                </c:pt>
                <c:pt idx="33">
                  <c:v>-5.3774278215223088</c:v>
                </c:pt>
                <c:pt idx="34">
                  <c:v>-5.541469816272965</c:v>
                </c:pt>
                <c:pt idx="35">
                  <c:v>-5.705511811023622</c:v>
                </c:pt>
                <c:pt idx="36">
                  <c:v>-5.8695538057742782</c:v>
                </c:pt>
                <c:pt idx="37">
                  <c:v>-6.0335958005249335</c:v>
                </c:pt>
                <c:pt idx="38">
                  <c:v>-6.1976377952755897</c:v>
                </c:pt>
                <c:pt idx="39">
                  <c:v>-6.3616797900262458</c:v>
                </c:pt>
                <c:pt idx="40">
                  <c:v>-6.525721784776902</c:v>
                </c:pt>
                <c:pt idx="41">
                  <c:v>-6.6897637795275591</c:v>
                </c:pt>
                <c:pt idx="42">
                  <c:v>-6.8538057742782144</c:v>
                </c:pt>
                <c:pt idx="43">
                  <c:v>-7.0178477690288714</c:v>
                </c:pt>
                <c:pt idx="44">
                  <c:v>-7.1818897637795267</c:v>
                </c:pt>
                <c:pt idx="45">
                  <c:v>-7.3459317585301829</c:v>
                </c:pt>
                <c:pt idx="46">
                  <c:v>-7.5099737532808399</c:v>
                </c:pt>
                <c:pt idx="47">
                  <c:v>-7.6740157480314952</c:v>
                </c:pt>
                <c:pt idx="48">
                  <c:v>-7.8380577427821523</c:v>
                </c:pt>
                <c:pt idx="49">
                  <c:v>-8.0020997375328093</c:v>
                </c:pt>
                <c:pt idx="50">
                  <c:v>-8.1661417322834637</c:v>
                </c:pt>
                <c:pt idx="51">
                  <c:v>-8.3301837270341217</c:v>
                </c:pt>
                <c:pt idx="52">
                  <c:v>-8.4942257217847761</c:v>
                </c:pt>
                <c:pt idx="53">
                  <c:v>-8.658267716535434</c:v>
                </c:pt>
                <c:pt idx="54">
                  <c:v>-8.8223097112860902</c:v>
                </c:pt>
                <c:pt idx="55">
                  <c:v>-8.9863517060367446</c:v>
                </c:pt>
                <c:pt idx="56">
                  <c:v>-9.1503937007874026</c:v>
                </c:pt>
                <c:pt idx="57">
                  <c:v>-9.3144356955380569</c:v>
                </c:pt>
                <c:pt idx="58">
                  <c:v>-9.4784776902887149</c:v>
                </c:pt>
                <c:pt idx="59">
                  <c:v>-9.6425196850393711</c:v>
                </c:pt>
                <c:pt idx="60">
                  <c:v>-9.8065616797900255</c:v>
                </c:pt>
                <c:pt idx="61">
                  <c:v>-9.9706036745406834</c:v>
                </c:pt>
                <c:pt idx="62">
                  <c:v>-10.134645669291338</c:v>
                </c:pt>
                <c:pt idx="63">
                  <c:v>-10.298687664041996</c:v>
                </c:pt>
                <c:pt idx="64">
                  <c:v>-10.462729658792652</c:v>
                </c:pt>
                <c:pt idx="65">
                  <c:v>-10.626771653543306</c:v>
                </c:pt>
                <c:pt idx="66">
                  <c:v>-10.790813648293964</c:v>
                </c:pt>
                <c:pt idx="67">
                  <c:v>-10.954855643044619</c:v>
                </c:pt>
                <c:pt idx="68">
                  <c:v>-11.118897637795277</c:v>
                </c:pt>
                <c:pt idx="69">
                  <c:v>-11.282939632545931</c:v>
                </c:pt>
                <c:pt idx="70">
                  <c:v>-11.446981627296587</c:v>
                </c:pt>
                <c:pt idx="71">
                  <c:v>-11.611023622047245</c:v>
                </c:pt>
                <c:pt idx="72">
                  <c:v>-11.7750656167979</c:v>
                </c:pt>
                <c:pt idx="73">
                  <c:v>-11.939107611548557</c:v>
                </c:pt>
                <c:pt idx="74">
                  <c:v>-12.103149606299212</c:v>
                </c:pt>
                <c:pt idx="75">
                  <c:v>-12.267191601049868</c:v>
                </c:pt>
                <c:pt idx="76">
                  <c:v>-12.431233595800526</c:v>
                </c:pt>
                <c:pt idx="77">
                  <c:v>-12.59527559055118</c:v>
                </c:pt>
                <c:pt idx="78">
                  <c:v>-12.759317585301838</c:v>
                </c:pt>
                <c:pt idx="79">
                  <c:v>-12.923359580052493</c:v>
                </c:pt>
                <c:pt idx="80">
                  <c:v>-13.087401574803149</c:v>
                </c:pt>
                <c:pt idx="81">
                  <c:v>-13.251443569553805</c:v>
                </c:pt>
                <c:pt idx="82">
                  <c:v>-13.415485564304463</c:v>
                </c:pt>
                <c:pt idx="83">
                  <c:v>-13.579527559055119</c:v>
                </c:pt>
                <c:pt idx="84">
                  <c:v>-13.743569553805774</c:v>
                </c:pt>
                <c:pt idx="85">
                  <c:v>-13.90761154855643</c:v>
                </c:pt>
                <c:pt idx="86">
                  <c:v>-14.071653543307086</c:v>
                </c:pt>
                <c:pt idx="87">
                  <c:v>-14.235695538057744</c:v>
                </c:pt>
                <c:pt idx="88">
                  <c:v>-14.3997375328084</c:v>
                </c:pt>
                <c:pt idx="89">
                  <c:v>-14.563779527559054</c:v>
                </c:pt>
                <c:pt idx="90">
                  <c:v>-14.727821522309711</c:v>
                </c:pt>
                <c:pt idx="91">
                  <c:v>-14.891863517060367</c:v>
                </c:pt>
                <c:pt idx="92">
                  <c:v>-15.055905511811025</c:v>
                </c:pt>
                <c:pt idx="93">
                  <c:v>-15.219947506561681</c:v>
                </c:pt>
                <c:pt idx="94">
                  <c:v>-15.383989501312335</c:v>
                </c:pt>
                <c:pt idx="95">
                  <c:v>-15.548031496062992</c:v>
                </c:pt>
                <c:pt idx="96">
                  <c:v>-15.712073490813648</c:v>
                </c:pt>
                <c:pt idx="97">
                  <c:v>-15.876115485564306</c:v>
                </c:pt>
                <c:pt idx="98">
                  <c:v>-16.04015748031496</c:v>
                </c:pt>
                <c:pt idx="99">
                  <c:v>-16.204199475065618</c:v>
                </c:pt>
                <c:pt idx="100">
                  <c:v>-16.368241469816272</c:v>
                </c:pt>
                <c:pt idx="101">
                  <c:v>-16.532283464566927</c:v>
                </c:pt>
                <c:pt idx="102">
                  <c:v>-16.696325459317585</c:v>
                </c:pt>
                <c:pt idx="103">
                  <c:v>-16.860367454068243</c:v>
                </c:pt>
                <c:pt idx="104">
                  <c:v>-17.024409448818897</c:v>
                </c:pt>
                <c:pt idx="105">
                  <c:v>-17.188451443569551</c:v>
                </c:pt>
                <c:pt idx="106">
                  <c:v>-17.352493438320209</c:v>
                </c:pt>
                <c:pt idx="107">
                  <c:v>-17.516535433070867</c:v>
                </c:pt>
                <c:pt idx="108">
                  <c:v>-17.680577427821522</c:v>
                </c:pt>
                <c:pt idx="109">
                  <c:v>-17.84461942257218</c:v>
                </c:pt>
                <c:pt idx="110">
                  <c:v>-18.008661417322834</c:v>
                </c:pt>
                <c:pt idx="111">
                  <c:v>-18.172703412073488</c:v>
                </c:pt>
                <c:pt idx="112">
                  <c:v>-18.336745406824146</c:v>
                </c:pt>
                <c:pt idx="113">
                  <c:v>-18.500787401574804</c:v>
                </c:pt>
                <c:pt idx="114">
                  <c:v>-18.664829396325459</c:v>
                </c:pt>
                <c:pt idx="115">
                  <c:v>-18.828871391076113</c:v>
                </c:pt>
                <c:pt idx="116">
                  <c:v>-18.992913385826771</c:v>
                </c:pt>
                <c:pt idx="117">
                  <c:v>-19.156955380577429</c:v>
                </c:pt>
                <c:pt idx="118">
                  <c:v>-19.320997375328083</c:v>
                </c:pt>
                <c:pt idx="119">
                  <c:v>-19.485039370078741</c:v>
                </c:pt>
                <c:pt idx="120">
                  <c:v>-19.649081364829396</c:v>
                </c:pt>
                <c:pt idx="121">
                  <c:v>-19.81312335958005</c:v>
                </c:pt>
                <c:pt idx="122">
                  <c:v>-19.977165354330708</c:v>
                </c:pt>
                <c:pt idx="123">
                  <c:v>-20.141207349081366</c:v>
                </c:pt>
                <c:pt idx="124">
                  <c:v>-20.305249343832021</c:v>
                </c:pt>
                <c:pt idx="125">
                  <c:v>-20.469291338582675</c:v>
                </c:pt>
                <c:pt idx="126">
                  <c:v>-20.633333333333333</c:v>
                </c:pt>
                <c:pt idx="127">
                  <c:v>-20.797375328083991</c:v>
                </c:pt>
                <c:pt idx="128">
                  <c:v>-20.961417322834645</c:v>
                </c:pt>
                <c:pt idx="129">
                  <c:v>-21.125459317585303</c:v>
                </c:pt>
                <c:pt idx="130">
                  <c:v>-21.289501312335958</c:v>
                </c:pt>
                <c:pt idx="131">
                  <c:v>-21.453543307086612</c:v>
                </c:pt>
                <c:pt idx="132">
                  <c:v>-21.61758530183727</c:v>
                </c:pt>
                <c:pt idx="133">
                  <c:v>-21.781627296587928</c:v>
                </c:pt>
                <c:pt idx="134">
                  <c:v>-21.945669291338582</c:v>
                </c:pt>
                <c:pt idx="135">
                  <c:v>-22.109711286089237</c:v>
                </c:pt>
                <c:pt idx="136">
                  <c:v>-22.273753280839895</c:v>
                </c:pt>
                <c:pt idx="137">
                  <c:v>-22.437795275590553</c:v>
                </c:pt>
                <c:pt idx="138">
                  <c:v>-22.601837270341207</c:v>
                </c:pt>
                <c:pt idx="139">
                  <c:v>-22.765879265091861</c:v>
                </c:pt>
                <c:pt idx="140">
                  <c:v>-22.929921259842519</c:v>
                </c:pt>
                <c:pt idx="141">
                  <c:v>-23.093963254593174</c:v>
                </c:pt>
                <c:pt idx="142">
                  <c:v>-23.258005249343832</c:v>
                </c:pt>
                <c:pt idx="143">
                  <c:v>-23.42204724409449</c:v>
                </c:pt>
                <c:pt idx="144">
                  <c:v>-23.586089238845144</c:v>
                </c:pt>
                <c:pt idx="145">
                  <c:v>-23.750131233595798</c:v>
                </c:pt>
                <c:pt idx="146">
                  <c:v>-23.914173228346456</c:v>
                </c:pt>
                <c:pt idx="147">
                  <c:v>-24.078215223097114</c:v>
                </c:pt>
                <c:pt idx="148">
                  <c:v>-24.242257217847769</c:v>
                </c:pt>
                <c:pt idx="149">
                  <c:v>-24.406299212598423</c:v>
                </c:pt>
                <c:pt idx="150">
                  <c:v>-24.570341207349081</c:v>
                </c:pt>
                <c:pt idx="151">
                  <c:v>-24.734383202099735</c:v>
                </c:pt>
                <c:pt idx="152">
                  <c:v>-24.898425196850393</c:v>
                </c:pt>
                <c:pt idx="153">
                  <c:v>-25.062467191601051</c:v>
                </c:pt>
                <c:pt idx="154">
                  <c:v>-25.226509186351706</c:v>
                </c:pt>
                <c:pt idx="155">
                  <c:v>-25.39055118110236</c:v>
                </c:pt>
                <c:pt idx="156">
                  <c:v>-25.554593175853018</c:v>
                </c:pt>
                <c:pt idx="157">
                  <c:v>-25.718635170603676</c:v>
                </c:pt>
                <c:pt idx="158">
                  <c:v>-25.88267716535433</c:v>
                </c:pt>
                <c:pt idx="159">
                  <c:v>-26.046719160104985</c:v>
                </c:pt>
                <c:pt idx="160">
                  <c:v>-26.210761154855646</c:v>
                </c:pt>
                <c:pt idx="161">
                  <c:v>-26.374803149606297</c:v>
                </c:pt>
                <c:pt idx="162">
                  <c:v>-26.538845144356955</c:v>
                </c:pt>
                <c:pt idx="163">
                  <c:v>-26.702887139107609</c:v>
                </c:pt>
                <c:pt idx="164">
                  <c:v>-26.866929133858267</c:v>
                </c:pt>
                <c:pt idx="165">
                  <c:v>-27.030971128608925</c:v>
                </c:pt>
                <c:pt idx="166">
                  <c:v>-27.19501312335958</c:v>
                </c:pt>
                <c:pt idx="167">
                  <c:v>-27.359055118110238</c:v>
                </c:pt>
                <c:pt idx="168">
                  <c:v>-27.523097112860889</c:v>
                </c:pt>
                <c:pt idx="169">
                  <c:v>-27.687139107611547</c:v>
                </c:pt>
                <c:pt idx="170">
                  <c:v>-27.851181102362208</c:v>
                </c:pt>
                <c:pt idx="171">
                  <c:v>-28.015223097112859</c:v>
                </c:pt>
                <c:pt idx="172">
                  <c:v>-28.179265091863517</c:v>
                </c:pt>
                <c:pt idx="173">
                  <c:v>-28.343307086614171</c:v>
                </c:pt>
                <c:pt idx="174">
                  <c:v>-28.507349081364829</c:v>
                </c:pt>
                <c:pt idx="175">
                  <c:v>-28.671391076115487</c:v>
                </c:pt>
                <c:pt idx="176">
                  <c:v>-28.835433070866141</c:v>
                </c:pt>
                <c:pt idx="177">
                  <c:v>-28.999475065616799</c:v>
                </c:pt>
                <c:pt idx="178">
                  <c:v>-29.16351706036745</c:v>
                </c:pt>
                <c:pt idx="179">
                  <c:v>-29.327559055118108</c:v>
                </c:pt>
                <c:pt idx="180">
                  <c:v>-29.491601049868766</c:v>
                </c:pt>
                <c:pt idx="181">
                  <c:v>-29.655643044619421</c:v>
                </c:pt>
                <c:pt idx="182">
                  <c:v>-29.819685039370079</c:v>
                </c:pt>
                <c:pt idx="183">
                  <c:v>-29.983727034120733</c:v>
                </c:pt>
                <c:pt idx="184">
                  <c:v>-30.147769028871391</c:v>
                </c:pt>
                <c:pt idx="185">
                  <c:v>-30.311811023622049</c:v>
                </c:pt>
                <c:pt idx="186">
                  <c:v>-30.4758530183727</c:v>
                </c:pt>
                <c:pt idx="187">
                  <c:v>-30.639895013123361</c:v>
                </c:pt>
                <c:pt idx="188">
                  <c:v>-30.803937007874012</c:v>
                </c:pt>
                <c:pt idx="189">
                  <c:v>-30.96797900262467</c:v>
                </c:pt>
                <c:pt idx="190">
                  <c:v>-31.132020997375328</c:v>
                </c:pt>
                <c:pt idx="191">
                  <c:v>-31.296062992125982</c:v>
                </c:pt>
                <c:pt idx="192">
                  <c:v>-31.46010498687664</c:v>
                </c:pt>
                <c:pt idx="193">
                  <c:v>-31.624146981627295</c:v>
                </c:pt>
                <c:pt idx="194">
                  <c:v>-31.788188976377953</c:v>
                </c:pt>
                <c:pt idx="195">
                  <c:v>-31.952230971128611</c:v>
                </c:pt>
                <c:pt idx="196">
                  <c:v>-32.116272965879261</c:v>
                </c:pt>
                <c:pt idx="197">
                  <c:v>-32.280314960629916</c:v>
                </c:pt>
                <c:pt idx="198">
                  <c:v>-32.44435695538057</c:v>
                </c:pt>
                <c:pt idx="199">
                  <c:v>-32.608398950131232</c:v>
                </c:pt>
                <c:pt idx="200">
                  <c:v>-32.772440944881886</c:v>
                </c:pt>
                <c:pt idx="201">
                  <c:v>-32.93648293963254</c:v>
                </c:pt>
                <c:pt idx="202">
                  <c:v>-33.100524934383202</c:v>
                </c:pt>
                <c:pt idx="203">
                  <c:v>-33.264566929133849</c:v>
                </c:pt>
                <c:pt idx="204">
                  <c:v>-33.428608923884511</c:v>
                </c:pt>
                <c:pt idx="205">
                  <c:v>-33.592650918635165</c:v>
                </c:pt>
                <c:pt idx="206">
                  <c:v>-33.75669291338582</c:v>
                </c:pt>
                <c:pt idx="207">
                  <c:v>-33.920734908136481</c:v>
                </c:pt>
                <c:pt idx="208">
                  <c:v>-34.084776902887135</c:v>
                </c:pt>
                <c:pt idx="209">
                  <c:v>-34.24881889763779</c:v>
                </c:pt>
                <c:pt idx="210">
                  <c:v>-34.412860892388451</c:v>
                </c:pt>
                <c:pt idx="211">
                  <c:v>-34.576902887139099</c:v>
                </c:pt>
                <c:pt idx="212">
                  <c:v>-34.74094488188976</c:v>
                </c:pt>
                <c:pt idx="213">
                  <c:v>-34.904986876640415</c:v>
                </c:pt>
                <c:pt idx="214">
                  <c:v>-35.069028871391069</c:v>
                </c:pt>
                <c:pt idx="215">
                  <c:v>-35.23307086614173</c:v>
                </c:pt>
                <c:pt idx="216">
                  <c:v>-35.397112860892385</c:v>
                </c:pt>
                <c:pt idx="217">
                  <c:v>-35.561154855643039</c:v>
                </c:pt>
                <c:pt idx="218">
                  <c:v>-35.725196850393694</c:v>
                </c:pt>
                <c:pt idx="219">
                  <c:v>-35.889238845144355</c:v>
                </c:pt>
                <c:pt idx="220">
                  <c:v>-36.05328083989501</c:v>
                </c:pt>
                <c:pt idx="221">
                  <c:v>-36.217322834645664</c:v>
                </c:pt>
                <c:pt idx="222">
                  <c:v>-36.381364829396325</c:v>
                </c:pt>
                <c:pt idx="223">
                  <c:v>-36.545406824146973</c:v>
                </c:pt>
                <c:pt idx="224">
                  <c:v>-36.709448818897634</c:v>
                </c:pt>
                <c:pt idx="225">
                  <c:v>-36.873490813648289</c:v>
                </c:pt>
                <c:pt idx="226">
                  <c:v>-37.037532808398943</c:v>
                </c:pt>
                <c:pt idx="227">
                  <c:v>-37.201574803149605</c:v>
                </c:pt>
                <c:pt idx="228">
                  <c:v>-37.365616797900259</c:v>
                </c:pt>
                <c:pt idx="229">
                  <c:v>-37.529658792650913</c:v>
                </c:pt>
                <c:pt idx="230">
                  <c:v>-37.693700787401575</c:v>
                </c:pt>
                <c:pt idx="231">
                  <c:v>-37.857742782152222</c:v>
                </c:pt>
                <c:pt idx="232">
                  <c:v>-38.021784776902884</c:v>
                </c:pt>
                <c:pt idx="233">
                  <c:v>-38.185826771653538</c:v>
                </c:pt>
                <c:pt idx="234">
                  <c:v>-38.349868766404192</c:v>
                </c:pt>
                <c:pt idx="235">
                  <c:v>-38.513910761154854</c:v>
                </c:pt>
                <c:pt idx="236">
                  <c:v>-38.677952755905508</c:v>
                </c:pt>
                <c:pt idx="237">
                  <c:v>-38.841994750656163</c:v>
                </c:pt>
                <c:pt idx="238">
                  <c:v>-39.006036745406817</c:v>
                </c:pt>
                <c:pt idx="239">
                  <c:v>-39.170078740157479</c:v>
                </c:pt>
                <c:pt idx="240">
                  <c:v>-39.334120734908133</c:v>
                </c:pt>
                <c:pt idx="241">
                  <c:v>-39.498162729658787</c:v>
                </c:pt>
                <c:pt idx="242">
                  <c:v>-39.662204724409442</c:v>
                </c:pt>
                <c:pt idx="243">
                  <c:v>-39.826246719160096</c:v>
                </c:pt>
                <c:pt idx="244">
                  <c:v>-39.990288713910758</c:v>
                </c:pt>
                <c:pt idx="245">
                  <c:v>-40.154330708661412</c:v>
                </c:pt>
                <c:pt idx="246">
                  <c:v>-40.318372703412066</c:v>
                </c:pt>
                <c:pt idx="247">
                  <c:v>-40.482414698162728</c:v>
                </c:pt>
                <c:pt idx="248">
                  <c:v>-40.646456692913375</c:v>
                </c:pt>
                <c:pt idx="249">
                  <c:v>-40.810498687664037</c:v>
                </c:pt>
                <c:pt idx="250">
                  <c:v>-40.974540682414698</c:v>
                </c:pt>
                <c:pt idx="251">
                  <c:v>-41.138582677165346</c:v>
                </c:pt>
                <c:pt idx="252">
                  <c:v>-41.302624671916007</c:v>
                </c:pt>
                <c:pt idx="253">
                  <c:v>-41.466666666666661</c:v>
                </c:pt>
                <c:pt idx="254">
                  <c:v>-41.630708661417316</c:v>
                </c:pt>
                <c:pt idx="255">
                  <c:v>-41.794750656167977</c:v>
                </c:pt>
                <c:pt idx="256">
                  <c:v>-41.958792650918632</c:v>
                </c:pt>
                <c:pt idx="257">
                  <c:v>-42.122834645669286</c:v>
                </c:pt>
                <c:pt idx="258">
                  <c:v>-42.286876640419941</c:v>
                </c:pt>
                <c:pt idx="259">
                  <c:v>-42.450918635170602</c:v>
                </c:pt>
                <c:pt idx="260">
                  <c:v>-42.614960629921256</c:v>
                </c:pt>
                <c:pt idx="261">
                  <c:v>-42.779002624671911</c:v>
                </c:pt>
                <c:pt idx="262">
                  <c:v>-42.943044619422565</c:v>
                </c:pt>
                <c:pt idx="263">
                  <c:v>-43.10708661417322</c:v>
                </c:pt>
                <c:pt idx="264">
                  <c:v>-43.271128608923881</c:v>
                </c:pt>
                <c:pt idx="265">
                  <c:v>-43.435170603674536</c:v>
                </c:pt>
                <c:pt idx="266">
                  <c:v>-43.59921259842519</c:v>
                </c:pt>
                <c:pt idx="267">
                  <c:v>-43.763254593175851</c:v>
                </c:pt>
                <c:pt idx="268">
                  <c:v>-43.927296587926499</c:v>
                </c:pt>
                <c:pt idx="269">
                  <c:v>-44.09133858267716</c:v>
                </c:pt>
                <c:pt idx="270">
                  <c:v>-44.255380577427822</c:v>
                </c:pt>
                <c:pt idx="271">
                  <c:v>-44.419422572178469</c:v>
                </c:pt>
                <c:pt idx="272">
                  <c:v>-44.583464566929131</c:v>
                </c:pt>
                <c:pt idx="273">
                  <c:v>-44.747506561679785</c:v>
                </c:pt>
                <c:pt idx="274">
                  <c:v>-44.911548556430439</c:v>
                </c:pt>
                <c:pt idx="275">
                  <c:v>-45.075590551181101</c:v>
                </c:pt>
                <c:pt idx="276">
                  <c:v>-45.239632545931755</c:v>
                </c:pt>
                <c:pt idx="277">
                  <c:v>-45.40367454068241</c:v>
                </c:pt>
                <c:pt idx="278">
                  <c:v>-45.567716535433064</c:v>
                </c:pt>
                <c:pt idx="279">
                  <c:v>-45.731758530183718</c:v>
                </c:pt>
                <c:pt idx="280">
                  <c:v>-45.89580052493438</c:v>
                </c:pt>
                <c:pt idx="281">
                  <c:v>-46.059842519685034</c:v>
                </c:pt>
                <c:pt idx="282">
                  <c:v>-46.223884514435689</c:v>
                </c:pt>
                <c:pt idx="283">
                  <c:v>-46.387926509186343</c:v>
                </c:pt>
                <c:pt idx="284">
                  <c:v>-46.551968503937005</c:v>
                </c:pt>
                <c:pt idx="285">
                  <c:v>-46.716010498687659</c:v>
                </c:pt>
                <c:pt idx="286">
                  <c:v>-46.880052493438313</c:v>
                </c:pt>
                <c:pt idx="287">
                  <c:v>-47.044094488188975</c:v>
                </c:pt>
                <c:pt idx="288">
                  <c:v>-47.208136482939622</c:v>
                </c:pt>
                <c:pt idx="289">
                  <c:v>-47.372178477690284</c:v>
                </c:pt>
                <c:pt idx="290">
                  <c:v>-47.536220472440945</c:v>
                </c:pt>
                <c:pt idx="291">
                  <c:v>-47.700262467191592</c:v>
                </c:pt>
                <c:pt idx="292">
                  <c:v>-47.864304461942254</c:v>
                </c:pt>
                <c:pt idx="293">
                  <c:v>-48.028346456692908</c:v>
                </c:pt>
                <c:pt idx="294">
                  <c:v>-48.192388451443563</c:v>
                </c:pt>
                <c:pt idx="295">
                  <c:v>-48.356430446194224</c:v>
                </c:pt>
                <c:pt idx="296">
                  <c:v>-48.520472440944879</c:v>
                </c:pt>
                <c:pt idx="297">
                  <c:v>-48.684514435695533</c:v>
                </c:pt>
                <c:pt idx="298">
                  <c:v>-48.848556430446187</c:v>
                </c:pt>
                <c:pt idx="299">
                  <c:v>-49.012598425196842</c:v>
                </c:pt>
                <c:pt idx="300">
                  <c:v>-49.176640419947503</c:v>
                </c:pt>
                <c:pt idx="301">
                  <c:v>-49.340682414698158</c:v>
                </c:pt>
                <c:pt idx="302">
                  <c:v>-49.504724409448812</c:v>
                </c:pt>
                <c:pt idx="303">
                  <c:v>-49.668766404199467</c:v>
                </c:pt>
                <c:pt idx="304">
                  <c:v>-49.832808398950128</c:v>
                </c:pt>
                <c:pt idx="305">
                  <c:v>-49.996850393700782</c:v>
                </c:pt>
                <c:pt idx="306">
                  <c:v>-50.160892388451437</c:v>
                </c:pt>
                <c:pt idx="307">
                  <c:v>-50.324934383202098</c:v>
                </c:pt>
                <c:pt idx="308">
                  <c:v>-50.488976377952746</c:v>
                </c:pt>
                <c:pt idx="309">
                  <c:v>-50.653018372703407</c:v>
                </c:pt>
                <c:pt idx="310">
                  <c:v>-50.817060367454069</c:v>
                </c:pt>
                <c:pt idx="311">
                  <c:v>-50.981102362204716</c:v>
                </c:pt>
                <c:pt idx="312">
                  <c:v>-51.145144356955377</c:v>
                </c:pt>
                <c:pt idx="313">
                  <c:v>-51.309186351706032</c:v>
                </c:pt>
                <c:pt idx="314">
                  <c:v>-51.473228346456686</c:v>
                </c:pt>
                <c:pt idx="315">
                  <c:v>-51.637270341207348</c:v>
                </c:pt>
                <c:pt idx="316">
                  <c:v>-51.801312335958002</c:v>
                </c:pt>
                <c:pt idx="317">
                  <c:v>-51.965354330708657</c:v>
                </c:pt>
                <c:pt idx="318">
                  <c:v>-52.129396325459311</c:v>
                </c:pt>
                <c:pt idx="319">
                  <c:v>-52.293438320209965</c:v>
                </c:pt>
                <c:pt idx="320">
                  <c:v>-52.457480314960627</c:v>
                </c:pt>
                <c:pt idx="321">
                  <c:v>-52.621522309711288</c:v>
                </c:pt>
                <c:pt idx="322">
                  <c:v>-52.785564304461936</c:v>
                </c:pt>
                <c:pt idx="323">
                  <c:v>-52.94960629921259</c:v>
                </c:pt>
                <c:pt idx="324">
                  <c:v>-53.113648293963251</c:v>
                </c:pt>
                <c:pt idx="325">
                  <c:v>-53.277690288713906</c:v>
                </c:pt>
                <c:pt idx="326">
                  <c:v>-53.441732283464567</c:v>
                </c:pt>
                <c:pt idx="327">
                  <c:v>-53.605774278215215</c:v>
                </c:pt>
                <c:pt idx="328">
                  <c:v>-53.769816272965869</c:v>
                </c:pt>
                <c:pt idx="329">
                  <c:v>-53.933858267716531</c:v>
                </c:pt>
                <c:pt idx="330">
                  <c:v>-54.097900262467185</c:v>
                </c:pt>
                <c:pt idx="331">
                  <c:v>-54.261942257217846</c:v>
                </c:pt>
                <c:pt idx="332">
                  <c:v>-54.425984251968494</c:v>
                </c:pt>
                <c:pt idx="333">
                  <c:v>-54.590026246719155</c:v>
                </c:pt>
                <c:pt idx="334">
                  <c:v>-54.75406824146981</c:v>
                </c:pt>
                <c:pt idx="335">
                  <c:v>-54.918110236220471</c:v>
                </c:pt>
                <c:pt idx="336">
                  <c:v>-55.082152230971126</c:v>
                </c:pt>
                <c:pt idx="337">
                  <c:v>-55.246194225721773</c:v>
                </c:pt>
                <c:pt idx="338">
                  <c:v>-55.410236220472434</c:v>
                </c:pt>
                <c:pt idx="339">
                  <c:v>-55.574278215223089</c:v>
                </c:pt>
                <c:pt idx="340">
                  <c:v>-55.73832020997375</c:v>
                </c:pt>
                <c:pt idx="341">
                  <c:v>-55.902362204724412</c:v>
                </c:pt>
                <c:pt idx="342">
                  <c:v>-56.066404199475052</c:v>
                </c:pt>
                <c:pt idx="343">
                  <c:v>-56.230446194225713</c:v>
                </c:pt>
                <c:pt idx="344">
                  <c:v>-56.394488188976375</c:v>
                </c:pt>
                <c:pt idx="345">
                  <c:v>-56.558530183727029</c:v>
                </c:pt>
                <c:pt idx="346">
                  <c:v>-56.722572178477691</c:v>
                </c:pt>
                <c:pt idx="347">
                  <c:v>-56.886614173228338</c:v>
                </c:pt>
                <c:pt idx="348">
                  <c:v>-57.050656167978993</c:v>
                </c:pt>
                <c:pt idx="349">
                  <c:v>-57.214698162729654</c:v>
                </c:pt>
                <c:pt idx="350">
                  <c:v>-57.378740157480308</c:v>
                </c:pt>
                <c:pt idx="351">
                  <c:v>-57.54278215223097</c:v>
                </c:pt>
                <c:pt idx="352">
                  <c:v>-57.706824146981617</c:v>
                </c:pt>
                <c:pt idx="353">
                  <c:v>-57.870866141732279</c:v>
                </c:pt>
                <c:pt idx="354">
                  <c:v>-58.034908136482933</c:v>
                </c:pt>
                <c:pt idx="355">
                  <c:v>-58.198950131233595</c:v>
                </c:pt>
                <c:pt idx="356">
                  <c:v>-58.362992125984249</c:v>
                </c:pt>
                <c:pt idx="357">
                  <c:v>-58.527034120734896</c:v>
                </c:pt>
                <c:pt idx="358">
                  <c:v>-58.691076115485558</c:v>
                </c:pt>
                <c:pt idx="359">
                  <c:v>-58.855118110236212</c:v>
                </c:pt>
                <c:pt idx="360">
                  <c:v>-59.019160104986874</c:v>
                </c:pt>
                <c:pt idx="361">
                  <c:v>-59.183202099737528</c:v>
                </c:pt>
                <c:pt idx="362">
                  <c:v>-59.347244094488175</c:v>
                </c:pt>
                <c:pt idx="363">
                  <c:v>-59.511286089238837</c:v>
                </c:pt>
                <c:pt idx="364">
                  <c:v>-59.675328083989498</c:v>
                </c:pt>
                <c:pt idx="365">
                  <c:v>-59.839370078740153</c:v>
                </c:pt>
                <c:pt idx="366">
                  <c:v>-60.003412073490814</c:v>
                </c:pt>
                <c:pt idx="367">
                  <c:v>-60.167454068241462</c:v>
                </c:pt>
                <c:pt idx="368">
                  <c:v>-60.331496062992116</c:v>
                </c:pt>
                <c:pt idx="369">
                  <c:v>-60.495538057742777</c:v>
                </c:pt>
                <c:pt idx="370">
                  <c:v>-60.659580052493432</c:v>
                </c:pt>
                <c:pt idx="371">
                  <c:v>-60.823622047244093</c:v>
                </c:pt>
                <c:pt idx="372">
                  <c:v>-60.987664041994741</c:v>
                </c:pt>
                <c:pt idx="373">
                  <c:v>-61.151706036745395</c:v>
                </c:pt>
                <c:pt idx="374">
                  <c:v>-61.315748031496057</c:v>
                </c:pt>
                <c:pt idx="375">
                  <c:v>-61.479790026246718</c:v>
                </c:pt>
                <c:pt idx="376">
                  <c:v>-61.643832020997372</c:v>
                </c:pt>
                <c:pt idx="377">
                  <c:v>-61.80787401574802</c:v>
                </c:pt>
                <c:pt idx="378">
                  <c:v>-61.971916010498681</c:v>
                </c:pt>
                <c:pt idx="379">
                  <c:v>-62.135958005249336</c:v>
                </c:pt>
                <c:pt idx="380">
                  <c:v>-62.3</c:v>
                </c:pt>
                <c:pt idx="381">
                  <c:v>-62.464041994750652</c:v>
                </c:pt>
                <c:pt idx="382">
                  <c:v>-62.628083989501299</c:v>
                </c:pt>
                <c:pt idx="383">
                  <c:v>-62.79212598425196</c:v>
                </c:pt>
                <c:pt idx="384">
                  <c:v>-62.956167979002622</c:v>
                </c:pt>
                <c:pt idx="385">
                  <c:v>-63.120209973753276</c:v>
                </c:pt>
                <c:pt idx="386">
                  <c:v>-63.284251968503938</c:v>
                </c:pt>
                <c:pt idx="387">
                  <c:v>-63.448293963254585</c:v>
                </c:pt>
                <c:pt idx="388">
                  <c:v>-63.612335958005239</c:v>
                </c:pt>
                <c:pt idx="389">
                  <c:v>-63.776377952755901</c:v>
                </c:pt>
                <c:pt idx="390">
                  <c:v>-63.940419947506555</c:v>
                </c:pt>
                <c:pt idx="391">
                  <c:v>-64.104461942257217</c:v>
                </c:pt>
                <c:pt idx="392">
                  <c:v>-64.268503937007864</c:v>
                </c:pt>
                <c:pt idx="393">
                  <c:v>-64.432545931758526</c:v>
                </c:pt>
                <c:pt idx="394">
                  <c:v>-64.596587926509187</c:v>
                </c:pt>
                <c:pt idx="395">
                  <c:v>-64.760629921259834</c:v>
                </c:pt>
                <c:pt idx="396">
                  <c:v>-64.924671916010496</c:v>
                </c:pt>
                <c:pt idx="397">
                  <c:v>-65.088713910761143</c:v>
                </c:pt>
                <c:pt idx="398">
                  <c:v>-65.252755905511805</c:v>
                </c:pt>
                <c:pt idx="399">
                  <c:v>-65.416797900262466</c:v>
                </c:pt>
                <c:pt idx="400">
                  <c:v>-65.580839895013114</c:v>
                </c:pt>
                <c:pt idx="401">
                  <c:v>-65.744881889763775</c:v>
                </c:pt>
                <c:pt idx="402">
                  <c:v>-65.908923884514422</c:v>
                </c:pt>
                <c:pt idx="403">
                  <c:v>-66.072965879265084</c:v>
                </c:pt>
                <c:pt idx="404">
                  <c:v>-66.237007874015745</c:v>
                </c:pt>
                <c:pt idx="405">
                  <c:v>-66.401049868766407</c:v>
                </c:pt>
                <c:pt idx="406">
                  <c:v>-66.565091863517054</c:v>
                </c:pt>
                <c:pt idx="407">
                  <c:v>-66.729133858267701</c:v>
                </c:pt>
                <c:pt idx="408">
                  <c:v>-66.893175853018363</c:v>
                </c:pt>
                <c:pt idx="409">
                  <c:v>-67.057217847769024</c:v>
                </c:pt>
                <c:pt idx="410">
                  <c:v>-67.221259842519686</c:v>
                </c:pt>
                <c:pt idx="411">
                  <c:v>-67.385301837270333</c:v>
                </c:pt>
                <c:pt idx="412">
                  <c:v>-67.54934383202098</c:v>
                </c:pt>
                <c:pt idx="413">
                  <c:v>-67.713385826771642</c:v>
                </c:pt>
                <c:pt idx="414">
                  <c:v>-67.877427821522303</c:v>
                </c:pt>
                <c:pt idx="415">
                  <c:v>-68.041469816272965</c:v>
                </c:pt>
                <c:pt idx="416">
                  <c:v>-68.205511811023626</c:v>
                </c:pt>
                <c:pt idx="417">
                  <c:v>-68.369553805774274</c:v>
                </c:pt>
                <c:pt idx="418">
                  <c:v>-68.533595800524921</c:v>
                </c:pt>
                <c:pt idx="419">
                  <c:v>-68.697637795275583</c:v>
                </c:pt>
                <c:pt idx="420">
                  <c:v>-68.861679790026244</c:v>
                </c:pt>
                <c:pt idx="421">
                  <c:v>-69.025721784776906</c:v>
                </c:pt>
                <c:pt idx="422">
                  <c:v>-69.189763779527553</c:v>
                </c:pt>
                <c:pt idx="423">
                  <c:v>-69.3538057742782</c:v>
                </c:pt>
                <c:pt idx="424">
                  <c:v>-69.517847769028862</c:v>
                </c:pt>
                <c:pt idx="425">
                  <c:v>-69.681889763779523</c:v>
                </c:pt>
                <c:pt idx="426">
                  <c:v>-69.845931758530185</c:v>
                </c:pt>
                <c:pt idx="427">
                  <c:v>-70.009973753280832</c:v>
                </c:pt>
                <c:pt idx="428">
                  <c:v>-70.174015748031493</c:v>
                </c:pt>
                <c:pt idx="429">
                  <c:v>-70.338057742782141</c:v>
                </c:pt>
                <c:pt idx="430">
                  <c:v>-70.502099737532802</c:v>
                </c:pt>
                <c:pt idx="431">
                  <c:v>-70.666141732283464</c:v>
                </c:pt>
                <c:pt idx="432">
                  <c:v>-70.830183727034111</c:v>
                </c:pt>
                <c:pt idx="433">
                  <c:v>-70.994225721784773</c:v>
                </c:pt>
                <c:pt idx="434">
                  <c:v>-71.15826771653542</c:v>
                </c:pt>
                <c:pt idx="435">
                  <c:v>-71.322309711286081</c:v>
                </c:pt>
                <c:pt idx="436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3-49AD-A820-593441C0B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'082C'!$BL$14:$BL$767</c:f>
              <c:numCache>
                <c:formatCode>0.0</c:formatCode>
                <c:ptCount val="754"/>
                <c:pt idx="0">
                  <c:v>2.5447952285405964</c:v>
                </c:pt>
                <c:pt idx="1">
                  <c:v>4.1735103564831935</c:v>
                </c:pt>
                <c:pt idx="2">
                  <c:v>9.1583417647863286</c:v>
                </c:pt>
                <c:pt idx="3">
                  <c:v>39.006045853277712</c:v>
                </c:pt>
                <c:pt idx="4">
                  <c:v>38.496105642558142</c:v>
                </c:pt>
                <c:pt idx="5">
                  <c:v>17.484766584507852</c:v>
                </c:pt>
                <c:pt idx="6">
                  <c:v>10.129582481529658</c:v>
                </c:pt>
                <c:pt idx="7">
                  <c:v>8.9948890158527224</c:v>
                </c:pt>
                <c:pt idx="8">
                  <c:v>8.9415377336470971</c:v>
                </c:pt>
                <c:pt idx="9">
                  <c:v>8.5659973917638048</c:v>
                </c:pt>
                <c:pt idx="10">
                  <c:v>6.5853814998226543</c:v>
                </c:pt>
                <c:pt idx="11">
                  <c:v>5.7964787880924291</c:v>
                </c:pt>
                <c:pt idx="12">
                  <c:v>6.2226357939897845</c:v>
                </c:pt>
                <c:pt idx="13">
                  <c:v>5.7878015044350279</c:v>
                </c:pt>
                <c:pt idx="14">
                  <c:v>5.5824463448760495</c:v>
                </c:pt>
                <c:pt idx="15">
                  <c:v>5.1355355516937218</c:v>
                </c:pt>
                <c:pt idx="16">
                  <c:v>5.6292006363550549</c:v>
                </c:pt>
                <c:pt idx="17">
                  <c:v>6.0905508863969464</c:v>
                </c:pt>
                <c:pt idx="18">
                  <c:v>8.385339560648486</c:v>
                </c:pt>
                <c:pt idx="19">
                  <c:v>9.9584252002445162</c:v>
                </c:pt>
                <c:pt idx="20">
                  <c:v>8.0248758214812685</c:v>
                </c:pt>
                <c:pt idx="21">
                  <c:v>6.9272102063976533</c:v>
                </c:pt>
                <c:pt idx="22">
                  <c:v>7.3408434509736376</c:v>
                </c:pt>
                <c:pt idx="23">
                  <c:v>7.643825416828216</c:v>
                </c:pt>
                <c:pt idx="24">
                  <c:v>6.5993946332857174</c:v>
                </c:pt>
                <c:pt idx="25">
                  <c:v>6.4950127144041119</c:v>
                </c:pt>
                <c:pt idx="26">
                  <c:v>6.9486500631486576</c:v>
                </c:pt>
                <c:pt idx="27">
                  <c:v>7.9163739385808407</c:v>
                </c:pt>
                <c:pt idx="28">
                  <c:v>5.7159007353166578</c:v>
                </c:pt>
                <c:pt idx="29">
                  <c:v>7.0573089725437965</c:v>
                </c:pt>
                <c:pt idx="30">
                  <c:v>6.9645592313254303</c:v>
                </c:pt>
                <c:pt idx="31">
                  <c:v>8.3918615259835896</c:v>
                </c:pt>
                <c:pt idx="32">
                  <c:v>7.9072997208443896</c:v>
                </c:pt>
                <c:pt idx="33">
                  <c:v>7.7572596949200348</c:v>
                </c:pt>
                <c:pt idx="34">
                  <c:v>7.8834545150727937</c:v>
                </c:pt>
                <c:pt idx="35">
                  <c:v>8.633240409331874</c:v>
                </c:pt>
                <c:pt idx="36">
                  <c:v>9.0028126266544017</c:v>
                </c:pt>
                <c:pt idx="37">
                  <c:v>6.5679688775898208</c:v>
                </c:pt>
                <c:pt idx="38">
                  <c:v>5.4359718330690461</c:v>
                </c:pt>
                <c:pt idx="39">
                  <c:v>3.2721906217346732</c:v>
                </c:pt>
                <c:pt idx="40">
                  <c:v>8.0278605143238551</c:v>
                </c:pt>
                <c:pt idx="41">
                  <c:v>6.7063362833872846</c:v>
                </c:pt>
                <c:pt idx="42">
                  <c:v>7.3684738300949837</c:v>
                </c:pt>
                <c:pt idx="43">
                  <c:v>7.0479141776445893</c:v>
                </c:pt>
                <c:pt idx="44">
                  <c:v>7.597067398943488</c:v>
                </c:pt>
                <c:pt idx="45">
                  <c:v>7.2998754432094417</c:v>
                </c:pt>
                <c:pt idx="46">
                  <c:v>5.1682578213026114</c:v>
                </c:pt>
                <c:pt idx="47">
                  <c:v>5.244875884303017</c:v>
                </c:pt>
                <c:pt idx="48">
                  <c:v>7.4448163506335128</c:v>
                </c:pt>
                <c:pt idx="49">
                  <c:v>7.7817180480633912</c:v>
                </c:pt>
                <c:pt idx="50">
                  <c:v>9.4185583695390882</c:v>
                </c:pt>
                <c:pt idx="51">
                  <c:v>8.6775931854339579</c:v>
                </c:pt>
                <c:pt idx="52">
                  <c:v>8.5553183571528013</c:v>
                </c:pt>
                <c:pt idx="53">
                  <c:v>10.227472090949394</c:v>
                </c:pt>
                <c:pt idx="54">
                  <c:v>6.7061755448604039</c:v>
                </c:pt>
                <c:pt idx="55">
                  <c:v>11.450066809594862</c:v>
                </c:pt>
                <c:pt idx="56">
                  <c:v>2.7224268068503812</c:v>
                </c:pt>
                <c:pt idx="57">
                  <c:v>5.6232938388327351</c:v>
                </c:pt>
                <c:pt idx="58">
                  <c:v>8.2887235410979621</c:v>
                </c:pt>
                <c:pt idx="59">
                  <c:v>3.3408551209045947</c:v>
                </c:pt>
                <c:pt idx="60">
                  <c:v>7.0000258990241688</c:v>
                </c:pt>
                <c:pt idx="61">
                  <c:v>7.6477537475590243</c:v>
                </c:pt>
                <c:pt idx="62">
                  <c:v>4.2482394485425194</c:v>
                </c:pt>
                <c:pt idx="63">
                  <c:v>6.6905269582572426</c:v>
                </c:pt>
                <c:pt idx="64">
                  <c:v>5.290326803863632</c:v>
                </c:pt>
                <c:pt idx="65">
                  <c:v>6.8769083794629218</c:v>
                </c:pt>
                <c:pt idx="66">
                  <c:v>7.8905988155657525</c:v>
                </c:pt>
                <c:pt idx="67">
                  <c:v>8.9161654878774836</c:v>
                </c:pt>
                <c:pt idx="68">
                  <c:v>9.2833334881933798</c:v>
                </c:pt>
                <c:pt idx="69">
                  <c:v>7.7593831574414267</c:v>
                </c:pt>
                <c:pt idx="70">
                  <c:v>6.3007421831399153</c:v>
                </c:pt>
                <c:pt idx="71">
                  <c:v>6.0463121172524623</c:v>
                </c:pt>
                <c:pt idx="72">
                  <c:v>5.6173348298156975</c:v>
                </c:pt>
                <c:pt idx="73">
                  <c:v>5.9585001088039089</c:v>
                </c:pt>
                <c:pt idx="74">
                  <c:v>5.5735913200633993</c:v>
                </c:pt>
                <c:pt idx="75">
                  <c:v>5.2631969955779647</c:v>
                </c:pt>
                <c:pt idx="76">
                  <c:v>4.93881504614109</c:v>
                </c:pt>
                <c:pt idx="77">
                  <c:v>5.2239854303675708</c:v>
                </c:pt>
                <c:pt idx="78">
                  <c:v>5.2624546474863552</c:v>
                </c:pt>
                <c:pt idx="79">
                  <c:v>5.3510166502763798</c:v>
                </c:pt>
                <c:pt idx="80">
                  <c:v>5.1913940483068162</c:v>
                </c:pt>
                <c:pt idx="81">
                  <c:v>5.2659975803276282</c:v>
                </c:pt>
                <c:pt idx="82">
                  <c:v>5.071887273150284</c:v>
                </c:pt>
                <c:pt idx="83">
                  <c:v>3.65785759038513</c:v>
                </c:pt>
                <c:pt idx="84">
                  <c:v>2.1863036869949073</c:v>
                </c:pt>
                <c:pt idx="85">
                  <c:v>3.0770414489590543</c:v>
                </c:pt>
                <c:pt idx="86">
                  <c:v>3.1313592341759802</c:v>
                </c:pt>
                <c:pt idx="87">
                  <c:v>2.9115259482268132</c:v>
                </c:pt>
                <c:pt idx="88">
                  <c:v>3.8560159156966636</c:v>
                </c:pt>
                <c:pt idx="89">
                  <c:v>4.5957895613987292</c:v>
                </c:pt>
                <c:pt idx="90">
                  <c:v>4.1360090941214001</c:v>
                </c:pt>
                <c:pt idx="91">
                  <c:v>4.5503750576949269</c:v>
                </c:pt>
                <c:pt idx="92">
                  <c:v>4.7602382163335353</c:v>
                </c:pt>
                <c:pt idx="93">
                  <c:v>4.5942466582560586</c:v>
                </c:pt>
                <c:pt idx="94">
                  <c:v>4.8854837629774099</c:v>
                </c:pt>
                <c:pt idx="95">
                  <c:v>4.9945899947610899</c:v>
                </c:pt>
                <c:pt idx="96">
                  <c:v>5.1057364517726658</c:v>
                </c:pt>
                <c:pt idx="97">
                  <c:v>5.0725891220481305</c:v>
                </c:pt>
                <c:pt idx="98">
                  <c:v>4.9724793794815678</c:v>
                </c:pt>
                <c:pt idx="99">
                  <c:v>4.7225257069530988</c:v>
                </c:pt>
                <c:pt idx="100">
                  <c:v>4.9334261425997488</c:v>
                </c:pt>
                <c:pt idx="101">
                  <c:v>4.9714905223637773</c:v>
                </c:pt>
                <c:pt idx="102">
                  <c:v>5.0181832019007393</c:v>
                </c:pt>
                <c:pt idx="103">
                  <c:v>4.7652646616460963</c:v>
                </c:pt>
                <c:pt idx="104">
                  <c:v>4.6993064215625822</c:v>
                </c:pt>
                <c:pt idx="105">
                  <c:v>4.9688222062887704</c:v>
                </c:pt>
                <c:pt idx="106">
                  <c:v>5.2770747276294321</c:v>
                </c:pt>
                <c:pt idx="107">
                  <c:v>4.5406070893147907</c:v>
                </c:pt>
                <c:pt idx="108">
                  <c:v>4.2464057621257822</c:v>
                </c:pt>
                <c:pt idx="109">
                  <c:v>4.207289577346276</c:v>
                </c:pt>
                <c:pt idx="110">
                  <c:v>4.6085382684235787</c:v>
                </c:pt>
                <c:pt idx="111">
                  <c:v>2.9405633520997205</c:v>
                </c:pt>
                <c:pt idx="112">
                  <c:v>4.9073089924149711</c:v>
                </c:pt>
                <c:pt idx="113">
                  <c:v>7.2514999096003825</c:v>
                </c:pt>
                <c:pt idx="114">
                  <c:v>4.5978707066247972</c:v>
                </c:pt>
                <c:pt idx="115">
                  <c:v>5.3132089586580422</c:v>
                </c:pt>
                <c:pt idx="116">
                  <c:v>5.3712567706676158</c:v>
                </c:pt>
                <c:pt idx="117">
                  <c:v>4.4769251510445107</c:v>
                </c:pt>
                <c:pt idx="118">
                  <c:v>3.4162456729482567</c:v>
                </c:pt>
                <c:pt idx="119">
                  <c:v>3.4038714752730606</c:v>
                </c:pt>
                <c:pt idx="120">
                  <c:v>3.2757097017199879</c:v>
                </c:pt>
                <c:pt idx="121">
                  <c:v>3.9315232957507549</c:v>
                </c:pt>
                <c:pt idx="122">
                  <c:v>4.4774117149282473</c:v>
                </c:pt>
                <c:pt idx="123">
                  <c:v>4.9440938205219016</c:v>
                </c:pt>
                <c:pt idx="124">
                  <c:v>4.1394599686466593</c:v>
                </c:pt>
                <c:pt idx="125">
                  <c:v>3.0732692184722428</c:v>
                </c:pt>
                <c:pt idx="126">
                  <c:v>3.8010521286382928</c:v>
                </c:pt>
                <c:pt idx="127">
                  <c:v>4.6268840024485645</c:v>
                </c:pt>
                <c:pt idx="128">
                  <c:v>5.0656415434774198</c:v>
                </c:pt>
                <c:pt idx="129">
                  <c:v>5.549259851948487</c:v>
                </c:pt>
                <c:pt idx="130">
                  <c:v>5.0599287808071258</c:v>
                </c:pt>
                <c:pt idx="131">
                  <c:v>4.9268483209733018</c:v>
                </c:pt>
                <c:pt idx="132">
                  <c:v>4.9752748135128178</c:v>
                </c:pt>
                <c:pt idx="133">
                  <c:v>4.4359545229726614</c:v>
                </c:pt>
                <c:pt idx="134">
                  <c:v>4.278283057370909</c:v>
                </c:pt>
                <c:pt idx="135">
                  <c:v>4.6418685317732011</c:v>
                </c:pt>
                <c:pt idx="136">
                  <c:v>4.8981633045168813</c:v>
                </c:pt>
                <c:pt idx="137">
                  <c:v>5.1923989118485805</c:v>
                </c:pt>
                <c:pt idx="138">
                  <c:v>5.5235797458806317</c:v>
                </c:pt>
                <c:pt idx="139">
                  <c:v>5.077755382986485</c:v>
                </c:pt>
                <c:pt idx="140">
                  <c:v>4.8738916591773176</c:v>
                </c:pt>
                <c:pt idx="141">
                  <c:v>3.9727982978442711</c:v>
                </c:pt>
                <c:pt idx="142">
                  <c:v>3.854393535629915</c:v>
                </c:pt>
                <c:pt idx="143">
                  <c:v>3.5960394347393683</c:v>
                </c:pt>
                <c:pt idx="144">
                  <c:v>3.3854848644274425</c:v>
                </c:pt>
                <c:pt idx="145">
                  <c:v>3.633877982567975</c:v>
                </c:pt>
                <c:pt idx="146">
                  <c:v>4.4773542290474451</c:v>
                </c:pt>
                <c:pt idx="147">
                  <c:v>4.9941427675308345</c:v>
                </c:pt>
                <c:pt idx="148">
                  <c:v>4.8544121663799924</c:v>
                </c:pt>
                <c:pt idx="149">
                  <c:v>4.5856350792810003</c:v>
                </c:pt>
                <c:pt idx="150">
                  <c:v>3.969080224749344</c:v>
                </c:pt>
                <c:pt idx="151">
                  <c:v>3.4647875143009146</c:v>
                </c:pt>
                <c:pt idx="152">
                  <c:v>1.850520811124998</c:v>
                </c:pt>
                <c:pt idx="153">
                  <c:v>3.3263567520762449</c:v>
                </c:pt>
                <c:pt idx="154">
                  <c:v>4.7254204455186644</c:v>
                </c:pt>
                <c:pt idx="155">
                  <c:v>2.8961045717960698</c:v>
                </c:pt>
                <c:pt idx="156">
                  <c:v>2.7199958402743496</c:v>
                </c:pt>
                <c:pt idx="157">
                  <c:v>3.5933534209652209</c:v>
                </c:pt>
                <c:pt idx="158">
                  <c:v>3.6144169986008658</c:v>
                </c:pt>
                <c:pt idx="159">
                  <c:v>3.2921340051951029</c:v>
                </c:pt>
                <c:pt idx="160">
                  <c:v>3.116602278922938</c:v>
                </c:pt>
                <c:pt idx="161">
                  <c:v>3.0398657985598323</c:v>
                </c:pt>
                <c:pt idx="162">
                  <c:v>3.7373042968241563</c:v>
                </c:pt>
                <c:pt idx="163">
                  <c:v>2.6449100810893436</c:v>
                </c:pt>
                <c:pt idx="164">
                  <c:v>3.3682703168092827</c:v>
                </c:pt>
                <c:pt idx="165">
                  <c:v>4.0239362820605056</c:v>
                </c:pt>
                <c:pt idx="166">
                  <c:v>3.757199198466612</c:v>
                </c:pt>
                <c:pt idx="167">
                  <c:v>1.2582950210391985</c:v>
                </c:pt>
                <c:pt idx="168">
                  <c:v>0.7412550735903235</c:v>
                </c:pt>
                <c:pt idx="169">
                  <c:v>1.0501301359969617</c:v>
                </c:pt>
                <c:pt idx="170">
                  <c:v>1.1326597365742963</c:v>
                </c:pt>
                <c:pt idx="171">
                  <c:v>0.95836587217325353</c:v>
                </c:pt>
                <c:pt idx="172">
                  <c:v>1.1997585087147788</c:v>
                </c:pt>
                <c:pt idx="173">
                  <c:v>1.827326757804812</c:v>
                </c:pt>
                <c:pt idx="174">
                  <c:v>2.5750017673323957</c:v>
                </c:pt>
                <c:pt idx="175">
                  <c:v>3.7898675516510139</c:v>
                </c:pt>
                <c:pt idx="176">
                  <c:v>3.5924459837423219</c:v>
                </c:pt>
                <c:pt idx="177">
                  <c:v>3.380179250463152</c:v>
                </c:pt>
                <c:pt idx="178">
                  <c:v>3.6198953181314582</c:v>
                </c:pt>
                <c:pt idx="179">
                  <c:v>2.5453826624199611</c:v>
                </c:pt>
                <c:pt idx="180">
                  <c:v>2.3308200321491075</c:v>
                </c:pt>
                <c:pt idx="181">
                  <c:v>2.7466970922636436</c:v>
                </c:pt>
                <c:pt idx="182">
                  <c:v>3.0826282331032124</c:v>
                </c:pt>
                <c:pt idx="183">
                  <c:v>2.9427425037624024</c:v>
                </c:pt>
                <c:pt idx="184">
                  <c:v>2.8564837491135848</c:v>
                </c:pt>
                <c:pt idx="185">
                  <c:v>4.4808607496148438</c:v>
                </c:pt>
                <c:pt idx="186">
                  <c:v>3.8220716101421157</c:v>
                </c:pt>
                <c:pt idx="187">
                  <c:v>2.9553388445755728</c:v>
                </c:pt>
                <c:pt idx="188">
                  <c:v>2.9528414227159279</c:v>
                </c:pt>
                <c:pt idx="189">
                  <c:v>2.9967752450881275</c:v>
                </c:pt>
                <c:pt idx="190">
                  <c:v>4.4776967117772744</c:v>
                </c:pt>
                <c:pt idx="191">
                  <c:v>1.9129308868205359</c:v>
                </c:pt>
                <c:pt idx="192">
                  <c:v>2.847219217917492</c:v>
                </c:pt>
                <c:pt idx="193">
                  <c:v>3.0701435650370588</c:v>
                </c:pt>
                <c:pt idx="194">
                  <c:v>3.3005733353911277</c:v>
                </c:pt>
                <c:pt idx="195">
                  <c:v>3.613718376522014</c:v>
                </c:pt>
                <c:pt idx="196">
                  <c:v>2.6672586792295387</c:v>
                </c:pt>
                <c:pt idx="197">
                  <c:v>3.0114304876326927</c:v>
                </c:pt>
                <c:pt idx="198">
                  <c:v>3.3835718767861565</c:v>
                </c:pt>
                <c:pt idx="199">
                  <c:v>3.3521464827121665</c:v>
                </c:pt>
                <c:pt idx="200">
                  <c:v>2.9422592176714817</c:v>
                </c:pt>
                <c:pt idx="201">
                  <c:v>2.7148454544040082</c:v>
                </c:pt>
                <c:pt idx="202">
                  <c:v>2.8236723464441118</c:v>
                </c:pt>
                <c:pt idx="203">
                  <c:v>3.3894892658812257</c:v>
                </c:pt>
                <c:pt idx="204">
                  <c:v>3.9973881844597865</c:v>
                </c:pt>
                <c:pt idx="205">
                  <c:v>2.3926997310902163</c:v>
                </c:pt>
                <c:pt idx="206">
                  <c:v>0.77024610586953313</c:v>
                </c:pt>
                <c:pt idx="207">
                  <c:v>0.78797455769581992</c:v>
                </c:pt>
                <c:pt idx="208">
                  <c:v>1.0263273215767592</c:v>
                </c:pt>
                <c:pt idx="209">
                  <c:v>1.2188187081136745</c:v>
                </c:pt>
                <c:pt idx="210">
                  <c:v>1.4164380774288929</c:v>
                </c:pt>
                <c:pt idx="211">
                  <c:v>1.6499365407598994</c:v>
                </c:pt>
                <c:pt idx="212">
                  <c:v>1.1946968310535524</c:v>
                </c:pt>
                <c:pt idx="213">
                  <c:v>1.0294536370466008</c:v>
                </c:pt>
                <c:pt idx="214">
                  <c:v>1.2397996680411785</c:v>
                </c:pt>
                <c:pt idx="215">
                  <c:v>0.76148340843647122</c:v>
                </c:pt>
                <c:pt idx="216">
                  <c:v>1.2474081413968707</c:v>
                </c:pt>
                <c:pt idx="217">
                  <c:v>2.2159002864497519</c:v>
                </c:pt>
                <c:pt idx="218">
                  <c:v>3.6345156801024103</c:v>
                </c:pt>
                <c:pt idx="219">
                  <c:v>5.1113248700102405</c:v>
                </c:pt>
                <c:pt idx="220">
                  <c:v>4.8380540011181878</c:v>
                </c:pt>
                <c:pt idx="221">
                  <c:v>1.9994210126604948</c:v>
                </c:pt>
                <c:pt idx="222">
                  <c:v>2.7623708104564901</c:v>
                </c:pt>
                <c:pt idx="223">
                  <c:v>4.6966597653923099</c:v>
                </c:pt>
                <c:pt idx="224">
                  <c:v>4.4562474518571396</c:v>
                </c:pt>
                <c:pt idx="225">
                  <c:v>4.2327831380137049</c:v>
                </c:pt>
                <c:pt idx="226">
                  <c:v>3.3515360628437385</c:v>
                </c:pt>
                <c:pt idx="227">
                  <c:v>2.5076672432773996</c:v>
                </c:pt>
                <c:pt idx="228">
                  <c:v>3.2210726785088397</c:v>
                </c:pt>
                <c:pt idx="229">
                  <c:v>3.2216525394477462</c:v>
                </c:pt>
                <c:pt idx="230">
                  <c:v>1.2023441544203264</c:v>
                </c:pt>
                <c:pt idx="231">
                  <c:v>0.9262740212990912</c:v>
                </c:pt>
                <c:pt idx="232">
                  <c:v>1.3257415905433108</c:v>
                </c:pt>
                <c:pt idx="233">
                  <c:v>1.4116148819713448</c:v>
                </c:pt>
                <c:pt idx="234">
                  <c:v>1.3176480258809373</c:v>
                </c:pt>
                <c:pt idx="235">
                  <c:v>1.4574347018547162</c:v>
                </c:pt>
                <c:pt idx="236">
                  <c:v>2.3195577669652265</c:v>
                </c:pt>
                <c:pt idx="237">
                  <c:v>3.4534513298211778</c:v>
                </c:pt>
                <c:pt idx="238">
                  <c:v>2.6871358571977817</c:v>
                </c:pt>
                <c:pt idx="239">
                  <c:v>2.9548225763295539</c:v>
                </c:pt>
                <c:pt idx="240">
                  <c:v>4.0092163618744108</c:v>
                </c:pt>
                <c:pt idx="241">
                  <c:v>4.8032386111250283</c:v>
                </c:pt>
                <c:pt idx="242">
                  <c:v>3.4073809216561961</c:v>
                </c:pt>
                <c:pt idx="243">
                  <c:v>1.1127278189953633</c:v>
                </c:pt>
                <c:pt idx="244">
                  <c:v>0.97619213726166143</c:v>
                </c:pt>
                <c:pt idx="245">
                  <c:v>0.71764580730401051</c:v>
                </c:pt>
                <c:pt idx="246">
                  <c:v>0.81032794750316928</c:v>
                </c:pt>
                <c:pt idx="247">
                  <c:v>1.2617400758926176</c:v>
                </c:pt>
                <c:pt idx="248">
                  <c:v>2.4454274147588437</c:v>
                </c:pt>
                <c:pt idx="249">
                  <c:v>3.2134431945139563</c:v>
                </c:pt>
                <c:pt idx="250">
                  <c:v>4.1368418852521271</c:v>
                </c:pt>
                <c:pt idx="251">
                  <c:v>3.9933071186005824</c:v>
                </c:pt>
                <c:pt idx="252">
                  <c:v>3.5218057991509282</c:v>
                </c:pt>
                <c:pt idx="253">
                  <c:v>4.2377948492676483</c:v>
                </c:pt>
                <c:pt idx="254">
                  <c:v>3.6943583860591307</c:v>
                </c:pt>
                <c:pt idx="255">
                  <c:v>5.1160264768137385</c:v>
                </c:pt>
                <c:pt idx="256">
                  <c:v>2.0901931951113273</c:v>
                </c:pt>
                <c:pt idx="257">
                  <c:v>1.0028994101946147</c:v>
                </c:pt>
                <c:pt idx="258">
                  <c:v>0.99974353670102367</c:v>
                </c:pt>
                <c:pt idx="259">
                  <c:v>1.1154157489825545</c:v>
                </c:pt>
                <c:pt idx="260">
                  <c:v>0.79464778922816637</c:v>
                </c:pt>
                <c:pt idx="261">
                  <c:v>0.83471824077245327</c:v>
                </c:pt>
                <c:pt idx="262">
                  <c:v>1.1159350244457957</c:v>
                </c:pt>
                <c:pt idx="263">
                  <c:v>1.2577764501349322</c:v>
                </c:pt>
                <c:pt idx="264">
                  <c:v>1.221803104545333</c:v>
                </c:pt>
                <c:pt idx="265">
                  <c:v>1.257103670704212</c:v>
                </c:pt>
                <c:pt idx="266">
                  <c:v>1.1776775705364668</c:v>
                </c:pt>
                <c:pt idx="267">
                  <c:v>1.2164745874791782</c:v>
                </c:pt>
                <c:pt idx="268">
                  <c:v>1.7191696802508871</c:v>
                </c:pt>
                <c:pt idx="269">
                  <c:v>3.8292939573270957</c:v>
                </c:pt>
                <c:pt idx="270">
                  <c:v>5.5366958290356072</c:v>
                </c:pt>
                <c:pt idx="271">
                  <c:v>3.7137903269985659</c:v>
                </c:pt>
                <c:pt idx="272">
                  <c:v>3.3877579778552236</c:v>
                </c:pt>
                <c:pt idx="273">
                  <c:v>3.2515794842251422</c:v>
                </c:pt>
                <c:pt idx="274">
                  <c:v>4.5856517200012936</c:v>
                </c:pt>
                <c:pt idx="275">
                  <c:v>3.0603998181522742</c:v>
                </c:pt>
                <c:pt idx="276">
                  <c:v>5.6345805712950447</c:v>
                </c:pt>
                <c:pt idx="277">
                  <c:v>3.3655965181205074</c:v>
                </c:pt>
                <c:pt idx="278">
                  <c:v>3.1047434449938525</c:v>
                </c:pt>
                <c:pt idx="279">
                  <c:v>4.6288741344559892</c:v>
                </c:pt>
                <c:pt idx="280">
                  <c:v>4.0571296457043697</c:v>
                </c:pt>
                <c:pt idx="281">
                  <c:v>3.2555035846902816</c:v>
                </c:pt>
                <c:pt idx="282">
                  <c:v>3.7055464780215903</c:v>
                </c:pt>
                <c:pt idx="283">
                  <c:v>3.9902718809885545</c:v>
                </c:pt>
                <c:pt idx="284">
                  <c:v>4.0417115096198861</c:v>
                </c:pt>
                <c:pt idx="285">
                  <c:v>2.9381954392765244</c:v>
                </c:pt>
                <c:pt idx="286">
                  <c:v>2.9582690134877332</c:v>
                </c:pt>
                <c:pt idx="287">
                  <c:v>2.9440443196517756</c:v>
                </c:pt>
                <c:pt idx="288">
                  <c:v>2.819912043011584</c:v>
                </c:pt>
                <c:pt idx="289">
                  <c:v>3.3254827818981751</c:v>
                </c:pt>
                <c:pt idx="290">
                  <c:v>4.5136286610300207</c:v>
                </c:pt>
                <c:pt idx="291">
                  <c:v>1.7047231347115555</c:v>
                </c:pt>
                <c:pt idx="292">
                  <c:v>4.1097246213358991</c:v>
                </c:pt>
                <c:pt idx="293">
                  <c:v>3.7361756814843488</c:v>
                </c:pt>
                <c:pt idx="294">
                  <c:v>3.074522283491536</c:v>
                </c:pt>
                <c:pt idx="295">
                  <c:v>3.3414856802209498</c:v>
                </c:pt>
                <c:pt idx="296">
                  <c:v>3.2045903154114805</c:v>
                </c:pt>
                <c:pt idx="297">
                  <c:v>3.3059500135516195</c:v>
                </c:pt>
                <c:pt idx="298">
                  <c:v>3.0019048618956732</c:v>
                </c:pt>
                <c:pt idx="299">
                  <c:v>2.7996784779409909</c:v>
                </c:pt>
                <c:pt idx="300">
                  <c:v>3.0076396855937699</c:v>
                </c:pt>
                <c:pt idx="301">
                  <c:v>3.2126406539989869</c:v>
                </c:pt>
                <c:pt idx="302">
                  <c:v>3.2660794857545361</c:v>
                </c:pt>
                <c:pt idx="303">
                  <c:v>3.387325433500568</c:v>
                </c:pt>
                <c:pt idx="304">
                  <c:v>3.4023643723786092</c:v>
                </c:pt>
                <c:pt idx="305">
                  <c:v>3.1318316017134396</c:v>
                </c:pt>
                <c:pt idx="306">
                  <c:v>3.2361189570046482</c:v>
                </c:pt>
                <c:pt idx="307">
                  <c:v>3.4319372849600427</c:v>
                </c:pt>
                <c:pt idx="308">
                  <c:v>3.4193601613530764</c:v>
                </c:pt>
                <c:pt idx="309">
                  <c:v>3.2060962890440816</c:v>
                </c:pt>
                <c:pt idx="310">
                  <c:v>3.5959646817051625</c:v>
                </c:pt>
                <c:pt idx="311">
                  <c:v>3.6613392835635743</c:v>
                </c:pt>
                <c:pt idx="312">
                  <c:v>3.2749231391929321</c:v>
                </c:pt>
                <c:pt idx="313">
                  <c:v>3.4659607810769764</c:v>
                </c:pt>
                <c:pt idx="314">
                  <c:v>3.5422437205757924</c:v>
                </c:pt>
                <c:pt idx="315">
                  <c:v>3.8051837930170316</c:v>
                </c:pt>
                <c:pt idx="316">
                  <c:v>4.2739172299112047</c:v>
                </c:pt>
                <c:pt idx="317">
                  <c:v>4.3087388646221934</c:v>
                </c:pt>
                <c:pt idx="318">
                  <c:v>4.3892752851083312</c:v>
                </c:pt>
                <c:pt idx="319">
                  <c:v>4.5382474143819831</c:v>
                </c:pt>
                <c:pt idx="320">
                  <c:v>4.4691812634002774</c:v>
                </c:pt>
                <c:pt idx="321">
                  <c:v>4.4997768299772423</c:v>
                </c:pt>
                <c:pt idx="322">
                  <c:v>4.8985644814147591</c:v>
                </c:pt>
                <c:pt idx="323">
                  <c:v>5.3389629487243528</c:v>
                </c:pt>
                <c:pt idx="324">
                  <c:v>4.9543002447772624</c:v>
                </c:pt>
                <c:pt idx="325">
                  <c:v>5.2076832859989572</c:v>
                </c:pt>
                <c:pt idx="326">
                  <c:v>4.6643234873312087</c:v>
                </c:pt>
                <c:pt idx="327">
                  <c:v>4.8262949594200961</c:v>
                </c:pt>
                <c:pt idx="328">
                  <c:v>4.7229738839884439</c:v>
                </c:pt>
                <c:pt idx="329">
                  <c:v>4.8772591013579518</c:v>
                </c:pt>
                <c:pt idx="330">
                  <c:v>5.1433906603008523</c:v>
                </c:pt>
                <c:pt idx="331">
                  <c:v>4.729899891956685</c:v>
                </c:pt>
                <c:pt idx="332">
                  <c:v>4.9500109589576073</c:v>
                </c:pt>
                <c:pt idx="333">
                  <c:v>4.8837989404565905</c:v>
                </c:pt>
                <c:pt idx="334">
                  <c:v>4.9570800324444848</c:v>
                </c:pt>
                <c:pt idx="335">
                  <c:v>5.0437151102393596</c:v>
                </c:pt>
                <c:pt idx="336">
                  <c:v>4.9387232973747492</c:v>
                </c:pt>
                <c:pt idx="337">
                  <c:v>5.2387832033283255</c:v>
                </c:pt>
                <c:pt idx="338">
                  <c:v>4.7195937448438885</c:v>
                </c:pt>
                <c:pt idx="339">
                  <c:v>4.6003382500273524</c:v>
                </c:pt>
                <c:pt idx="340">
                  <c:v>4.5090084742887724</c:v>
                </c:pt>
                <c:pt idx="341">
                  <c:v>4.7689453331336837</c:v>
                </c:pt>
                <c:pt idx="342">
                  <c:v>4.3060579560798828</c:v>
                </c:pt>
                <c:pt idx="343">
                  <c:v>4.4102935130873187</c:v>
                </c:pt>
                <c:pt idx="344">
                  <c:v>4.3997280715038443</c:v>
                </c:pt>
                <c:pt idx="345">
                  <c:v>4.4436453999119916</c:v>
                </c:pt>
                <c:pt idx="346">
                  <c:v>4.3718450078824489</c:v>
                </c:pt>
                <c:pt idx="347">
                  <c:v>4.9070133466452361</c:v>
                </c:pt>
                <c:pt idx="348">
                  <c:v>5.1623499822001406</c:v>
                </c:pt>
                <c:pt idx="349">
                  <c:v>5.5282705732475588</c:v>
                </c:pt>
                <c:pt idx="350">
                  <c:v>5.2379135321140069</c:v>
                </c:pt>
                <c:pt idx="351">
                  <c:v>4.6049939167657836</c:v>
                </c:pt>
                <c:pt idx="352">
                  <c:v>4.14080734516003</c:v>
                </c:pt>
                <c:pt idx="353">
                  <c:v>4.2554678154889505</c:v>
                </c:pt>
                <c:pt idx="354">
                  <c:v>3.9325569058807379</c:v>
                </c:pt>
                <c:pt idx="355">
                  <c:v>3.5415321029681071</c:v>
                </c:pt>
                <c:pt idx="356">
                  <c:v>3.3572598395029942</c:v>
                </c:pt>
                <c:pt idx="357">
                  <c:v>3.5412639692916699</c:v>
                </c:pt>
                <c:pt idx="358">
                  <c:v>3.6635868714069368</c:v>
                </c:pt>
                <c:pt idx="359">
                  <c:v>3.5217042682668467</c:v>
                </c:pt>
                <c:pt idx="360">
                  <c:v>3.7016164433309156</c:v>
                </c:pt>
                <c:pt idx="361">
                  <c:v>3.6218787587540198</c:v>
                </c:pt>
                <c:pt idx="362">
                  <c:v>3.5344500743794347</c:v>
                </c:pt>
                <c:pt idx="363">
                  <c:v>3.4177683542459003</c:v>
                </c:pt>
                <c:pt idx="364">
                  <c:v>3.587665748873111</c:v>
                </c:pt>
                <c:pt idx="365">
                  <c:v>3.4467919466928114</c:v>
                </c:pt>
                <c:pt idx="366">
                  <c:v>3.3056563930463723</c:v>
                </c:pt>
                <c:pt idx="367">
                  <c:v>3.1582320922434635</c:v>
                </c:pt>
                <c:pt idx="368">
                  <c:v>3.1705015028047492</c:v>
                </c:pt>
                <c:pt idx="369">
                  <c:v>3.3140103591135284</c:v>
                </c:pt>
                <c:pt idx="370">
                  <c:v>3.0598532269113305</c:v>
                </c:pt>
                <c:pt idx="371">
                  <c:v>3.0398982815190831</c:v>
                </c:pt>
                <c:pt idx="372">
                  <c:v>3.0739233581286229</c:v>
                </c:pt>
                <c:pt idx="373">
                  <c:v>3.2609938037624713</c:v>
                </c:pt>
                <c:pt idx="374">
                  <c:v>3.5694144185333765</c:v>
                </c:pt>
                <c:pt idx="375">
                  <c:v>2.8050124855844563</c:v>
                </c:pt>
                <c:pt idx="376">
                  <c:v>3.7779745595724448</c:v>
                </c:pt>
                <c:pt idx="377">
                  <c:v>3.4867455506504963</c:v>
                </c:pt>
                <c:pt idx="378">
                  <c:v>3.5761129392621163</c:v>
                </c:pt>
                <c:pt idx="379">
                  <c:v>2.2388982068314798</c:v>
                </c:pt>
                <c:pt idx="380">
                  <c:v>2.6623388370282477</c:v>
                </c:pt>
                <c:pt idx="381">
                  <c:v>4.1868822702424859</c:v>
                </c:pt>
                <c:pt idx="382">
                  <c:v>3.8216897106715559</c:v>
                </c:pt>
                <c:pt idx="383">
                  <c:v>3.5322517688918724</c:v>
                </c:pt>
                <c:pt idx="384">
                  <c:v>3.3161511384206412</c:v>
                </c:pt>
                <c:pt idx="385">
                  <c:v>4.0564187074928597</c:v>
                </c:pt>
                <c:pt idx="386">
                  <c:v>3.6242443779263436</c:v>
                </c:pt>
                <c:pt idx="387">
                  <c:v>3.584453586663304</c:v>
                </c:pt>
                <c:pt idx="388">
                  <c:v>3.2859006191660987</c:v>
                </c:pt>
                <c:pt idx="389">
                  <c:v>3.1490650521157355</c:v>
                </c:pt>
                <c:pt idx="390">
                  <c:v>3.1068764502137967</c:v>
                </c:pt>
                <c:pt idx="391">
                  <c:v>3.4464667237615236</c:v>
                </c:pt>
                <c:pt idx="392">
                  <c:v>3.1480308521022127</c:v>
                </c:pt>
                <c:pt idx="393">
                  <c:v>3.1248388546270554</c:v>
                </c:pt>
                <c:pt idx="394">
                  <c:v>2.9982282317546658</c:v>
                </c:pt>
                <c:pt idx="395">
                  <c:v>2.9168683574706287</c:v>
                </c:pt>
                <c:pt idx="396">
                  <c:v>2.6121865375899334</c:v>
                </c:pt>
                <c:pt idx="397">
                  <c:v>2.7809847821572546</c:v>
                </c:pt>
                <c:pt idx="398">
                  <c:v>2.4228542897082166</c:v>
                </c:pt>
                <c:pt idx="399">
                  <c:v>2.691316741249874</c:v>
                </c:pt>
                <c:pt idx="400">
                  <c:v>3.0366338557353432</c:v>
                </c:pt>
                <c:pt idx="401">
                  <c:v>3.6943494722624162</c:v>
                </c:pt>
                <c:pt idx="402">
                  <c:v>4.1260706528374627</c:v>
                </c:pt>
                <c:pt idx="403">
                  <c:v>4.5189002390224839</c:v>
                </c:pt>
                <c:pt idx="404">
                  <c:v>5.2466503819607331</c:v>
                </c:pt>
                <c:pt idx="405">
                  <c:v>5.508748967239633</c:v>
                </c:pt>
                <c:pt idx="406">
                  <c:v>5.2978852124706801</c:v>
                </c:pt>
                <c:pt idx="407">
                  <c:v>4.8976080656980576</c:v>
                </c:pt>
                <c:pt idx="408">
                  <c:v>5.02959639448469</c:v>
                </c:pt>
                <c:pt idx="409">
                  <c:v>5.8657558591767591</c:v>
                </c:pt>
                <c:pt idx="410">
                  <c:v>5.3339142757039566</c:v>
                </c:pt>
                <c:pt idx="411">
                  <c:v>5.5040756075494999</c:v>
                </c:pt>
                <c:pt idx="412">
                  <c:v>5.4072868105208585</c:v>
                </c:pt>
                <c:pt idx="413">
                  <c:v>5.1575395471040819</c:v>
                </c:pt>
                <c:pt idx="414">
                  <c:v>5.2832306305408059</c:v>
                </c:pt>
                <c:pt idx="415">
                  <c:v>5.043121748110158</c:v>
                </c:pt>
                <c:pt idx="416">
                  <c:v>5.0588738351957732</c:v>
                </c:pt>
                <c:pt idx="417">
                  <c:v>4.930589081283979</c:v>
                </c:pt>
                <c:pt idx="418">
                  <c:v>5.0064123510061025</c:v>
                </c:pt>
                <c:pt idx="419">
                  <c:v>4.6201421975171435</c:v>
                </c:pt>
                <c:pt idx="420">
                  <c:v>4.182219765306467</c:v>
                </c:pt>
                <c:pt idx="421">
                  <c:v>4.1782089276178045</c:v>
                </c:pt>
                <c:pt idx="422">
                  <c:v>4.4118632916396781</c:v>
                </c:pt>
                <c:pt idx="423">
                  <c:v>4.7019464016769863</c:v>
                </c:pt>
                <c:pt idx="424">
                  <c:v>4.8303033556349408</c:v>
                </c:pt>
                <c:pt idx="425">
                  <c:v>4.4539460898580154</c:v>
                </c:pt>
                <c:pt idx="426">
                  <c:v>4.3429972329537181</c:v>
                </c:pt>
                <c:pt idx="427">
                  <c:v>3.8250321963146399</c:v>
                </c:pt>
                <c:pt idx="428">
                  <c:v>3.2718769396360194</c:v>
                </c:pt>
                <c:pt idx="429">
                  <c:v>3.9195541583765898</c:v>
                </c:pt>
                <c:pt idx="430">
                  <c:v>3.6818922805088028</c:v>
                </c:pt>
                <c:pt idx="431">
                  <c:v>3.5744983088673159</c:v>
                </c:pt>
                <c:pt idx="432">
                  <c:v>3.5056871725370269</c:v>
                </c:pt>
                <c:pt idx="433">
                  <c:v>3.289342439268355</c:v>
                </c:pt>
                <c:pt idx="434">
                  <c:v>3.810132386944634</c:v>
                </c:pt>
                <c:pt idx="435">
                  <c:v>4.8852825423269772</c:v>
                </c:pt>
                <c:pt idx="436">
                  <c:v>3.2632027924516671</c:v>
                </c:pt>
              </c:numCache>
            </c:numRef>
          </c:xVal>
          <c:yVal>
            <c:numRef>
              <c:f>'082C'!$BK$14:$BK$767</c:f>
              <c:numCache>
                <c:formatCode>0</c:formatCode>
                <c:ptCount val="754"/>
                <c:pt idx="0">
                  <c:v>4.7693184923552225</c:v>
                </c:pt>
                <c:pt idx="1">
                  <c:v>2.1134366659311303</c:v>
                </c:pt>
                <c:pt idx="2">
                  <c:v>1.8910291686549132</c:v>
                </c:pt>
                <c:pt idx="3">
                  <c:v>4.491030830520689</c:v>
                </c:pt>
                <c:pt idx="4">
                  <c:v>9.5061573087652445</c:v>
                </c:pt>
                <c:pt idx="5">
                  <c:v>36.394334944987293</c:v>
                </c:pt>
                <c:pt idx="6">
                  <c:v>60.349247981579381</c:v>
                </c:pt>
                <c:pt idx="7">
                  <c:v>63.875164981934446</c:v>
                </c:pt>
                <c:pt idx="8">
                  <c:v>57.385682048293852</c:v>
                </c:pt>
                <c:pt idx="9">
                  <c:v>50.793493199099295</c:v>
                </c:pt>
                <c:pt idx="10">
                  <c:v>49.759998131214999</c:v>
                </c:pt>
                <c:pt idx="11">
                  <c:v>47.847691125324729</c:v>
                </c:pt>
                <c:pt idx="12">
                  <c:v>45.97986744723157</c:v>
                </c:pt>
                <c:pt idx="13">
                  <c:v>46.582095740281851</c:v>
                </c:pt>
                <c:pt idx="14">
                  <c:v>48.168638508037908</c:v>
                </c:pt>
                <c:pt idx="15">
                  <c:v>45.411830708208477</c:v>
                </c:pt>
                <c:pt idx="16">
                  <c:v>39.400183033943172</c:v>
                </c:pt>
                <c:pt idx="17">
                  <c:v>36.166514256770483</c:v>
                </c:pt>
                <c:pt idx="18">
                  <c:v>31.327802018271978</c:v>
                </c:pt>
                <c:pt idx="19">
                  <c:v>28.82536317201167</c:v>
                </c:pt>
                <c:pt idx="20">
                  <c:v>31.88921102149693</c:v>
                </c:pt>
                <c:pt idx="21">
                  <c:v>34.730774826841838</c:v>
                </c:pt>
                <c:pt idx="22">
                  <c:v>33.497307113059421</c:v>
                </c:pt>
                <c:pt idx="23">
                  <c:v>32.340412366548598</c:v>
                </c:pt>
                <c:pt idx="24">
                  <c:v>35.500628622894617</c:v>
                </c:pt>
                <c:pt idx="25">
                  <c:v>37.679672918421844</c:v>
                </c:pt>
                <c:pt idx="26">
                  <c:v>36.494605121508506</c:v>
                </c:pt>
                <c:pt idx="27">
                  <c:v>33.789126664485188</c:v>
                </c:pt>
                <c:pt idx="28">
                  <c:v>39.006895610561635</c:v>
                </c:pt>
                <c:pt idx="29">
                  <c:v>34.086182865093974</c:v>
                </c:pt>
                <c:pt idx="30">
                  <c:v>32.151644776389176</c:v>
                </c:pt>
                <c:pt idx="31">
                  <c:v>28.166300551941593</c:v>
                </c:pt>
                <c:pt idx="32">
                  <c:v>27.576424165981738</c:v>
                </c:pt>
                <c:pt idx="33">
                  <c:v>26.006577384991783</c:v>
                </c:pt>
                <c:pt idx="34">
                  <c:v>24.43824027804995</c:v>
                </c:pt>
                <c:pt idx="35">
                  <c:v>23.274621120163086</c:v>
                </c:pt>
                <c:pt idx="36">
                  <c:v>22.583175367765079</c:v>
                </c:pt>
                <c:pt idx="37">
                  <c:v>24.656434204260368</c:v>
                </c:pt>
                <c:pt idx="38">
                  <c:v>36.063402461678869</c:v>
                </c:pt>
                <c:pt idx="39">
                  <c:v>53.339918120162352</c:v>
                </c:pt>
                <c:pt idx="40">
                  <c:v>25.54724171268332</c:v>
                </c:pt>
                <c:pt idx="41">
                  <c:v>19.830095937730473</c:v>
                </c:pt>
                <c:pt idx="42">
                  <c:v>18.62327846355095</c:v>
                </c:pt>
                <c:pt idx="43">
                  <c:v>20.664226456392875</c:v>
                </c:pt>
                <c:pt idx="44">
                  <c:v>21.041699711592443</c:v>
                </c:pt>
                <c:pt idx="45">
                  <c:v>21.379058909476701</c:v>
                </c:pt>
                <c:pt idx="46">
                  <c:v>26.34030617494961</c:v>
                </c:pt>
                <c:pt idx="47">
                  <c:v>26.197440396208165</c:v>
                </c:pt>
                <c:pt idx="48">
                  <c:v>21.574619714181985</c:v>
                </c:pt>
                <c:pt idx="49">
                  <c:v>20.928631647920334</c:v>
                </c:pt>
                <c:pt idx="50">
                  <c:v>17.088620703349633</c:v>
                </c:pt>
                <c:pt idx="51">
                  <c:v>18.949826514700138</c:v>
                </c:pt>
                <c:pt idx="52">
                  <c:v>24.510788653609346</c:v>
                </c:pt>
                <c:pt idx="53">
                  <c:v>17.853636471834559</c:v>
                </c:pt>
                <c:pt idx="54">
                  <c:v>15.655421555150088</c:v>
                </c:pt>
                <c:pt idx="55">
                  <c:v>18.841057799887825</c:v>
                </c:pt>
                <c:pt idx="56">
                  <c:v>83.38527834933943</c:v>
                </c:pt>
                <c:pt idx="57">
                  <c:v>49.389317078915184</c:v>
                </c:pt>
                <c:pt idx="58">
                  <c:v>14.573375845570839</c:v>
                </c:pt>
                <c:pt idx="59">
                  <c:v>23.08360320897798</c:v>
                </c:pt>
                <c:pt idx="60">
                  <c:v>11.301722991895542</c:v>
                </c:pt>
                <c:pt idx="61">
                  <c:v>10.679285718635381</c:v>
                </c:pt>
                <c:pt idx="62">
                  <c:v>17.665997836950506</c:v>
                </c:pt>
                <c:pt idx="63">
                  <c:v>9.452541888923756</c:v>
                </c:pt>
                <c:pt idx="64">
                  <c:v>8.1856388100046882</c:v>
                </c:pt>
                <c:pt idx="65">
                  <c:v>8.7213447447938979</c:v>
                </c:pt>
                <c:pt idx="66">
                  <c:v>11.52047728273269</c:v>
                </c:pt>
                <c:pt idx="67">
                  <c:v>12.562171067495987</c:v>
                </c:pt>
                <c:pt idx="68">
                  <c:v>11.17048962957311</c:v>
                </c:pt>
                <c:pt idx="69">
                  <c:v>10.262828394720769</c:v>
                </c:pt>
                <c:pt idx="70">
                  <c:v>8.9091559287917637</c:v>
                </c:pt>
                <c:pt idx="71">
                  <c:v>7.6877627533238444</c:v>
                </c:pt>
                <c:pt idx="72">
                  <c:v>7.8781392919129312</c:v>
                </c:pt>
                <c:pt idx="73">
                  <c:v>8.2545988179191117</c:v>
                </c:pt>
                <c:pt idx="74">
                  <c:v>8.3967953595005334</c:v>
                </c:pt>
                <c:pt idx="75">
                  <c:v>8.0414801611497655</c:v>
                </c:pt>
                <c:pt idx="76">
                  <c:v>7.3119368461622916</c:v>
                </c:pt>
                <c:pt idx="77">
                  <c:v>6.5871360351844714</c:v>
                </c:pt>
                <c:pt idx="78">
                  <c:v>6.599327694444578</c:v>
                </c:pt>
                <c:pt idx="79">
                  <c:v>6.6983816840081465</c:v>
                </c:pt>
                <c:pt idx="80">
                  <c:v>7.2383834824833766</c:v>
                </c:pt>
                <c:pt idx="81">
                  <c:v>7.3395447153031652</c:v>
                </c:pt>
                <c:pt idx="82">
                  <c:v>9.3277894589937453</c:v>
                </c:pt>
                <c:pt idx="83">
                  <c:v>13.735624680625245</c:v>
                </c:pt>
                <c:pt idx="84">
                  <c:v>17.664146981467308</c:v>
                </c:pt>
                <c:pt idx="85">
                  <c:v>14.624222337586357</c:v>
                </c:pt>
                <c:pt idx="86">
                  <c:v>15.260608584107146</c:v>
                </c:pt>
                <c:pt idx="87">
                  <c:v>16.337946900020075</c:v>
                </c:pt>
                <c:pt idx="88">
                  <c:v>15.330062342491182</c:v>
                </c:pt>
                <c:pt idx="89">
                  <c:v>15.169710558474618</c:v>
                </c:pt>
                <c:pt idx="90">
                  <c:v>15.925364408456893</c:v>
                </c:pt>
                <c:pt idx="91">
                  <c:v>14.617374260589363</c:v>
                </c:pt>
                <c:pt idx="92">
                  <c:v>14.564164236370114</c:v>
                </c:pt>
                <c:pt idx="93">
                  <c:v>16.065363102746357</c:v>
                </c:pt>
                <c:pt idx="94">
                  <c:v>17.122495771116299</c:v>
                </c:pt>
                <c:pt idx="95">
                  <c:v>17.849767742656741</c:v>
                </c:pt>
                <c:pt idx="96">
                  <c:v>17.685941361651011</c:v>
                </c:pt>
                <c:pt idx="97">
                  <c:v>17.538727106004046</c:v>
                </c:pt>
                <c:pt idx="98">
                  <c:v>17.184420493795617</c:v>
                </c:pt>
                <c:pt idx="99">
                  <c:v>17.10336001122317</c:v>
                </c:pt>
                <c:pt idx="100">
                  <c:v>17.917174571409042</c:v>
                </c:pt>
                <c:pt idx="101">
                  <c:v>19.851041323718682</c:v>
                </c:pt>
                <c:pt idx="102">
                  <c:v>21.018160839538858</c:v>
                </c:pt>
                <c:pt idx="103">
                  <c:v>23.116678146840947</c:v>
                </c:pt>
                <c:pt idx="104">
                  <c:v>25.585101253991542</c:v>
                </c:pt>
                <c:pt idx="105">
                  <c:v>26.822577840050307</c:v>
                </c:pt>
                <c:pt idx="106">
                  <c:v>28.92571764057605</c:v>
                </c:pt>
                <c:pt idx="107">
                  <c:v>34.240476901554601</c:v>
                </c:pt>
                <c:pt idx="108">
                  <c:v>39.031393730909421</c:v>
                </c:pt>
                <c:pt idx="109">
                  <c:v>41.049219133781705</c:v>
                </c:pt>
                <c:pt idx="110">
                  <c:v>43.367380092269109</c:v>
                </c:pt>
                <c:pt idx="111">
                  <c:v>48.064794207151621</c:v>
                </c:pt>
                <c:pt idx="112">
                  <c:v>47.053872906668254</c:v>
                </c:pt>
                <c:pt idx="113">
                  <c:v>32.873811657145481</c:v>
                </c:pt>
                <c:pt idx="114">
                  <c:v>41.645813702431482</c:v>
                </c:pt>
                <c:pt idx="115">
                  <c:v>40.786808567025211</c:v>
                </c:pt>
                <c:pt idx="116">
                  <c:v>37.287007384147891</c:v>
                </c:pt>
                <c:pt idx="117">
                  <c:v>40.67505750712921</c:v>
                </c:pt>
                <c:pt idx="118">
                  <c:v>42.051405456552338</c:v>
                </c:pt>
                <c:pt idx="119">
                  <c:v>42.068151112492963</c:v>
                </c:pt>
                <c:pt idx="120">
                  <c:v>42.89254250812612</c:v>
                </c:pt>
                <c:pt idx="121">
                  <c:v>48.249323030294619</c:v>
                </c:pt>
                <c:pt idx="122">
                  <c:v>50.515123417023112</c:v>
                </c:pt>
                <c:pt idx="123">
                  <c:v>46.6983174558138</c:v>
                </c:pt>
                <c:pt idx="124">
                  <c:v>44.455689850162557</c:v>
                </c:pt>
                <c:pt idx="125">
                  <c:v>44.514508597063227</c:v>
                </c:pt>
                <c:pt idx="126">
                  <c:v>40.463807599762774</c:v>
                </c:pt>
                <c:pt idx="127">
                  <c:v>36.331882253214246</c:v>
                </c:pt>
                <c:pt idx="128">
                  <c:v>34.387256949950313</c:v>
                </c:pt>
                <c:pt idx="129">
                  <c:v>32.860848996780817</c:v>
                </c:pt>
                <c:pt idx="130">
                  <c:v>31.917160426326767</c:v>
                </c:pt>
                <c:pt idx="131">
                  <c:v>29.995639904167756</c:v>
                </c:pt>
                <c:pt idx="132">
                  <c:v>28.088658986814231</c:v>
                </c:pt>
                <c:pt idx="133">
                  <c:v>28.392161817918247</c:v>
                </c:pt>
                <c:pt idx="134">
                  <c:v>28.424880908183454</c:v>
                </c:pt>
                <c:pt idx="135">
                  <c:v>27.729262517822121</c:v>
                </c:pt>
                <c:pt idx="136">
                  <c:v>28.714923847144192</c:v>
                </c:pt>
                <c:pt idx="137">
                  <c:v>28.689084428298621</c:v>
                </c:pt>
                <c:pt idx="138">
                  <c:v>27.59592677306556</c:v>
                </c:pt>
                <c:pt idx="139">
                  <c:v>26.836961699194006</c:v>
                </c:pt>
                <c:pt idx="140">
                  <c:v>24.455559880173123</c:v>
                </c:pt>
                <c:pt idx="141">
                  <c:v>22.016898808352256</c:v>
                </c:pt>
                <c:pt idx="142">
                  <c:v>22.686423762143356</c:v>
                </c:pt>
                <c:pt idx="143">
                  <c:v>23.69606856517338</c:v>
                </c:pt>
                <c:pt idx="144">
                  <c:v>23.541604633176711</c:v>
                </c:pt>
                <c:pt idx="145">
                  <c:v>22.967355528489968</c:v>
                </c:pt>
                <c:pt idx="146">
                  <c:v>23.490506068227216</c:v>
                </c:pt>
                <c:pt idx="147">
                  <c:v>23.987837871790784</c:v>
                </c:pt>
                <c:pt idx="148">
                  <c:v>24.143165585321004</c:v>
                </c:pt>
                <c:pt idx="149">
                  <c:v>21.097747309846021</c:v>
                </c:pt>
                <c:pt idx="150">
                  <c:v>18.006613414674479</c:v>
                </c:pt>
                <c:pt idx="151">
                  <c:v>17.82985107775654</c:v>
                </c:pt>
                <c:pt idx="152">
                  <c:v>17.970061016534892</c:v>
                </c:pt>
                <c:pt idx="153">
                  <c:v>17.302179106375014</c:v>
                </c:pt>
                <c:pt idx="154">
                  <c:v>16.764777457445192</c:v>
                </c:pt>
                <c:pt idx="155">
                  <c:v>24.155027818082985</c:v>
                </c:pt>
                <c:pt idx="156">
                  <c:v>24.522190049171758</c:v>
                </c:pt>
                <c:pt idx="157">
                  <c:v>20.856888783626299</c:v>
                </c:pt>
                <c:pt idx="158">
                  <c:v>21.458405880730538</c:v>
                </c:pt>
                <c:pt idx="159">
                  <c:v>19.924368286079432</c:v>
                </c:pt>
                <c:pt idx="160">
                  <c:v>18.334465901325991</c:v>
                </c:pt>
                <c:pt idx="161">
                  <c:v>22.805768718692175</c:v>
                </c:pt>
                <c:pt idx="162">
                  <c:v>20.245138657449559</c:v>
                </c:pt>
                <c:pt idx="163">
                  <c:v>17.817736895962604</c:v>
                </c:pt>
                <c:pt idx="164">
                  <c:v>14.88340275469479</c:v>
                </c:pt>
                <c:pt idx="165">
                  <c:v>15.587910533396716</c:v>
                </c:pt>
                <c:pt idx="166">
                  <c:v>20.410226408305537</c:v>
                </c:pt>
                <c:pt idx="167">
                  <c:v>44.912536933590602</c:v>
                </c:pt>
                <c:pt idx="168">
                  <c:v>55.763247567843422</c:v>
                </c:pt>
                <c:pt idx="169">
                  <c:v>52.427731980112206</c:v>
                </c:pt>
                <c:pt idx="170">
                  <c:v>47.224862143161211</c:v>
                </c:pt>
                <c:pt idx="171">
                  <c:v>43.538520146579067</c:v>
                </c:pt>
                <c:pt idx="172">
                  <c:v>38.234915318787621</c:v>
                </c:pt>
                <c:pt idx="173">
                  <c:v>29.101097092803112</c:v>
                </c:pt>
                <c:pt idx="174">
                  <c:v>15.810537240954764</c:v>
                </c:pt>
                <c:pt idx="175">
                  <c:v>10.110581736995012</c:v>
                </c:pt>
                <c:pt idx="176">
                  <c:v>9.499185154596816</c:v>
                </c:pt>
                <c:pt idx="177">
                  <c:v>8.814101947437015</c:v>
                </c:pt>
                <c:pt idx="178">
                  <c:v>8.230204337930072</c:v>
                </c:pt>
                <c:pt idx="179">
                  <c:v>8.8687224738492798</c:v>
                </c:pt>
                <c:pt idx="180">
                  <c:v>9.5849382131994965</c:v>
                </c:pt>
                <c:pt idx="181">
                  <c:v>9.14103409409379</c:v>
                </c:pt>
                <c:pt idx="182">
                  <c:v>9.0729197229900436</c:v>
                </c:pt>
                <c:pt idx="183">
                  <c:v>9.6490607739236598</c:v>
                </c:pt>
                <c:pt idx="184">
                  <c:v>10.559635239331472</c:v>
                </c:pt>
                <c:pt idx="185">
                  <c:v>9.5113398294421252</c:v>
                </c:pt>
                <c:pt idx="186">
                  <c:v>11.101326178138081</c:v>
                </c:pt>
                <c:pt idx="187">
                  <c:v>14.359383968266949</c:v>
                </c:pt>
                <c:pt idx="188">
                  <c:v>12.17974056099057</c:v>
                </c:pt>
                <c:pt idx="189">
                  <c:v>8.7593301959400556</c:v>
                </c:pt>
                <c:pt idx="190">
                  <c:v>8.5019512702257423</c:v>
                </c:pt>
                <c:pt idx="191">
                  <c:v>28.468827461448232</c:v>
                </c:pt>
                <c:pt idx="192">
                  <c:v>26.249470851913241</c:v>
                </c:pt>
                <c:pt idx="193">
                  <c:v>14.338900918211229</c:v>
                </c:pt>
                <c:pt idx="194">
                  <c:v>10.739542080842101</c:v>
                </c:pt>
                <c:pt idx="195">
                  <c:v>9.362182674334619</c:v>
                </c:pt>
                <c:pt idx="196">
                  <c:v>10.699712516286775</c:v>
                </c:pt>
                <c:pt idx="197">
                  <c:v>10.67006488197044</c:v>
                </c:pt>
                <c:pt idx="198">
                  <c:v>10.223594602737416</c:v>
                </c:pt>
                <c:pt idx="199">
                  <c:v>9.7149250020100713</c:v>
                </c:pt>
                <c:pt idx="200">
                  <c:v>9.7198099486816574</c:v>
                </c:pt>
                <c:pt idx="201">
                  <c:v>9.1944945330105163</c:v>
                </c:pt>
                <c:pt idx="202">
                  <c:v>8.2906719847671528</c:v>
                </c:pt>
                <c:pt idx="203">
                  <c:v>7.8927607852643762</c:v>
                </c:pt>
                <c:pt idx="204">
                  <c:v>9.4601788756124119</c:v>
                </c:pt>
                <c:pt idx="205">
                  <c:v>17.400476423625463</c:v>
                </c:pt>
                <c:pt idx="206">
                  <c:v>48.904295469626476</c:v>
                </c:pt>
                <c:pt idx="207">
                  <c:v>55.314968222791094</c:v>
                </c:pt>
                <c:pt idx="208">
                  <c:v>51.912441036089739</c:v>
                </c:pt>
                <c:pt idx="209">
                  <c:v>46.781263855289616</c:v>
                </c:pt>
                <c:pt idx="210">
                  <c:v>43.022672643792241</c:v>
                </c:pt>
                <c:pt idx="211">
                  <c:v>38.509677595146769</c:v>
                </c:pt>
                <c:pt idx="212">
                  <c:v>38.407738398822175</c:v>
                </c:pt>
                <c:pt idx="213">
                  <c:v>38.076732166658331</c:v>
                </c:pt>
                <c:pt idx="214">
                  <c:v>35.097646517019264</c:v>
                </c:pt>
                <c:pt idx="215">
                  <c:v>38.156542655415592</c:v>
                </c:pt>
                <c:pt idx="216">
                  <c:v>37.246116667116233</c:v>
                </c:pt>
                <c:pt idx="217">
                  <c:v>28.519167565373696</c:v>
                </c:pt>
                <c:pt idx="218">
                  <c:v>20.158948394311402</c:v>
                </c:pt>
                <c:pt idx="219">
                  <c:v>14.433702584460629</c:v>
                </c:pt>
                <c:pt idx="220">
                  <c:v>15.155665148320049</c:v>
                </c:pt>
                <c:pt idx="221">
                  <c:v>40.190474515896454</c:v>
                </c:pt>
                <c:pt idx="222">
                  <c:v>35.472291877663928</c:v>
                </c:pt>
                <c:pt idx="223">
                  <c:v>17.851093152591091</c:v>
                </c:pt>
                <c:pt idx="224">
                  <c:v>11.478416926719991</c:v>
                </c:pt>
                <c:pt idx="225">
                  <c:v>10.313976237009262</c:v>
                </c:pt>
                <c:pt idx="226">
                  <c:v>12.300676965825845</c:v>
                </c:pt>
                <c:pt idx="227">
                  <c:v>18.176926150860815</c:v>
                </c:pt>
                <c:pt idx="228">
                  <c:v>18.59071172993303</c:v>
                </c:pt>
                <c:pt idx="229">
                  <c:v>18.893383413094551</c:v>
                </c:pt>
                <c:pt idx="230">
                  <c:v>31.764312495324699</c:v>
                </c:pt>
                <c:pt idx="231">
                  <c:v>41.087598544611872</c:v>
                </c:pt>
                <c:pt idx="232">
                  <c:v>38.151743394587413</c:v>
                </c:pt>
                <c:pt idx="233">
                  <c:v>37.401557753185536</c:v>
                </c:pt>
                <c:pt idx="234">
                  <c:v>39.694791696153452</c:v>
                </c:pt>
                <c:pt idx="235">
                  <c:v>39.180889300672412</c:v>
                </c:pt>
                <c:pt idx="236">
                  <c:v>23.073139243971788</c:v>
                </c:pt>
                <c:pt idx="237">
                  <c:v>11.828809153273797</c:v>
                </c:pt>
                <c:pt idx="238">
                  <c:v>9.9363677427511554</c:v>
                </c:pt>
                <c:pt idx="239">
                  <c:v>10.051453666192847</c:v>
                </c:pt>
                <c:pt idx="240">
                  <c:v>10.841490549775072</c:v>
                </c:pt>
                <c:pt idx="241">
                  <c:v>12.103554411482033</c:v>
                </c:pt>
                <c:pt idx="242">
                  <c:v>15.767502564656168</c:v>
                </c:pt>
                <c:pt idx="243">
                  <c:v>46.154289103311967</c:v>
                </c:pt>
                <c:pt idx="244">
                  <c:v>52.348878175711533</c:v>
                </c:pt>
                <c:pt idx="245">
                  <c:v>54.016673198018921</c:v>
                </c:pt>
                <c:pt idx="246">
                  <c:v>53.172297878176678</c:v>
                </c:pt>
                <c:pt idx="247">
                  <c:v>47.364790742080523</c:v>
                </c:pt>
                <c:pt idx="248">
                  <c:v>36.762957973702392</c:v>
                </c:pt>
                <c:pt idx="249">
                  <c:v>25.487157496005345</c:v>
                </c:pt>
                <c:pt idx="250">
                  <c:v>16.113036980500283</c:v>
                </c:pt>
                <c:pt idx="251">
                  <c:v>10.90010318107332</c:v>
                </c:pt>
                <c:pt idx="252">
                  <c:v>10.246029676213825</c:v>
                </c:pt>
                <c:pt idx="253">
                  <c:v>10.912604555061135</c:v>
                </c:pt>
                <c:pt idx="254">
                  <c:v>13.684619928353341</c:v>
                </c:pt>
                <c:pt idx="255">
                  <c:v>12.440978488445712</c:v>
                </c:pt>
                <c:pt idx="256">
                  <c:v>28.009845021616503</c:v>
                </c:pt>
                <c:pt idx="257">
                  <c:v>49.640999874131516</c:v>
                </c:pt>
                <c:pt idx="258">
                  <c:v>53.392680094262737</c:v>
                </c:pt>
                <c:pt idx="259">
                  <c:v>55.762920450401047</c:v>
                </c:pt>
                <c:pt idx="260">
                  <c:v>61.095477625814723</c:v>
                </c:pt>
                <c:pt idx="261">
                  <c:v>60.779226524319874</c:v>
                </c:pt>
                <c:pt idx="262">
                  <c:v>53.579729766264265</c:v>
                </c:pt>
                <c:pt idx="263">
                  <c:v>50.98827751005102</c:v>
                </c:pt>
                <c:pt idx="264">
                  <c:v>59.331350490179929</c:v>
                </c:pt>
                <c:pt idx="265">
                  <c:v>66.596818355341057</c:v>
                </c:pt>
                <c:pt idx="266">
                  <c:v>71.436905628727928</c:v>
                </c:pt>
                <c:pt idx="267">
                  <c:v>77.130742664857863</c:v>
                </c:pt>
                <c:pt idx="268">
                  <c:v>83.590935884595879</c:v>
                </c:pt>
                <c:pt idx="269">
                  <c:v>36.343302200009582</c:v>
                </c:pt>
                <c:pt idx="270">
                  <c:v>16.295395749421829</c:v>
                </c:pt>
                <c:pt idx="271">
                  <c:v>10.310984092265054</c:v>
                </c:pt>
                <c:pt idx="272">
                  <c:v>9.5106893987788528</c:v>
                </c:pt>
                <c:pt idx="273">
                  <c:v>10.498086422382762</c:v>
                </c:pt>
                <c:pt idx="274">
                  <c:v>12.926831588715343</c:v>
                </c:pt>
                <c:pt idx="275">
                  <c:v>24.558348404406726</c:v>
                </c:pt>
                <c:pt idx="276">
                  <c:v>10.967143958226185</c:v>
                </c:pt>
                <c:pt idx="277">
                  <c:v>10.485574269428136</c:v>
                </c:pt>
                <c:pt idx="278">
                  <c:v>11.56385688413147</c:v>
                </c:pt>
                <c:pt idx="279">
                  <c:v>8.1296789692502571</c:v>
                </c:pt>
                <c:pt idx="280">
                  <c:v>7.063863090396949</c:v>
                </c:pt>
                <c:pt idx="281">
                  <c:v>6.9000849686057535</c:v>
                </c:pt>
                <c:pt idx="282">
                  <c:v>10.070316069274551</c:v>
                </c:pt>
                <c:pt idx="283">
                  <c:v>9.5158372668774156</c:v>
                </c:pt>
                <c:pt idx="284">
                  <c:v>6.6585039755799569</c:v>
                </c:pt>
                <c:pt idx="285">
                  <c:v>6.8756480801475943</c:v>
                </c:pt>
                <c:pt idx="286">
                  <c:v>6.9263379018135609</c:v>
                </c:pt>
                <c:pt idx="287">
                  <c:v>7.2365436188747942</c:v>
                </c:pt>
                <c:pt idx="288">
                  <c:v>7.3237951886687052</c:v>
                </c:pt>
                <c:pt idx="289">
                  <c:v>7.2446126951626093</c:v>
                </c:pt>
                <c:pt idx="290">
                  <c:v>8.0341190740094213</c:v>
                </c:pt>
                <c:pt idx="291">
                  <c:v>31.714798629630721</c:v>
                </c:pt>
                <c:pt idx="292">
                  <c:v>12.026320909596764</c:v>
                </c:pt>
                <c:pt idx="293">
                  <c:v>7.9366207782798446</c:v>
                </c:pt>
                <c:pt idx="294">
                  <c:v>7.3192521746699111</c:v>
                </c:pt>
                <c:pt idx="295">
                  <c:v>6.8504348115217812</c:v>
                </c:pt>
                <c:pt idx="296">
                  <c:v>7.081540810611294</c:v>
                </c:pt>
                <c:pt idx="297">
                  <c:v>6.7280218971356076</c:v>
                </c:pt>
                <c:pt idx="298">
                  <c:v>6.8464715220514032</c:v>
                </c:pt>
                <c:pt idx="299">
                  <c:v>6.8752454174423292</c:v>
                </c:pt>
                <c:pt idx="300">
                  <c:v>6.7095280353654267</c:v>
                </c:pt>
                <c:pt idx="301">
                  <c:v>6.8042183836141481</c:v>
                </c:pt>
                <c:pt idx="302">
                  <c:v>6.9959973002891802</c:v>
                </c:pt>
                <c:pt idx="303">
                  <c:v>6.8229250638352408</c:v>
                </c:pt>
                <c:pt idx="304">
                  <c:v>6.7361783403490101</c:v>
                </c:pt>
                <c:pt idx="305">
                  <c:v>6.8428331437078569</c:v>
                </c:pt>
                <c:pt idx="306">
                  <c:v>6.5545765409342334</c:v>
                </c:pt>
                <c:pt idx="307">
                  <c:v>6.6704330796394693</c:v>
                </c:pt>
                <c:pt idx="308">
                  <c:v>6.6347432389552523</c:v>
                </c:pt>
                <c:pt idx="309">
                  <c:v>7.043512227367799</c:v>
                </c:pt>
                <c:pt idx="310">
                  <c:v>7.0466715360844088</c:v>
                </c:pt>
                <c:pt idx="311">
                  <c:v>6.8734958566618563</c:v>
                </c:pt>
                <c:pt idx="312">
                  <c:v>7.204755305745203</c:v>
                </c:pt>
                <c:pt idx="313">
                  <c:v>7.4422421527550835</c:v>
                </c:pt>
                <c:pt idx="314">
                  <c:v>9.6842730564506123</c:v>
                </c:pt>
                <c:pt idx="315">
                  <c:v>12.026201484863142</c:v>
                </c:pt>
                <c:pt idx="316">
                  <c:v>13.303049349420814</c:v>
                </c:pt>
                <c:pt idx="317">
                  <c:v>14.168031163656298</c:v>
                </c:pt>
                <c:pt idx="318">
                  <c:v>14.294286756013129</c:v>
                </c:pt>
                <c:pt idx="319">
                  <c:v>14.12619646147968</c:v>
                </c:pt>
                <c:pt idx="320">
                  <c:v>14.967573011968453</c:v>
                </c:pt>
                <c:pt idx="321">
                  <c:v>15.088498519356497</c:v>
                </c:pt>
                <c:pt idx="322">
                  <c:v>13.468268239312962</c:v>
                </c:pt>
                <c:pt idx="323">
                  <c:v>13.050808366207184</c:v>
                </c:pt>
                <c:pt idx="324">
                  <c:v>13.413950984306878</c:v>
                </c:pt>
                <c:pt idx="325">
                  <c:v>12.562298910401957</c:v>
                </c:pt>
                <c:pt idx="326">
                  <c:v>13.425943530520431</c:v>
                </c:pt>
                <c:pt idx="327">
                  <c:v>13.631745893327688</c:v>
                </c:pt>
                <c:pt idx="328">
                  <c:v>13.367710113439179</c:v>
                </c:pt>
                <c:pt idx="329">
                  <c:v>14.41378095197193</c:v>
                </c:pt>
                <c:pt idx="330">
                  <c:v>13.530956332490089</c:v>
                </c:pt>
                <c:pt idx="331">
                  <c:v>14.411394035104259</c:v>
                </c:pt>
                <c:pt idx="332">
                  <c:v>13.869273148882266</c:v>
                </c:pt>
                <c:pt idx="333">
                  <c:v>13.926998416126132</c:v>
                </c:pt>
                <c:pt idx="334">
                  <c:v>13.610092243263551</c:v>
                </c:pt>
                <c:pt idx="335">
                  <c:v>13.18979426069966</c:v>
                </c:pt>
                <c:pt idx="336">
                  <c:v>13.355221828606725</c:v>
                </c:pt>
                <c:pt idx="337">
                  <c:v>13.04143765543456</c:v>
                </c:pt>
                <c:pt idx="338">
                  <c:v>13.179649201494351</c:v>
                </c:pt>
                <c:pt idx="339">
                  <c:v>13.023029622044072</c:v>
                </c:pt>
                <c:pt idx="340">
                  <c:v>13.479656109126934</c:v>
                </c:pt>
                <c:pt idx="341">
                  <c:v>14.302263829135466</c:v>
                </c:pt>
                <c:pt idx="342">
                  <c:v>15.689300436866096</c:v>
                </c:pt>
                <c:pt idx="343">
                  <c:v>14.550142253184621</c:v>
                </c:pt>
                <c:pt idx="344">
                  <c:v>13.638596997337169</c:v>
                </c:pt>
                <c:pt idx="345">
                  <c:v>13.220912455324628</c:v>
                </c:pt>
                <c:pt idx="346">
                  <c:v>12.957652322055527</c:v>
                </c:pt>
                <c:pt idx="347">
                  <c:v>12.113861181020475</c:v>
                </c:pt>
                <c:pt idx="348">
                  <c:v>11.726047683641806</c:v>
                </c:pt>
                <c:pt idx="349">
                  <c:v>10.393315592182246</c:v>
                </c:pt>
                <c:pt idx="350">
                  <c:v>9.0027663578424697</c:v>
                </c:pt>
                <c:pt idx="351">
                  <c:v>8.2967598292056604</c:v>
                </c:pt>
                <c:pt idx="352">
                  <c:v>8.0861965413021615</c:v>
                </c:pt>
                <c:pt idx="353">
                  <c:v>7.6972147397736004</c:v>
                </c:pt>
                <c:pt idx="354">
                  <c:v>7.2793249547855483</c:v>
                </c:pt>
                <c:pt idx="355">
                  <c:v>7.2802712061835235</c:v>
                </c:pt>
                <c:pt idx="356">
                  <c:v>7.6374707868756033</c:v>
                </c:pt>
                <c:pt idx="357">
                  <c:v>7.8131151802088716</c:v>
                </c:pt>
                <c:pt idx="358">
                  <c:v>7.7440706512225805</c:v>
                </c:pt>
                <c:pt idx="359">
                  <c:v>7.7165133272086681</c:v>
                </c:pt>
                <c:pt idx="360">
                  <c:v>7.7190975695100823</c:v>
                </c:pt>
                <c:pt idx="361">
                  <c:v>7.795821759163827</c:v>
                </c:pt>
                <c:pt idx="362">
                  <c:v>7.8776631627574822</c:v>
                </c:pt>
                <c:pt idx="363">
                  <c:v>8.0421112405059354</c:v>
                </c:pt>
                <c:pt idx="364">
                  <c:v>7.9559697583865834</c:v>
                </c:pt>
                <c:pt idx="365">
                  <c:v>8.1028742441033064</c:v>
                </c:pt>
                <c:pt idx="366">
                  <c:v>8.1750843403640427</c:v>
                </c:pt>
                <c:pt idx="367">
                  <c:v>8.7034237792456999</c:v>
                </c:pt>
                <c:pt idx="368">
                  <c:v>8.7667937941749532</c:v>
                </c:pt>
                <c:pt idx="369">
                  <c:v>8.0481131960455148</c:v>
                </c:pt>
                <c:pt idx="370">
                  <c:v>7.663916309956198</c:v>
                </c:pt>
                <c:pt idx="371">
                  <c:v>7.5640511093690428</c:v>
                </c:pt>
                <c:pt idx="372">
                  <c:v>7.0311558378804504</c:v>
                </c:pt>
                <c:pt idx="373">
                  <c:v>6.6472881058534909</c:v>
                </c:pt>
                <c:pt idx="374">
                  <c:v>6.6325758934163721</c:v>
                </c:pt>
                <c:pt idx="375">
                  <c:v>8.3778098250875193</c:v>
                </c:pt>
                <c:pt idx="376">
                  <c:v>6.4108742780967392</c:v>
                </c:pt>
                <c:pt idx="377">
                  <c:v>6.9091011667330049</c:v>
                </c:pt>
                <c:pt idx="378">
                  <c:v>8.7710005262016093</c:v>
                </c:pt>
                <c:pt idx="379">
                  <c:v>18.272364071502636</c:v>
                </c:pt>
                <c:pt idx="380">
                  <c:v>16.316165144850721</c:v>
                </c:pt>
                <c:pt idx="381">
                  <c:v>8.5999470720378035</c:v>
                </c:pt>
                <c:pt idx="382">
                  <c:v>7.1046895071119103</c:v>
                </c:pt>
                <c:pt idx="383">
                  <c:v>6.8481948379767683</c:v>
                </c:pt>
                <c:pt idx="384">
                  <c:v>6.6255181325927479</c:v>
                </c:pt>
                <c:pt idx="385">
                  <c:v>6.9048596375612856</c:v>
                </c:pt>
                <c:pt idx="386">
                  <c:v>7.446791337906685</c:v>
                </c:pt>
                <c:pt idx="387">
                  <c:v>7.1677815896183255</c:v>
                </c:pt>
                <c:pt idx="388">
                  <c:v>7.4533364879240898</c:v>
                </c:pt>
                <c:pt idx="389">
                  <c:v>7.6855899436714656</c:v>
                </c:pt>
                <c:pt idx="390">
                  <c:v>7.9099245814992702</c:v>
                </c:pt>
                <c:pt idx="391">
                  <c:v>7.2355866172157679</c:v>
                </c:pt>
                <c:pt idx="392">
                  <c:v>7.1882970453695876</c:v>
                </c:pt>
                <c:pt idx="393">
                  <c:v>7.168505838711547</c:v>
                </c:pt>
                <c:pt idx="394">
                  <c:v>6.7998952405728703</c:v>
                </c:pt>
                <c:pt idx="395">
                  <c:v>6.4376414315010768</c:v>
                </c:pt>
                <c:pt idx="396">
                  <c:v>6.3400122322067354</c:v>
                </c:pt>
                <c:pt idx="397">
                  <c:v>6.7941687929268557</c:v>
                </c:pt>
                <c:pt idx="398">
                  <c:v>6.9818354587945235</c:v>
                </c:pt>
                <c:pt idx="399">
                  <c:v>6.3166802492557466</c:v>
                </c:pt>
                <c:pt idx="400">
                  <c:v>5.8866509359473733</c:v>
                </c:pt>
                <c:pt idx="401">
                  <c:v>5.99709166716623</c:v>
                </c:pt>
                <c:pt idx="402">
                  <c:v>6.1295705004511722</c:v>
                </c:pt>
                <c:pt idx="403">
                  <c:v>6.3151118324969886</c:v>
                </c:pt>
                <c:pt idx="404">
                  <c:v>6.3550243177417194</c:v>
                </c:pt>
                <c:pt idx="405">
                  <c:v>6.2263942551649594</c:v>
                </c:pt>
                <c:pt idx="406">
                  <c:v>6.0843511605657605</c:v>
                </c:pt>
                <c:pt idx="407">
                  <c:v>6.8858735735819021</c:v>
                </c:pt>
                <c:pt idx="408">
                  <c:v>7.4575959843630857</c:v>
                </c:pt>
                <c:pt idx="409">
                  <c:v>7.2746893380291739</c:v>
                </c:pt>
                <c:pt idx="410">
                  <c:v>7.8087798409011677</c:v>
                </c:pt>
                <c:pt idx="411">
                  <c:v>8.1867321262393968</c:v>
                </c:pt>
                <c:pt idx="412">
                  <c:v>8.6796169905027316</c:v>
                </c:pt>
                <c:pt idx="413">
                  <c:v>9.2592190204882172</c:v>
                </c:pt>
                <c:pt idx="414">
                  <c:v>9.2924141809272598</c:v>
                </c:pt>
                <c:pt idx="415">
                  <c:v>9.3872725878710277</c:v>
                </c:pt>
                <c:pt idx="416">
                  <c:v>9.7775822421356242</c:v>
                </c:pt>
                <c:pt idx="417">
                  <c:v>10.333786092959322</c:v>
                </c:pt>
                <c:pt idx="418">
                  <c:v>10.376378130317509</c:v>
                </c:pt>
                <c:pt idx="419">
                  <c:v>11.133681316975924</c:v>
                </c:pt>
                <c:pt idx="420">
                  <c:v>12.442508941141353</c:v>
                </c:pt>
                <c:pt idx="421">
                  <c:v>13.832727114506509</c:v>
                </c:pt>
                <c:pt idx="422">
                  <c:v>14.956781854672373</c:v>
                </c:pt>
                <c:pt idx="423">
                  <c:v>14.804697663406834</c:v>
                </c:pt>
                <c:pt idx="424">
                  <c:v>14.759567514011367</c:v>
                </c:pt>
                <c:pt idx="425">
                  <c:v>14.223825916131092</c:v>
                </c:pt>
                <c:pt idx="426">
                  <c:v>13.987122659619722</c:v>
                </c:pt>
                <c:pt idx="427">
                  <c:v>14.280507977806652</c:v>
                </c:pt>
                <c:pt idx="428">
                  <c:v>13.788067355542308</c:v>
                </c:pt>
                <c:pt idx="429">
                  <c:v>12.526596799618982</c:v>
                </c:pt>
                <c:pt idx="430">
                  <c:v>12.420266733892474</c:v>
                </c:pt>
                <c:pt idx="431">
                  <c:v>11.963576641637891</c:v>
                </c:pt>
                <c:pt idx="432">
                  <c:v>11.914751476084106</c:v>
                </c:pt>
                <c:pt idx="433">
                  <c:v>11.37573192423012</c:v>
                </c:pt>
                <c:pt idx="434">
                  <c:v>9.4185991427410141</c:v>
                </c:pt>
                <c:pt idx="435">
                  <c:v>10.337369341020603</c:v>
                </c:pt>
                <c:pt idx="436">
                  <c:v>18.475161666850759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5-4DF7-BCEE-B384DB58D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'082C'!$V$11:$W$11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'082C'!$R$14:$R$767</c:f>
              <c:numCache>
                <c:formatCode>0.0</c:formatCode>
                <c:ptCount val="754"/>
                <c:pt idx="0">
                  <c:v>2.1037040958682298</c:v>
                </c:pt>
                <c:pt idx="1">
                  <c:v>2.4728441778302255</c:v>
                </c:pt>
                <c:pt idx="2">
                  <c:v>4.8062645239214126</c:v>
                </c:pt>
                <c:pt idx="3">
                  <c:v>27.497218111796524</c:v>
                </c:pt>
                <c:pt idx="4">
                  <c:v>31.813547035334032</c:v>
                </c:pt>
                <c:pt idx="5">
                  <c:v>16.538072081411318</c:v>
                </c:pt>
                <c:pt idx="6">
                  <c:v>9.8716223158618366</c:v>
                </c:pt>
                <c:pt idx="7">
                  <c:v>8.7869167560384209</c:v>
                </c:pt>
                <c:pt idx="8">
                  <c:v>8.6969717088192482</c:v>
                </c:pt>
                <c:pt idx="9">
                  <c:v>8.2894697788078595</c:v>
                </c:pt>
                <c:pt idx="10">
                  <c:v>6.3850337255548659</c:v>
                </c:pt>
                <c:pt idx="11">
                  <c:v>5.6162312512452042</c:v>
                </c:pt>
                <c:pt idx="12">
                  <c:v>6.0094228251873112</c:v>
                </c:pt>
                <c:pt idx="13">
                  <c:v>5.5949052687594376</c:v>
                </c:pt>
                <c:pt idx="14">
                  <c:v>5.4039343587720055</c:v>
                </c:pt>
                <c:pt idx="15">
                  <c:v>4.9609952155417867</c:v>
                </c:pt>
                <c:pt idx="16">
                  <c:v>5.389411714108963</c:v>
                </c:pt>
                <c:pt idx="17">
                  <c:v>5.7906816066377864</c:v>
                </c:pt>
                <c:pt idx="18">
                  <c:v>7.8337425418984976</c:v>
                </c:pt>
                <c:pt idx="19">
                  <c:v>9.1890698544108833</c:v>
                </c:pt>
                <c:pt idx="20">
                  <c:v>7.5095922834381046</c:v>
                </c:pt>
                <c:pt idx="21">
                  <c:v>6.5420646060210617</c:v>
                </c:pt>
                <c:pt idx="22">
                  <c:v>6.9041343789641569</c:v>
                </c:pt>
                <c:pt idx="23">
                  <c:v>7.1610696695435845</c:v>
                </c:pt>
                <c:pt idx="24">
                  <c:v>6.2410997801014085</c:v>
                </c:pt>
                <c:pt idx="25">
                  <c:v>6.1668031575271094</c:v>
                </c:pt>
                <c:pt idx="26">
                  <c:v>6.5745214737709929</c:v>
                </c:pt>
                <c:pt idx="27">
                  <c:v>7.4290743230899539</c:v>
                </c:pt>
                <c:pt idx="28">
                  <c:v>5.4443830580209838</c:v>
                </c:pt>
                <c:pt idx="29">
                  <c:v>6.6375729048067029</c:v>
                </c:pt>
                <c:pt idx="30">
                  <c:v>6.520396593719803</c:v>
                </c:pt>
                <c:pt idx="31">
                  <c:v>7.7333936692394829</c:v>
                </c:pt>
                <c:pt idx="32">
                  <c:v>7.2794786879394531</c:v>
                </c:pt>
                <c:pt idx="33">
                  <c:v>7.0997338735462687</c:v>
                </c:pt>
                <c:pt idx="34">
                  <c:v>7.1614651807665286</c:v>
                </c:pt>
                <c:pt idx="35">
                  <c:v>7.7830672135825898</c:v>
                </c:pt>
                <c:pt idx="36">
                  <c:v>8.0908709253017594</c:v>
                </c:pt>
                <c:pt idx="37">
                  <c:v>5.9940862102670414</c:v>
                </c:pt>
                <c:pt idx="38">
                  <c:v>5.1432641326985342</c:v>
                </c:pt>
                <c:pt idx="39">
                  <c:v>3.1740119383523169</c:v>
                </c:pt>
                <c:pt idx="40">
                  <c:v>7.3189889318074934</c:v>
                </c:pt>
                <c:pt idx="41">
                  <c:v>5.9489566535558192</c:v>
                </c:pt>
                <c:pt idx="42">
                  <c:v>6.477766219138509</c:v>
                </c:pt>
                <c:pt idx="43">
                  <c:v>6.2778047552397753</c:v>
                </c:pt>
                <c:pt idx="44">
                  <c:v>6.7716094076086142</c:v>
                </c:pt>
                <c:pt idx="45">
                  <c:v>6.5244314085675894</c:v>
                </c:pt>
                <c:pt idx="46">
                  <c:v>4.762757257665597</c:v>
                </c:pt>
                <c:pt idx="47">
                  <c:v>4.8286579826102001</c:v>
                </c:pt>
                <c:pt idx="48">
                  <c:v>6.6564689490038411</c:v>
                </c:pt>
                <c:pt idx="49">
                  <c:v>6.9294271788394282</c:v>
                </c:pt>
                <c:pt idx="50">
                  <c:v>8.1848594074503325</c:v>
                </c:pt>
                <c:pt idx="51">
                  <c:v>7.6386755888337241</c:v>
                </c:pt>
                <c:pt idx="52">
                  <c:v>7.7429174840240682</c:v>
                </c:pt>
                <c:pt idx="53">
                  <c:v>8.9360065467538092</c:v>
                </c:pt>
                <c:pt idx="54">
                  <c:v>5.7568377726726299</c:v>
                </c:pt>
                <c:pt idx="55">
                  <c:v>10.069572836646106</c:v>
                </c:pt>
                <c:pt idx="56">
                  <c:v>2.6717602450923845</c:v>
                </c:pt>
                <c:pt idx="57">
                  <c:v>5.3984770138716245</c:v>
                </c:pt>
                <c:pt idx="58">
                  <c:v>7.0392403061194004</c:v>
                </c:pt>
                <c:pt idx="59">
                  <c:v>3.0522105537574711</c:v>
                </c:pt>
                <c:pt idx="60">
                  <c:v>5.6952823700860611</c:v>
                </c:pt>
                <c:pt idx="61">
                  <c:v>6.1548954467591068</c:v>
                </c:pt>
                <c:pt idx="62">
                  <c:v>3.7350665866111408</c:v>
                </c:pt>
                <c:pt idx="63">
                  <c:v>5.2505637637881781</c:v>
                </c:pt>
                <c:pt idx="64">
                  <c:v>4.0175067430459048</c:v>
                </c:pt>
                <c:pt idx="65">
                  <c:v>5.3002440513680602</c:v>
                </c:pt>
                <c:pt idx="66">
                  <c:v>6.4398529840771017</c:v>
                </c:pt>
                <c:pt idx="67">
                  <c:v>7.3890725225049252</c:v>
                </c:pt>
                <c:pt idx="68">
                  <c:v>7.5321325784443252</c:v>
                </c:pt>
                <c:pt idx="69">
                  <c:v>6.1919289342010044</c:v>
                </c:pt>
                <c:pt idx="70">
                  <c:v>4.8778562365529288</c:v>
                </c:pt>
                <c:pt idx="71">
                  <c:v>4.5183953375279362</c:v>
                </c:pt>
                <c:pt idx="72">
                  <c:v>4.2232899669220263</c:v>
                </c:pt>
                <c:pt idx="73">
                  <c:v>4.5307452337208485</c:v>
                </c:pt>
                <c:pt idx="74">
                  <c:v>4.2601637561597929</c:v>
                </c:pt>
                <c:pt idx="75">
                  <c:v>3.9859389869809392</c:v>
                </c:pt>
                <c:pt idx="76">
                  <c:v>3.6560935609642513</c:v>
                </c:pt>
                <c:pt idx="77">
                  <c:v>3.7642797600330584</c:v>
                </c:pt>
                <c:pt idx="78">
                  <c:v>3.7983472904347964</c:v>
                </c:pt>
                <c:pt idx="79">
                  <c:v>3.8824986645336512</c:v>
                </c:pt>
                <c:pt idx="80">
                  <c:v>3.8492683873493903</c:v>
                </c:pt>
                <c:pt idx="81">
                  <c:v>3.9222969106804202</c:v>
                </c:pt>
                <c:pt idx="82">
                  <c:v>3.9980695949465801</c:v>
                </c:pt>
                <c:pt idx="83">
                  <c:v>3.106503272035845</c:v>
                </c:pt>
                <c:pt idx="84">
                  <c:v>1.9461385845158361</c:v>
                </c:pt>
                <c:pt idx="85">
                  <c:v>2.6515654227614274</c:v>
                </c:pt>
                <c:pt idx="86">
                  <c:v>2.716587259586654</c:v>
                </c:pt>
                <c:pt idx="87">
                  <c:v>2.5551637126181723</c:v>
                </c:pt>
                <c:pt idx="88">
                  <c:v>3.3378196385424719</c:v>
                </c:pt>
                <c:pt idx="89">
                  <c:v>3.960798042082029</c:v>
                </c:pt>
                <c:pt idx="90">
                  <c:v>3.5989826238048703</c:v>
                </c:pt>
                <c:pt idx="91">
                  <c:v>3.9015262815634095</c:v>
                </c:pt>
                <c:pt idx="92">
                  <c:v>4.0796264671417513</c:v>
                </c:pt>
                <c:pt idx="93">
                  <c:v>3.9995026385462302</c:v>
                </c:pt>
                <c:pt idx="94">
                  <c:v>4.2892898058250477</c:v>
                </c:pt>
                <c:pt idx="95">
                  <c:v>4.4096723012933614</c:v>
                </c:pt>
                <c:pt idx="96">
                  <c:v>4.501834575311479</c:v>
                </c:pt>
                <c:pt idx="97">
                  <c:v>4.468978238932209</c:v>
                </c:pt>
                <c:pt idx="98">
                  <c:v>4.3708013301957651</c:v>
                </c:pt>
                <c:pt idx="99">
                  <c:v>4.1522669113264712</c:v>
                </c:pt>
                <c:pt idx="100">
                  <c:v>4.3630837404874017</c:v>
                </c:pt>
                <c:pt idx="101">
                  <c:v>4.4533815892024791</c:v>
                </c:pt>
                <c:pt idx="102">
                  <c:v>4.5247739320523701</c:v>
                </c:pt>
                <c:pt idx="103">
                  <c:v>4.3427795523371904</c:v>
                </c:pt>
                <c:pt idx="104">
                  <c:v>4.3248243915076827</c:v>
                </c:pt>
                <c:pt idx="105">
                  <c:v>4.5898375221420666</c:v>
                </c:pt>
                <c:pt idx="106">
                  <c:v>4.9027810091783417</c:v>
                </c:pt>
                <c:pt idx="107">
                  <c:v>4.2748383592931294</c:v>
                </c:pt>
                <c:pt idx="108">
                  <c:v>4.0313929870688288</c:v>
                </c:pt>
                <c:pt idx="109">
                  <c:v>4.0054822234485332</c:v>
                </c:pt>
                <c:pt idx="110">
                  <c:v>4.3977837555578079</c:v>
                </c:pt>
                <c:pt idx="111">
                  <c:v>2.825297291330624</c:v>
                </c:pt>
                <c:pt idx="112">
                  <c:v>4.6997296369791952</c:v>
                </c:pt>
                <c:pt idx="113">
                  <c:v>6.7869342798189392</c:v>
                </c:pt>
                <c:pt idx="114">
                  <c:v>4.3778214895676122</c:v>
                </c:pt>
                <c:pt idx="115">
                  <c:v>5.0493695052918053</c:v>
                </c:pt>
                <c:pt idx="116">
                  <c:v>5.0779194070569673</c:v>
                </c:pt>
                <c:pt idx="117">
                  <c:v>4.2573933232505246</c:v>
                </c:pt>
                <c:pt idx="118">
                  <c:v>3.2583870205188847</c:v>
                </c:pt>
                <c:pt idx="119">
                  <c:v>3.2465391119131688</c:v>
                </c:pt>
                <c:pt idx="120">
                  <c:v>3.1277117733093061</c:v>
                </c:pt>
                <c:pt idx="121">
                  <c:v>3.7717420137415463</c:v>
                </c:pt>
                <c:pt idx="122">
                  <c:v>4.3017184747734083</c:v>
                </c:pt>
                <c:pt idx="123">
                  <c:v>4.7313317160420825</c:v>
                </c:pt>
                <c:pt idx="124">
                  <c:v>3.9547824212961489</c:v>
                </c:pt>
                <c:pt idx="125">
                  <c:v>2.9397106240926667</c:v>
                </c:pt>
                <c:pt idx="126">
                  <c:v>3.6150808913042232</c:v>
                </c:pt>
                <c:pt idx="127">
                  <c:v>4.3694217939654596</c:v>
                </c:pt>
                <c:pt idx="128">
                  <c:v>4.7649769791420651</c:v>
                </c:pt>
                <c:pt idx="129">
                  <c:v>5.2015260670895254</c:v>
                </c:pt>
                <c:pt idx="130">
                  <c:v>4.7356528864252754</c:v>
                </c:pt>
                <c:pt idx="131">
                  <c:v>4.5911576248157733</c:v>
                </c:pt>
                <c:pt idx="132">
                  <c:v>4.6126589522664752</c:v>
                </c:pt>
                <c:pt idx="133">
                  <c:v>4.1188033685180683</c:v>
                </c:pt>
                <c:pt idx="134">
                  <c:v>3.9734746786557791</c:v>
                </c:pt>
                <c:pt idx="135">
                  <c:v>4.3006702120376916</c:v>
                </c:pt>
                <c:pt idx="136">
                  <c:v>4.5490956714797752</c:v>
                </c:pt>
                <c:pt idx="137">
                  <c:v>4.8203711088225942</c:v>
                </c:pt>
                <c:pt idx="138">
                  <c:v>5.1102206871820135</c:v>
                </c:pt>
                <c:pt idx="139">
                  <c:v>4.6893017237353503</c:v>
                </c:pt>
                <c:pt idx="140">
                  <c:v>4.4660615074051151</c:v>
                </c:pt>
                <c:pt idx="141">
                  <c:v>3.6089298132802288</c:v>
                </c:pt>
                <c:pt idx="142">
                  <c:v>3.5122119379156413</c:v>
                </c:pt>
                <c:pt idx="143">
                  <c:v>3.2914649307426895</c:v>
                </c:pt>
                <c:pt idx="144">
                  <c:v>3.0978598733273079</c:v>
                </c:pt>
                <c:pt idx="145">
                  <c:v>3.3160842902031828</c:v>
                </c:pt>
                <c:pt idx="146">
                  <c:v>4.0893915177330733</c:v>
                </c:pt>
                <c:pt idx="147">
                  <c:v>4.5673062239351463</c:v>
                </c:pt>
                <c:pt idx="148">
                  <c:v>4.4428256568326274</c:v>
                </c:pt>
                <c:pt idx="149">
                  <c:v>4.1436259263072568</c:v>
                </c:pt>
                <c:pt idx="150">
                  <c:v>3.5270778984473052</c:v>
                </c:pt>
                <c:pt idx="151">
                  <c:v>3.0780982934265255</c:v>
                </c:pt>
                <c:pt idx="152">
                  <c:v>1.6517750061841179</c:v>
                </c:pt>
                <c:pt idx="153">
                  <c:v>2.9450878087208281</c:v>
                </c:pt>
                <c:pt idx="154">
                  <c:v>4.1572758270680854</c:v>
                </c:pt>
                <c:pt idx="155">
                  <c:v>2.6572757029964276</c:v>
                </c:pt>
                <c:pt idx="156">
                  <c:v>2.4996002176771039</c:v>
                </c:pt>
                <c:pt idx="157">
                  <c:v>3.2474583994468218</c:v>
                </c:pt>
                <c:pt idx="158">
                  <c:v>3.2757584036915901</c:v>
                </c:pt>
                <c:pt idx="159">
                  <c:v>2.962279263325049</c:v>
                </c:pt>
                <c:pt idx="160">
                  <c:v>2.7793166728335641</c:v>
                </c:pt>
                <c:pt idx="161">
                  <c:v>2.7734249353580509</c:v>
                </c:pt>
                <c:pt idx="162">
                  <c:v>3.3661196108470364</c:v>
                </c:pt>
                <c:pt idx="163">
                  <c:v>2.3527750181755125</c:v>
                </c:pt>
                <c:pt idx="164">
                  <c:v>2.9234024609777221</c:v>
                </c:pt>
                <c:pt idx="165">
                  <c:v>3.5108883287703683</c:v>
                </c:pt>
                <c:pt idx="166">
                  <c:v>3.3866586520738533</c:v>
                </c:pt>
                <c:pt idx="167">
                  <c:v>1.2041011443681897</c:v>
                </c:pt>
                <c:pt idx="168">
                  <c:v>0.71617837982323596</c:v>
                </c:pt>
                <c:pt idx="169">
                  <c:v>1.011677311912716</c:v>
                </c:pt>
                <c:pt idx="170">
                  <c:v>1.0863022216355562</c:v>
                </c:pt>
                <c:pt idx="171">
                  <c:v>0.9159830765071536</c:v>
                </c:pt>
                <c:pt idx="172">
                  <c:v>1.1386542019156189</c:v>
                </c:pt>
                <c:pt idx="173">
                  <c:v>1.7030530268159367</c:v>
                </c:pt>
                <c:pt idx="174">
                  <c:v>2.2565945868733932</c:v>
                </c:pt>
                <c:pt idx="175">
                  <c:v>3.0925942027721716</c:v>
                </c:pt>
                <c:pt idx="176">
                  <c:v>2.8973277582688808</c:v>
                </c:pt>
                <c:pt idx="177">
                  <c:v>2.6858778815345321</c:v>
                </c:pt>
                <c:pt idx="178">
                  <c:v>2.8351921430902611</c:v>
                </c:pt>
                <c:pt idx="179">
                  <c:v>2.0253148559384009</c:v>
                </c:pt>
                <c:pt idx="180">
                  <c:v>1.8834312179246593</c:v>
                </c:pt>
                <c:pt idx="181">
                  <c:v>2.1990893111716829</c:v>
                </c:pt>
                <c:pt idx="182">
                  <c:v>2.4644728823015729</c:v>
                </c:pt>
                <c:pt idx="183">
                  <c:v>2.381253766390139</c:v>
                </c:pt>
                <c:pt idx="184">
                  <c:v>2.3502160836749395</c:v>
                </c:pt>
                <c:pt idx="185">
                  <c:v>3.6162187323056529</c:v>
                </c:pt>
                <c:pt idx="186">
                  <c:v>3.1723432893169883</c:v>
                </c:pt>
                <c:pt idx="187">
                  <c:v>2.5541773011762903</c:v>
                </c:pt>
                <c:pt idx="188">
                  <c:v>2.4885981453702759</c:v>
                </c:pt>
                <c:pt idx="189">
                  <c:v>2.3795244633972605</c:v>
                </c:pt>
                <c:pt idx="190">
                  <c:v>3.5335450063527301</c:v>
                </c:pt>
                <c:pt idx="191">
                  <c:v>1.7780101552911629</c:v>
                </c:pt>
                <c:pt idx="192">
                  <c:v>2.6273225887195428</c:v>
                </c:pt>
                <c:pt idx="193">
                  <c:v>2.6524874941377221</c:v>
                </c:pt>
                <c:pt idx="194">
                  <c:v>2.7247051127390649</c:v>
                </c:pt>
                <c:pt idx="195">
                  <c:v>2.9086698386598444</c:v>
                </c:pt>
                <c:pt idx="196">
                  <c:v>2.2006136353996055</c:v>
                </c:pt>
                <c:pt idx="197">
                  <c:v>2.4834503542506372</c:v>
                </c:pt>
                <c:pt idx="198">
                  <c:v>2.7692421000311884</c:v>
                </c:pt>
                <c:pt idx="199">
                  <c:v>2.7177860688235218</c:v>
                </c:pt>
                <c:pt idx="200">
                  <c:v>2.3857791617264343</c:v>
                </c:pt>
                <c:pt idx="201">
                  <c:v>2.1779250057101898</c:v>
                </c:pt>
                <c:pt idx="202">
                  <c:v>2.2175095828276881</c:v>
                </c:pt>
                <c:pt idx="203">
                  <c:v>2.6334706837340649</c:v>
                </c:pt>
                <c:pt idx="204">
                  <c:v>3.2250746954261911</c:v>
                </c:pt>
                <c:pt idx="205">
                  <c:v>2.121009589910035</c:v>
                </c:pt>
                <c:pt idx="206">
                  <c:v>0.73851486040423919</c:v>
                </c:pt>
                <c:pt idx="207">
                  <c:v>0.7591954563048694</c:v>
                </c:pt>
                <c:pt idx="208">
                  <c:v>0.98612878537611115</c:v>
                </c:pt>
                <c:pt idx="209">
                  <c:v>1.1656542007507458</c:v>
                </c:pt>
                <c:pt idx="210">
                  <c:v>1.3490696918135052</c:v>
                </c:pt>
                <c:pt idx="211">
                  <c:v>1.5621327625139108</c:v>
                </c:pt>
                <c:pt idx="212">
                  <c:v>1.1312956456794041</c:v>
                </c:pt>
                <c:pt idx="213">
                  <c:v>0.97445030795041465</c:v>
                </c:pt>
                <c:pt idx="214">
                  <c:v>1.1678020780623062</c:v>
                </c:pt>
                <c:pt idx="215">
                  <c:v>0.72099064124615631</c:v>
                </c:pt>
                <c:pt idx="216">
                  <c:v>1.1788848063391781</c:v>
                </c:pt>
                <c:pt idx="217">
                  <c:v>2.0569221046316715</c:v>
                </c:pt>
                <c:pt idx="218">
                  <c:v>3.2704879374042193</c:v>
                </c:pt>
                <c:pt idx="219">
                  <c:v>4.4194342861340123</c:v>
                </c:pt>
                <c:pt idx="220">
                  <c:v>4.210389317878251</c:v>
                </c:pt>
                <c:pt idx="221">
                  <c:v>1.8961479956430514</c:v>
                </c:pt>
                <c:pt idx="222">
                  <c:v>2.6004707730820247</c:v>
                </c:pt>
                <c:pt idx="223">
                  <c:v>4.1692229861627075</c:v>
                </c:pt>
                <c:pt idx="224">
                  <c:v>3.7237401736672884</c:v>
                </c:pt>
                <c:pt idx="225">
                  <c:v>3.4726573740830484</c:v>
                </c:pt>
                <c:pt idx="226">
                  <c:v>2.8318646822527156</c:v>
                </c:pt>
                <c:pt idx="227">
                  <c:v>2.2327889036770938</c:v>
                </c:pt>
                <c:pt idx="228">
                  <c:v>2.8740523376594185</c:v>
                </c:pt>
                <c:pt idx="229">
                  <c:v>2.8796001391704502</c:v>
                </c:pt>
                <c:pt idx="230">
                  <c:v>1.1244897815079593</c:v>
                </c:pt>
                <c:pt idx="231">
                  <c:v>0.87948959093023837</c:v>
                </c:pt>
                <c:pt idx="232">
                  <c:v>1.2534958452599905</c:v>
                </c:pt>
                <c:pt idx="233">
                  <c:v>1.3330952135599095</c:v>
                </c:pt>
                <c:pt idx="234">
                  <c:v>1.2484116861341634</c:v>
                </c:pt>
                <c:pt idx="235">
                  <c:v>1.3797500219762309</c:v>
                </c:pt>
                <c:pt idx="236">
                  <c:v>2.1149122647929959</c:v>
                </c:pt>
                <c:pt idx="237">
                  <c:v>2.900756642986615</c:v>
                </c:pt>
                <c:pt idx="238">
                  <c:v>2.1903743185469069</c:v>
                </c:pt>
                <c:pt idx="239">
                  <c:v>2.4137419245246008</c:v>
                </c:pt>
                <c:pt idx="240">
                  <c:v>3.3194257623498924</c:v>
                </c:pt>
                <c:pt idx="241">
                  <c:v>4.0495661766134265</c:v>
                </c:pt>
                <c:pt idx="242">
                  <c:v>2.9817449171064578</c:v>
                </c:pt>
                <c:pt idx="243">
                  <c:v>1.0617954752123788</c:v>
                </c:pt>
                <c:pt idx="244">
                  <c:v>0.93661122066436908</c:v>
                </c:pt>
                <c:pt idx="245">
                  <c:v>0.68942915635037583</c:v>
                </c:pt>
                <c:pt idx="246">
                  <c:v>0.77792074856762838</c:v>
                </c:pt>
                <c:pt idx="247">
                  <c:v>1.2051555780932341</c:v>
                </c:pt>
                <c:pt idx="248">
                  <c:v>2.3052312634158296</c:v>
                </c:pt>
                <c:pt idx="249">
                  <c:v>2.9534524671606421</c:v>
                </c:pt>
                <c:pt idx="250">
                  <c:v>3.6299400118550942</c:v>
                </c:pt>
                <c:pt idx="251">
                  <c:v>3.3100891848384757</c:v>
                </c:pt>
                <c:pt idx="252">
                  <c:v>2.8877794239012649</c:v>
                </c:pt>
                <c:pt idx="253">
                  <c:v>3.5135771163520819</c:v>
                </c:pt>
                <c:pt idx="254">
                  <c:v>3.1728982959531318</c:v>
                </c:pt>
                <c:pt idx="255">
                  <c:v>4.3328391008494984</c:v>
                </c:pt>
                <c:pt idx="256">
                  <c:v>1.9350589246173695</c:v>
                </c:pt>
                <c:pt idx="257">
                  <c:v>0.95951431060146231</c:v>
                </c:pt>
                <c:pt idx="258">
                  <c:v>0.95937208554659947</c:v>
                </c:pt>
                <c:pt idx="259">
                  <c:v>1.0721697797659751</c:v>
                </c:pt>
                <c:pt idx="260">
                  <c:v>0.76639600887743675</c:v>
                </c:pt>
                <c:pt idx="261">
                  <c:v>0.80485951740831907</c:v>
                </c:pt>
                <c:pt idx="262">
                  <c:v>1.0708459985441596</c:v>
                </c:pt>
                <c:pt idx="263">
                  <c:v>1.2044488354276064</c:v>
                </c:pt>
                <c:pt idx="264">
                  <c:v>1.1769560408597823</c:v>
                </c:pt>
                <c:pt idx="265">
                  <c:v>1.2157764649230871</c:v>
                </c:pt>
                <c:pt idx="266">
                  <c:v>1.1414502805270317</c:v>
                </c:pt>
                <c:pt idx="267">
                  <c:v>1.1816923783370326</c:v>
                </c:pt>
                <c:pt idx="268">
                  <c:v>1.6737095053802635</c:v>
                </c:pt>
                <c:pt idx="269">
                  <c:v>3.605619362479918</c:v>
                </c:pt>
                <c:pt idx="270">
                  <c:v>4.8662372578635011</c:v>
                </c:pt>
                <c:pt idx="271">
                  <c:v>3.0497886971533994</c:v>
                </c:pt>
                <c:pt idx="272">
                  <c:v>2.740866218772199</c:v>
                </c:pt>
                <c:pt idx="273">
                  <c:v>2.6788488161993662</c:v>
                </c:pt>
                <c:pt idx="274">
                  <c:v>3.9073012760097963</c:v>
                </c:pt>
                <c:pt idx="275">
                  <c:v>2.8030693428151059</c:v>
                </c:pt>
                <c:pt idx="276">
                  <c:v>4.6775807111026326</c:v>
                </c:pt>
                <c:pt idx="277">
                  <c:v>2.7723920183172681</c:v>
                </c:pt>
                <c:pt idx="278">
                  <c:v>2.6002917456994341</c:v>
                </c:pt>
                <c:pt idx="279">
                  <c:v>3.6278678657405821</c:v>
                </c:pt>
                <c:pt idx="280">
                  <c:v>3.0793613810644915</c:v>
                </c:pt>
                <c:pt idx="281">
                  <c:v>2.4569298917617384</c:v>
                </c:pt>
                <c:pt idx="282">
                  <c:v>3.0306606549680035</c:v>
                </c:pt>
                <c:pt idx="283">
                  <c:v>3.2293161775238879</c:v>
                </c:pt>
                <c:pt idx="284">
                  <c:v>3.0235857018351284</c:v>
                </c:pt>
                <c:pt idx="285">
                  <c:v>2.2157271770229534</c:v>
                </c:pt>
                <c:pt idx="286">
                  <c:v>2.2349361924676496</c:v>
                </c:pt>
                <c:pt idx="287">
                  <c:v>2.2477970519528974</c:v>
                </c:pt>
                <c:pt idx="288">
                  <c:v>2.1591496724461412</c:v>
                </c:pt>
                <c:pt idx="289">
                  <c:v>2.5398037489665808</c:v>
                </c:pt>
                <c:pt idx="290">
                  <c:v>3.5292431746609378</c:v>
                </c:pt>
                <c:pt idx="291">
                  <c:v>1.5901023686959042</c:v>
                </c:pt>
                <c:pt idx="292">
                  <c:v>3.4643209393021257</c:v>
                </c:pt>
                <c:pt idx="293">
                  <c:v>2.9137077386332635</c:v>
                </c:pt>
                <c:pt idx="294">
                  <c:v>2.3540460711520597</c:v>
                </c:pt>
                <c:pt idx="295">
                  <c:v>2.518120057104249</c:v>
                </c:pt>
                <c:pt idx="296">
                  <c:v>2.4345833996784259</c:v>
                </c:pt>
                <c:pt idx="297">
                  <c:v>2.4803255211915367</c:v>
                </c:pt>
                <c:pt idx="298">
                  <c:v>2.2620320952584505</c:v>
                </c:pt>
                <c:pt idx="299">
                  <c:v>2.111869295843424</c:v>
                </c:pt>
                <c:pt idx="300">
                  <c:v>2.2551027747861672</c:v>
                </c:pt>
                <c:pt idx="301">
                  <c:v>2.4172764227797887</c:v>
                </c:pt>
                <c:pt idx="302">
                  <c:v>2.474325899235216</c:v>
                </c:pt>
                <c:pt idx="303">
                  <c:v>2.5505469277626003</c:v>
                </c:pt>
                <c:pt idx="304">
                  <c:v>2.5537976887225597</c:v>
                </c:pt>
                <c:pt idx="305">
                  <c:v>2.3599570642645213</c:v>
                </c:pt>
                <c:pt idx="306">
                  <c:v>2.4124425365055253</c:v>
                </c:pt>
                <c:pt idx="307">
                  <c:v>2.5698310313265478</c:v>
                </c:pt>
                <c:pt idx="308">
                  <c:v>2.5570083587774421</c:v>
                </c:pt>
                <c:pt idx="309">
                  <c:v>2.4331862541714115</c:v>
                </c:pt>
                <c:pt idx="310">
                  <c:v>2.7294126034736488</c:v>
                </c:pt>
                <c:pt idx="311">
                  <c:v>2.7623142684241335</c:v>
                </c:pt>
                <c:pt idx="312">
                  <c:v>2.4990384977580167</c:v>
                </c:pt>
                <c:pt idx="313">
                  <c:v>2.6650100602440729</c:v>
                </c:pt>
                <c:pt idx="314">
                  <c:v>2.8776587483891429</c:v>
                </c:pt>
                <c:pt idx="315">
                  <c:v>3.2085286119033616</c:v>
                </c:pt>
                <c:pt idx="316">
                  <c:v>3.6588685210128835</c:v>
                </c:pt>
                <c:pt idx="317">
                  <c:v>3.7214114902462354</c:v>
                </c:pt>
                <c:pt idx="318">
                  <c:v>3.7955770910248106</c:v>
                </c:pt>
                <c:pt idx="319">
                  <c:v>3.9181316928762713</c:v>
                </c:pt>
                <c:pt idx="320">
                  <c:v>3.8884062098530681</c:v>
                </c:pt>
                <c:pt idx="321">
                  <c:v>3.9191436790292098</c:v>
                </c:pt>
                <c:pt idx="322">
                  <c:v>4.201299702425179</c:v>
                </c:pt>
                <c:pt idx="323">
                  <c:v>4.5583044536536654</c:v>
                </c:pt>
                <c:pt idx="324">
                  <c:v>4.2467396443459053</c:v>
                </c:pt>
                <c:pt idx="325">
                  <c:v>4.421175399435711</c:v>
                </c:pt>
                <c:pt idx="326">
                  <c:v>3.9987660111410204</c:v>
                </c:pt>
                <c:pt idx="327">
                  <c:v>4.1465984906362436</c:v>
                </c:pt>
                <c:pt idx="328">
                  <c:v>4.0466116817532951</c:v>
                </c:pt>
                <c:pt idx="329">
                  <c:v>4.2227277216497283</c:v>
                </c:pt>
                <c:pt idx="330">
                  <c:v>4.4145336616706246</c:v>
                </c:pt>
                <c:pt idx="331">
                  <c:v>4.0951271800084337</c:v>
                </c:pt>
                <c:pt idx="332">
                  <c:v>4.2633733974124155</c:v>
                </c:pt>
                <c:pt idx="333">
                  <c:v>4.2088043152532899</c:v>
                </c:pt>
                <c:pt idx="334">
                  <c:v>4.2582928091991228</c:v>
                </c:pt>
                <c:pt idx="335">
                  <c:v>4.3133805828143315</c:v>
                </c:pt>
                <c:pt idx="336">
                  <c:v>4.2312202038938294</c:v>
                </c:pt>
                <c:pt idx="337">
                  <c:v>4.4729197031881442</c:v>
                </c:pt>
                <c:pt idx="338">
                  <c:v>4.0358558851278401</c:v>
                </c:pt>
                <c:pt idx="339">
                  <c:v>3.9270718952958368</c:v>
                </c:pt>
                <c:pt idx="340">
                  <c:v>3.8683210329865632</c:v>
                </c:pt>
                <c:pt idx="341">
                  <c:v>4.1250701827738476</c:v>
                </c:pt>
                <c:pt idx="342">
                  <c:v>3.7697039483898931</c:v>
                </c:pt>
                <c:pt idx="343">
                  <c:v>3.8236998809391762</c:v>
                </c:pt>
                <c:pt idx="344">
                  <c:v>3.780962009489603</c:v>
                </c:pt>
                <c:pt idx="345">
                  <c:v>3.801844866331181</c:v>
                </c:pt>
                <c:pt idx="346">
                  <c:v>3.7295044802260904</c:v>
                </c:pt>
                <c:pt idx="347">
                  <c:v>4.1436748723113892</c:v>
                </c:pt>
                <c:pt idx="348">
                  <c:v>4.3370201024803787</c:v>
                </c:pt>
                <c:pt idx="349">
                  <c:v>4.5511860498018377</c:v>
                </c:pt>
                <c:pt idx="350">
                  <c:v>4.197606704266212</c:v>
                </c:pt>
                <c:pt idx="351">
                  <c:v>3.6291041342882475</c:v>
                </c:pt>
                <c:pt idx="352">
                  <c:v>3.2454202436889781</c:v>
                </c:pt>
                <c:pt idx="353">
                  <c:v>3.2992782445503055</c:v>
                </c:pt>
                <c:pt idx="354">
                  <c:v>3.0101373661573008</c:v>
                </c:pt>
                <c:pt idx="355">
                  <c:v>2.7109508227211414</c:v>
                </c:pt>
                <c:pt idx="356">
                  <c:v>2.5984299552054448</c:v>
                </c:pt>
                <c:pt idx="357">
                  <c:v>2.7548774046579272</c:v>
                </c:pt>
                <c:pt idx="358">
                  <c:v>2.8444415632954625</c:v>
                </c:pt>
                <c:pt idx="359">
                  <c:v>2.7321358571912797</c:v>
                </c:pt>
                <c:pt idx="360">
                  <c:v>2.8719635028870116</c:v>
                </c:pt>
                <c:pt idx="361">
                  <c:v>2.8163451383940852</c:v>
                </c:pt>
                <c:pt idx="362">
                  <c:v>2.7547602575291639</c:v>
                </c:pt>
                <c:pt idx="363">
                  <c:v>2.6759209719406871</c:v>
                </c:pt>
                <c:pt idx="364">
                  <c:v>2.802389062725215</c:v>
                </c:pt>
                <c:pt idx="365">
                  <c:v>2.7031087221286652</c:v>
                </c:pt>
                <c:pt idx="366">
                  <c:v>2.5974051688516879</c:v>
                </c:pt>
                <c:pt idx="367">
                  <c:v>2.514296213086431</c:v>
                </c:pt>
                <c:pt idx="368">
                  <c:v>2.527817126092081</c:v>
                </c:pt>
                <c:pt idx="369">
                  <c:v>2.5952881185519514</c:v>
                </c:pt>
                <c:pt idx="370">
                  <c:v>2.3705076197350223</c:v>
                </c:pt>
                <c:pt idx="371">
                  <c:v>2.3480925901671186</c:v>
                </c:pt>
                <c:pt idx="372">
                  <c:v>2.3341450818588148</c:v>
                </c:pt>
                <c:pt idx="373">
                  <c:v>2.4422849431457219</c:v>
                </c:pt>
                <c:pt idx="374">
                  <c:v>2.6718202772184703</c:v>
                </c:pt>
                <c:pt idx="375">
                  <c:v>2.215735078800932</c:v>
                </c:pt>
                <c:pt idx="376">
                  <c:v>2.803628484451079</c:v>
                </c:pt>
                <c:pt idx="377">
                  <c:v>2.6365746137739228</c:v>
                </c:pt>
                <c:pt idx="378">
                  <c:v>2.8517876988233213</c:v>
                </c:pt>
                <c:pt idx="379">
                  <c:v>1.9918581084096152</c:v>
                </c:pt>
                <c:pt idx="380">
                  <c:v>2.3412992967208246</c:v>
                </c:pt>
                <c:pt idx="381">
                  <c:v>3.3255551355065562</c:v>
                </c:pt>
                <c:pt idx="382">
                  <c:v>2.9095541376584899</c:v>
                </c:pt>
                <c:pt idx="383">
                  <c:v>2.6654031410704113</c:v>
                </c:pt>
                <c:pt idx="384">
                  <c:v>2.4818962286521247</c:v>
                </c:pt>
                <c:pt idx="385">
                  <c:v>3.0671852510167192</c:v>
                </c:pt>
                <c:pt idx="386">
                  <c:v>2.7899495273444344</c:v>
                </c:pt>
                <c:pt idx="387">
                  <c:v>2.7348445035047999</c:v>
                </c:pt>
                <c:pt idx="388">
                  <c:v>2.5300598411022408</c:v>
                </c:pt>
                <c:pt idx="389">
                  <c:v>2.4416989381611032</c:v>
                </c:pt>
                <c:pt idx="390">
                  <c:v>2.4244578636832466</c:v>
                </c:pt>
                <c:pt idx="391">
                  <c:v>2.6355369830089148</c:v>
                </c:pt>
                <c:pt idx="392">
                  <c:v>2.4036273576958771</c:v>
                </c:pt>
                <c:pt idx="393">
                  <c:v>2.3843894929361444</c:v>
                </c:pt>
                <c:pt idx="394">
                  <c:v>2.2587923432058692</c:v>
                </c:pt>
                <c:pt idx="395">
                  <c:v>2.1674446703841053</c:v>
                </c:pt>
                <c:pt idx="396">
                  <c:v>1.9334180217343087</c:v>
                </c:pt>
                <c:pt idx="397">
                  <c:v>2.0947629600267033</c:v>
                </c:pt>
                <c:pt idx="398">
                  <c:v>1.8372086709228168</c:v>
                </c:pt>
                <c:pt idx="399">
                  <c:v>1.9901478691879775</c:v>
                </c:pt>
                <c:pt idx="400">
                  <c:v>2.2035885058663292</c:v>
                </c:pt>
                <c:pt idx="401">
                  <c:v>2.6945173542610901</c:v>
                </c:pt>
                <c:pt idx="402">
                  <c:v>3.0271410834291532</c:v>
                </c:pt>
                <c:pt idx="403">
                  <c:v>3.3415318808582035</c:v>
                </c:pt>
                <c:pt idx="404">
                  <c:v>3.8860754569883595</c:v>
                </c:pt>
                <c:pt idx="405">
                  <c:v>4.0585108975075146</c:v>
                </c:pt>
                <c:pt idx="406">
                  <c:v>3.8793628630519223</c:v>
                </c:pt>
                <c:pt idx="407">
                  <c:v>3.7016680013721754</c:v>
                </c:pt>
                <c:pt idx="408">
                  <c:v>3.8739864283074374</c:v>
                </c:pt>
                <c:pt idx="409">
                  <c:v>4.4921237580262154</c:v>
                </c:pt>
                <c:pt idx="410">
                  <c:v>4.1513588656828135</c:v>
                </c:pt>
                <c:pt idx="411">
                  <c:v>4.3281338214053848</c:v>
                </c:pt>
                <c:pt idx="412">
                  <c:v>4.3042822269513188</c:v>
                </c:pt>
                <c:pt idx="413">
                  <c:v>4.1586144073695648</c:v>
                </c:pt>
                <c:pt idx="414">
                  <c:v>4.2629456712756397</c:v>
                </c:pt>
                <c:pt idx="415">
                  <c:v>4.0771953656820736</c:v>
                </c:pt>
                <c:pt idx="416">
                  <c:v>4.1214741243841493</c:v>
                </c:pt>
                <c:pt idx="417">
                  <c:v>4.0574568390435948</c:v>
                </c:pt>
                <c:pt idx="418">
                  <c:v>4.1228800146733402</c:v>
                </c:pt>
                <c:pt idx="419">
                  <c:v>3.8510329444920499</c:v>
                </c:pt>
                <c:pt idx="420">
                  <c:v>3.5481640124136731</c:v>
                </c:pt>
                <c:pt idx="421">
                  <c:v>3.5996284121698814</c:v>
                </c:pt>
                <c:pt idx="422">
                  <c:v>3.8409195690659828</c:v>
                </c:pt>
                <c:pt idx="423">
                  <c:v>4.0880497427998836</c:v>
                </c:pt>
                <c:pt idx="424">
                  <c:v>4.1979943899559657</c:v>
                </c:pt>
                <c:pt idx="425">
                  <c:v>3.8519329510622327</c:v>
                </c:pt>
                <c:pt idx="426">
                  <c:v>3.7474292021245512</c:v>
                </c:pt>
                <c:pt idx="427">
                  <c:v>3.3098367971983045</c:v>
                </c:pt>
                <c:pt idx="428">
                  <c:v>2.8176476367915027</c:v>
                </c:pt>
                <c:pt idx="429">
                  <c:v>3.3288894426899196</c:v>
                </c:pt>
                <c:pt idx="430">
                  <c:v>3.1230320041166175</c:v>
                </c:pt>
                <c:pt idx="431">
                  <c:v>3.0144909521901035</c:v>
                </c:pt>
                <c:pt idx="432">
                  <c:v>2.9545814750185562</c:v>
                </c:pt>
                <c:pt idx="433">
                  <c:v>2.7517669757267984</c:v>
                </c:pt>
                <c:pt idx="434">
                  <c:v>3.0827775920066633</c:v>
                </c:pt>
                <c:pt idx="435">
                  <c:v>4.0209310423068345</c:v>
                </c:pt>
                <c:pt idx="436">
                  <c:v>2.9128632942362618</c:v>
                </c:pt>
              </c:numCache>
            </c:numRef>
          </c:xVal>
          <c:yVal>
            <c:numRef>
              <c:f>'082C'!$P$14:$P$767</c:f>
              <c:numCache>
                <c:formatCode>0.0</c:formatCode>
                <c:ptCount val="754"/>
                <c:pt idx="0">
                  <c:v>4.7320525691889943E-2</c:v>
                </c:pt>
                <c:pt idx="1">
                  <c:v>4.0256634287411705E-2</c:v>
                </c:pt>
                <c:pt idx="2">
                  <c:v>5.1780537266104064E-2</c:v>
                </c:pt>
                <c:pt idx="3">
                  <c:v>0.11119515754058419</c:v>
                </c:pt>
                <c:pt idx="4">
                  <c:v>0.23624850640705519</c:v>
                </c:pt>
                <c:pt idx="5">
                  <c:v>0.90892129791308562</c:v>
                </c:pt>
                <c:pt idx="6">
                  <c:v>2.2545609675271141</c:v>
                </c:pt>
                <c:pt idx="7">
                  <c:v>2.8379545195859532</c:v>
                </c:pt>
                <c:pt idx="8">
                  <c:v>2.6988804317737767</c:v>
                </c:pt>
                <c:pt idx="9">
                  <c:v>2.5407648880940457</c:v>
                </c:pt>
                <c:pt idx="10">
                  <c:v>2.9656107573702282</c:v>
                </c:pt>
                <c:pt idx="11">
                  <c:v>3.1652003446831771</c:v>
                </c:pt>
                <c:pt idx="12">
                  <c:v>3.1119253021568611</c:v>
                </c:pt>
                <c:pt idx="13">
                  <c:v>3.4454262442092967</c:v>
                </c:pt>
                <c:pt idx="14">
                  <c:v>3.8474543950296969</c:v>
                </c:pt>
                <c:pt idx="15">
                  <c:v>3.8613125863555693</c:v>
                </c:pt>
                <c:pt idx="16">
                  <c:v>3.2733434835154775</c:v>
                </c:pt>
                <c:pt idx="17">
                  <c:v>2.9986249528582332</c:v>
                </c:pt>
                <c:pt idx="18">
                  <c:v>2.3690672580903578</c:v>
                </c:pt>
                <c:pt idx="19">
                  <c:v>2.1233360413623052</c:v>
                </c:pt>
                <c:pt idx="20">
                  <c:v>2.6824793869805639</c:v>
                </c:pt>
                <c:pt idx="21">
                  <c:v>3.2454965527940671</c:v>
                </c:pt>
                <c:pt idx="22">
                  <c:v>3.1710758535546208</c:v>
                </c:pt>
                <c:pt idx="23">
                  <c:v>3.1168764973719965</c:v>
                </c:pt>
                <c:pt idx="24">
                  <c:v>3.7768399761037101</c:v>
                </c:pt>
                <c:pt idx="25">
                  <c:v>4.2201430916934202</c:v>
                </c:pt>
                <c:pt idx="26">
                  <c:v>4.1130913458311564</c:v>
                </c:pt>
                <c:pt idx="27">
                  <c:v>3.7308974255525031</c:v>
                </c:pt>
                <c:pt idx="28">
                  <c:v>5.0073691821754878</c:v>
                </c:pt>
                <c:pt idx="29">
                  <c:v>4.1372250221522284</c:v>
                </c:pt>
                <c:pt idx="30">
                  <c:v>3.9869276314821498</c:v>
                </c:pt>
                <c:pt idx="31">
                  <c:v>3.3450202685987449</c:v>
                </c:pt>
                <c:pt idx="32">
                  <c:v>3.4090339438608721</c:v>
                </c:pt>
                <c:pt idx="33">
                  <c:v>3.2900271468294657</c:v>
                </c:pt>
                <c:pt idx="34">
                  <c:v>3.1345765093429376</c:v>
                </c:pt>
                <c:pt idx="35">
                  <c:v>2.9984304056882323</c:v>
                </c:pt>
                <c:pt idx="36">
                  <c:v>2.9959730737026997</c:v>
                </c:pt>
                <c:pt idx="37">
                  <c:v>3.5671109744715972</c:v>
                </c:pt>
                <c:pt idx="38">
                  <c:v>5.9406327215297994</c:v>
                </c:pt>
                <c:pt idx="39">
                  <c:v>10.93468884082041</c:v>
                </c:pt>
                <c:pt idx="40">
                  <c:v>3.8083877022318138</c:v>
                </c:pt>
                <c:pt idx="41">
                  <c:v>3.0503245003364396</c:v>
                </c:pt>
                <c:pt idx="42">
                  <c:v>2.9176680770993064</c:v>
                </c:pt>
                <c:pt idx="43">
                  <c:v>3.3028275036919608</c:v>
                </c:pt>
                <c:pt idx="44">
                  <c:v>3.3969453718846592</c:v>
                </c:pt>
                <c:pt idx="45">
                  <c:v>3.5517948091295897</c:v>
                </c:pt>
                <c:pt idx="46">
                  <c:v>4.9133263582958788</c:v>
                </c:pt>
                <c:pt idx="47">
                  <c:v>4.9611315541098602</c:v>
                </c:pt>
                <c:pt idx="48">
                  <c:v>3.7953993117181479</c:v>
                </c:pt>
                <c:pt idx="49">
                  <c:v>3.7444040446949183</c:v>
                </c:pt>
                <c:pt idx="50">
                  <c:v>3.1935260000518575</c:v>
                </c:pt>
                <c:pt idx="51">
                  <c:v>3.5624319206085131</c:v>
                </c:pt>
                <c:pt idx="52">
                  <c:v>4.5779042944866983</c:v>
                </c:pt>
                <c:pt idx="53">
                  <c:v>3.5075533471338054</c:v>
                </c:pt>
                <c:pt idx="54">
                  <c:v>3.1867052231866593</c:v>
                </c:pt>
                <c:pt idx="55">
                  <c:v>3.8096631652031485</c:v>
                </c:pt>
                <c:pt idx="56">
                  <c:v>25.120870237075739</c:v>
                </c:pt>
                <c:pt idx="57">
                  <c:v>11.899124461868945</c:v>
                </c:pt>
                <c:pt idx="58">
                  <c:v>3.2102161768846758</c:v>
                </c:pt>
                <c:pt idx="59">
                  <c:v>5.6960074837659569</c:v>
                </c:pt>
                <c:pt idx="60">
                  <c:v>2.684289646399761</c:v>
                </c:pt>
                <c:pt idx="61">
                  <c:v>2.6051458576218542</c:v>
                </c:pt>
                <c:pt idx="62">
                  <c:v>4.2777056890494158</c:v>
                </c:pt>
                <c:pt idx="63">
                  <c:v>2.4390120911560835</c:v>
                </c:pt>
                <c:pt idx="64">
                  <c:v>2.2159190545764234</c:v>
                </c:pt>
                <c:pt idx="65">
                  <c:v>2.3611467380869153</c:v>
                </c:pt>
                <c:pt idx="66">
                  <c:v>2.988948831455275</c:v>
                </c:pt>
                <c:pt idx="67">
                  <c:v>3.2564664091195445</c:v>
                </c:pt>
                <c:pt idx="68">
                  <c:v>3.0001440984128807</c:v>
                </c:pt>
                <c:pt idx="69">
                  <c:v>2.8422051203031202</c:v>
                </c:pt>
                <c:pt idx="70">
                  <c:v>2.578724901366396</c:v>
                </c:pt>
                <c:pt idx="71">
                  <c:v>2.3369445309715982</c:v>
                </c:pt>
                <c:pt idx="72">
                  <c:v>2.4126896834201101</c:v>
                </c:pt>
                <c:pt idx="73">
                  <c:v>2.5330284380918875</c:v>
                </c:pt>
                <c:pt idx="74">
                  <c:v>2.6188029882588868</c:v>
                </c:pt>
                <c:pt idx="75">
                  <c:v>2.584901010358637</c:v>
                </c:pt>
                <c:pt idx="76">
                  <c:v>2.4544163278488584</c:v>
                </c:pt>
                <c:pt idx="77">
                  <c:v>2.3177620498656686</c:v>
                </c:pt>
                <c:pt idx="78">
                  <c:v>2.3643668270213962</c:v>
                </c:pt>
                <c:pt idx="79">
                  <c:v>2.4339959059281311</c:v>
                </c:pt>
                <c:pt idx="80">
                  <c:v>2.6231089475570482</c:v>
                </c:pt>
                <c:pt idx="81">
                  <c:v>2.6975446556591072</c:v>
                </c:pt>
                <c:pt idx="82">
                  <c:v>3.2991323760672189</c:v>
                </c:pt>
                <c:pt idx="83">
                  <c:v>4.7014822557810367</c:v>
                </c:pt>
                <c:pt idx="84">
                  <c:v>6.5437696052177952</c:v>
                </c:pt>
                <c:pt idx="85">
                  <c:v>5.2721449726840941</c:v>
                </c:pt>
                <c:pt idx="86">
                  <c:v>5.5804563857770138</c:v>
                </c:pt>
                <c:pt idx="87">
                  <c:v>6.122236850789208</c:v>
                </c:pt>
                <c:pt idx="88">
                  <c:v>5.6517190133573862</c:v>
                </c:pt>
                <c:pt idx="89">
                  <c:v>5.5706420666975101</c:v>
                </c:pt>
                <c:pt idx="90">
                  <c:v>6.0062030645031177</c:v>
                </c:pt>
                <c:pt idx="91">
                  <c:v>5.540452352285139</c:v>
                </c:pt>
                <c:pt idx="92">
                  <c:v>5.5966233794187366</c:v>
                </c:pt>
                <c:pt idx="93">
                  <c:v>6.2598829823104891</c:v>
                </c:pt>
                <c:pt idx="94">
                  <c:v>6.7238611024413979</c:v>
                </c:pt>
                <c:pt idx="95">
                  <c:v>7.093389745621109</c:v>
                </c:pt>
                <c:pt idx="96">
                  <c:v>7.1092806342609016</c:v>
                </c:pt>
                <c:pt idx="97">
                  <c:v>7.1520021049651525</c:v>
                </c:pt>
                <c:pt idx="98">
                  <c:v>7.1174294051165932</c:v>
                </c:pt>
                <c:pt idx="99">
                  <c:v>7.2163143985231351</c:v>
                </c:pt>
                <c:pt idx="100">
                  <c:v>7.6254534491608084</c:v>
                </c:pt>
                <c:pt idx="101">
                  <c:v>8.5565762564254744</c:v>
                </c:pt>
                <c:pt idx="102">
                  <c:v>9.1727379166956258</c:v>
                </c:pt>
                <c:pt idx="103">
                  <c:v>10.287395884101146</c:v>
                </c:pt>
                <c:pt idx="104">
                  <c:v>11.573072264218261</c:v>
                </c:pt>
                <c:pt idx="105">
                  <c:v>12.224775964581141</c:v>
                </c:pt>
                <c:pt idx="106">
                  <c:v>13.289277457137946</c:v>
                </c:pt>
                <c:pt idx="107">
                  <c:v>16.277649438294919</c:v>
                </c:pt>
                <c:pt idx="108">
                  <c:v>19.017366182216247</c:v>
                </c:pt>
                <c:pt idx="109">
                  <c:v>20.287176168812429</c:v>
                </c:pt>
                <c:pt idx="110">
                  <c:v>21.484830222809634</c:v>
                </c:pt>
                <c:pt idx="111">
                  <c:v>25.306034704547475</c:v>
                </c:pt>
                <c:pt idx="112">
                  <c:v>23.673604354943524</c:v>
                </c:pt>
                <c:pt idx="113">
                  <c:v>15.778201772515409</c:v>
                </c:pt>
                <c:pt idx="114">
                  <c:v>21.318048247689479</c:v>
                </c:pt>
                <c:pt idx="115">
                  <c:v>20.735968671670985</c:v>
                </c:pt>
                <c:pt idx="116">
                  <c:v>19.027245068440116</c:v>
                </c:pt>
                <c:pt idx="117">
                  <c:v>21.38327140499765</c:v>
                </c:pt>
                <c:pt idx="118">
                  <c:v>22.896114711666037</c:v>
                </c:pt>
                <c:pt idx="119">
                  <c:v>23.093562575976875</c:v>
                </c:pt>
                <c:pt idx="120">
                  <c:v>23.834523002493015</c:v>
                </c:pt>
                <c:pt idx="121">
                  <c:v>26.728782070019651</c:v>
                </c:pt>
                <c:pt idx="122">
                  <c:v>27.923572138959727</c:v>
                </c:pt>
                <c:pt idx="123">
                  <c:v>25.681123247615215</c:v>
                </c:pt>
                <c:pt idx="124">
                  <c:v>24.982858805771997</c:v>
                </c:pt>
                <c:pt idx="125">
                  <c:v>25.864325808085106</c:v>
                </c:pt>
                <c:pt idx="126">
                  <c:v>23.16646172496829</c:v>
                </c:pt>
                <c:pt idx="127">
                  <c:v>20.538842929862408</c:v>
                </c:pt>
                <c:pt idx="128">
                  <c:v>19.414341616564617</c:v>
                </c:pt>
                <c:pt idx="129">
                  <c:v>18.53954785235949</c:v>
                </c:pt>
                <c:pt idx="130">
                  <c:v>18.274797693057792</c:v>
                </c:pt>
                <c:pt idx="131">
                  <c:v>17.327520919189084</c:v>
                </c:pt>
                <c:pt idx="132">
                  <c:v>16.32799295588233</c:v>
                </c:pt>
                <c:pt idx="133">
                  <c:v>16.776911475116645</c:v>
                </c:pt>
                <c:pt idx="134">
                  <c:v>16.968196257472908</c:v>
                </c:pt>
                <c:pt idx="135">
                  <c:v>16.575033616956837</c:v>
                </c:pt>
                <c:pt idx="136">
                  <c:v>17.228263822130085</c:v>
                </c:pt>
                <c:pt idx="137">
                  <c:v>17.267689168674295</c:v>
                </c:pt>
                <c:pt idx="138">
                  <c:v>16.658397843551096</c:v>
                </c:pt>
                <c:pt idx="139">
                  <c:v>16.418982770141188</c:v>
                </c:pt>
                <c:pt idx="140">
                  <c:v>15.123745662652578</c:v>
                </c:pt>
                <c:pt idx="141">
                  <c:v>13.920021552613916</c:v>
                </c:pt>
                <c:pt idx="142">
                  <c:v>14.467332890701377</c:v>
                </c:pt>
                <c:pt idx="143">
                  <c:v>15.275582585170703</c:v>
                </c:pt>
                <c:pt idx="144">
                  <c:v>15.339664791227083</c:v>
                </c:pt>
                <c:pt idx="145">
                  <c:v>15.00992963459416</c:v>
                </c:pt>
                <c:pt idx="146">
                  <c:v>15.257894609324973</c:v>
                </c:pt>
                <c:pt idx="147">
                  <c:v>15.579371969414003</c:v>
                </c:pt>
                <c:pt idx="148">
                  <c:v>15.815821536509906</c:v>
                </c:pt>
                <c:pt idx="149">
                  <c:v>14.009693427182549</c:v>
                </c:pt>
                <c:pt idx="150">
                  <c:v>12.210928818468002</c:v>
                </c:pt>
                <c:pt idx="151">
                  <c:v>12.268740898706552</c:v>
                </c:pt>
                <c:pt idx="152">
                  <c:v>12.836981823955686</c:v>
                </c:pt>
                <c:pt idx="153">
                  <c:v>12.110594346389115</c:v>
                </c:pt>
                <c:pt idx="154">
                  <c:v>11.623869020421605</c:v>
                </c:pt>
                <c:pt idx="155">
                  <c:v>17.061525882685316</c:v>
                </c:pt>
                <c:pt idx="156">
                  <c:v>17.480647322628698</c:v>
                </c:pt>
                <c:pt idx="157">
                  <c:v>14.812568850721624</c:v>
                </c:pt>
                <c:pt idx="158">
                  <c:v>15.318436162901106</c:v>
                </c:pt>
                <c:pt idx="159">
                  <c:v>14.419088619397197</c:v>
                </c:pt>
                <c:pt idx="160">
                  <c:v>13.436707467145048</c:v>
                </c:pt>
                <c:pt idx="161">
                  <c:v>16.69824542007353</c:v>
                </c:pt>
                <c:pt idx="162">
                  <c:v>14.831176608529768</c:v>
                </c:pt>
                <c:pt idx="163">
                  <c:v>13.421669811498356</c:v>
                </c:pt>
                <c:pt idx="164">
                  <c:v>11.295612369273798</c:v>
                </c:pt>
                <c:pt idx="165">
                  <c:v>11.775088742923062</c:v>
                </c:pt>
                <c:pt idx="166">
                  <c:v>15.318617683033429</c:v>
                </c:pt>
                <c:pt idx="167">
                  <c:v>35.296079110098191</c:v>
                </c:pt>
                <c:pt idx="168">
                  <c:v>45.214527575177982</c:v>
                </c:pt>
                <c:pt idx="169">
                  <c:v>42.030576888491787</c:v>
                </c:pt>
                <c:pt idx="170">
                  <c:v>37.834094839122557</c:v>
                </c:pt>
                <c:pt idx="171">
                  <c:v>35.227613205386028</c:v>
                </c:pt>
                <c:pt idx="172">
                  <c:v>30.774076106086426</c:v>
                </c:pt>
                <c:pt idx="173">
                  <c:v>23.184924203537019</c:v>
                </c:pt>
                <c:pt idx="174">
                  <c:v>12.827846008948669</c:v>
                </c:pt>
                <c:pt idx="175">
                  <c:v>8.6727119868369016</c:v>
                </c:pt>
                <c:pt idx="176">
                  <c:v>8.2951692296966115</c:v>
                </c:pt>
                <c:pt idx="177">
                  <c:v>7.8601369376884787</c:v>
                </c:pt>
                <c:pt idx="178">
                  <c:v>7.4913295656512995</c:v>
                </c:pt>
                <c:pt idx="179">
                  <c:v>7.9942303806043054</c:v>
                </c:pt>
                <c:pt idx="180">
                  <c:v>8.5587025476965248</c:v>
                </c:pt>
                <c:pt idx="181">
                  <c:v>8.2872781593743827</c:v>
                </c:pt>
                <c:pt idx="182">
                  <c:v>8.2864128902560719</c:v>
                </c:pt>
                <c:pt idx="183">
                  <c:v>8.7581536596400653</c:v>
                </c:pt>
                <c:pt idx="184">
                  <c:v>9.4819437708952101</c:v>
                </c:pt>
                <c:pt idx="185">
                  <c:v>8.7579346173511947</c:v>
                </c:pt>
                <c:pt idx="186">
                  <c:v>9.9967966642799535</c:v>
                </c:pt>
                <c:pt idx="187">
                  <c:v>12.588839437918001</c:v>
                </c:pt>
                <c:pt idx="188">
                  <c:v>10.929060845664861</c:v>
                </c:pt>
                <c:pt idx="189">
                  <c:v>8.3879998891439289</c:v>
                </c:pt>
                <c:pt idx="190">
                  <c:v>8.2384097516662305</c:v>
                </c:pt>
                <c:pt idx="191">
                  <c:v>24.762978921739535</c:v>
                </c:pt>
                <c:pt idx="192">
                  <c:v>22.736507913156377</c:v>
                </c:pt>
                <c:pt idx="193">
                  <c:v>12.977406696745152</c:v>
                </c:pt>
                <c:pt idx="194">
                  <c:v>10.17251890366636</c:v>
                </c:pt>
                <c:pt idx="195">
                  <c:v>9.1453316204209152</c:v>
                </c:pt>
                <c:pt idx="196">
                  <c:v>10.252563079025744</c:v>
                </c:pt>
                <c:pt idx="197">
                  <c:v>10.284590943582028</c:v>
                </c:pt>
                <c:pt idx="198">
                  <c:v>9.9832399188117602</c:v>
                </c:pt>
                <c:pt idx="199">
                  <c:v>9.6280586687739174</c:v>
                </c:pt>
                <c:pt idx="200">
                  <c:v>9.6833504088390576</c:v>
                </c:pt>
                <c:pt idx="201">
                  <c:v>9.3080878500702973</c:v>
                </c:pt>
                <c:pt idx="202">
                  <c:v>8.6192591101352782</c:v>
                </c:pt>
                <c:pt idx="203">
                  <c:v>8.3378673413700497</c:v>
                </c:pt>
                <c:pt idx="204">
                  <c:v>9.6746000148733273</c:v>
                </c:pt>
                <c:pt idx="205">
                  <c:v>16.544387836366695</c:v>
                </c:pt>
                <c:pt idx="206">
                  <c:v>45.830425734615432</c:v>
                </c:pt>
                <c:pt idx="207">
                  <c:v>51.953013444368509</c:v>
                </c:pt>
                <c:pt idx="208">
                  <c:v>48.686098670640817</c:v>
                </c:pt>
                <c:pt idx="209">
                  <c:v>43.932868590363448</c:v>
                </c:pt>
                <c:pt idx="210">
                  <c:v>40.48984318347064</c:v>
                </c:pt>
                <c:pt idx="211">
                  <c:v>36.364754309751426</c:v>
                </c:pt>
                <c:pt idx="212">
                  <c:v>36.643640747205879</c:v>
                </c:pt>
                <c:pt idx="213">
                  <c:v>36.572743709759109</c:v>
                </c:pt>
                <c:pt idx="214">
                  <c:v>33.81151316912208</c:v>
                </c:pt>
                <c:pt idx="215">
                  <c:v>37.101830861772072</c:v>
                </c:pt>
                <c:pt idx="216">
                  <c:v>36.087251792912511</c:v>
                </c:pt>
                <c:pt idx="217">
                  <c:v>27.762460780889587</c:v>
                </c:pt>
                <c:pt idx="218">
                  <c:v>19.980628139243198</c:v>
                </c:pt>
                <c:pt idx="219">
                  <c:v>14.853722040457917</c:v>
                </c:pt>
                <c:pt idx="220">
                  <c:v>15.570940434861965</c:v>
                </c:pt>
                <c:pt idx="221">
                  <c:v>39.292742330389764</c:v>
                </c:pt>
                <c:pt idx="222">
                  <c:v>34.789142773067013</c:v>
                </c:pt>
                <c:pt idx="223">
                  <c:v>18.240294369740372</c:v>
                </c:pt>
                <c:pt idx="224">
                  <c:v>12.518887946157863</c:v>
                </c:pt>
                <c:pt idx="225">
                  <c:v>11.511583883691889</c:v>
                </c:pt>
                <c:pt idx="226">
                  <c:v>13.393272084553997</c:v>
                </c:pt>
                <c:pt idx="227">
                  <c:v>19.031328299492397</c:v>
                </c:pt>
                <c:pt idx="228">
                  <c:v>19.451116920602654</c:v>
                </c:pt>
                <c:pt idx="229">
                  <c:v>19.82601587106274</c:v>
                </c:pt>
                <c:pt idx="230">
                  <c:v>32.654038300405816</c:v>
                </c:pt>
                <c:pt idx="231">
                  <c:v>42.049644398434715</c:v>
                </c:pt>
                <c:pt idx="232">
                  <c:v>39.1467133768613</c:v>
                </c:pt>
                <c:pt idx="233">
                  <c:v>38.521438137185193</c:v>
                </c:pt>
                <c:pt idx="234">
                  <c:v>40.957896184485612</c:v>
                </c:pt>
                <c:pt idx="235">
                  <c:v>40.55321714542216</c:v>
                </c:pt>
                <c:pt idx="236">
                  <c:v>24.607390932313365</c:v>
                </c:pt>
                <c:pt idx="237">
                  <c:v>13.624275732012407</c:v>
                </c:pt>
                <c:pt idx="238">
                  <c:v>11.845726520879863</c:v>
                </c:pt>
                <c:pt idx="239">
                  <c:v>12.010360827523089</c:v>
                </c:pt>
                <c:pt idx="240">
                  <c:v>12.837708049660563</c:v>
                </c:pt>
                <c:pt idx="241">
                  <c:v>14.136682483799941</c:v>
                </c:pt>
                <c:pt idx="242">
                  <c:v>17.832866184265516</c:v>
                </c:pt>
                <c:pt idx="243">
                  <c:v>48.873018884687653</c:v>
                </c:pt>
                <c:pt idx="244">
                  <c:v>55.405219547680609</c:v>
                </c:pt>
                <c:pt idx="245">
                  <c:v>57.375382177190517</c:v>
                </c:pt>
                <c:pt idx="246">
                  <c:v>56.643791894525741</c:v>
                </c:pt>
                <c:pt idx="247">
                  <c:v>50.723590640129395</c:v>
                </c:pt>
                <c:pt idx="248">
                  <c:v>39.843119705135656</c:v>
                </c:pt>
                <c:pt idx="249">
                  <c:v>28.348958459807434</c:v>
                </c:pt>
                <c:pt idx="250">
                  <c:v>18.795405879237475</c:v>
                </c:pt>
                <c:pt idx="251">
                  <c:v>13.516218259837482</c:v>
                </c:pt>
                <c:pt idx="252">
                  <c:v>12.8975628815133</c:v>
                </c:pt>
                <c:pt idx="253">
                  <c:v>13.642093277673615</c:v>
                </c:pt>
                <c:pt idx="254">
                  <c:v>16.583711952005171</c:v>
                </c:pt>
                <c:pt idx="255">
                  <c:v>15.352439952409402</c:v>
                </c:pt>
                <c:pt idx="256">
                  <c:v>31.792779203901681</c:v>
                </c:pt>
                <c:pt idx="257">
                  <c:v>54.764504108111687</c:v>
                </c:pt>
                <c:pt idx="258">
                  <c:v>58.900951787320771</c:v>
                </c:pt>
                <c:pt idx="259">
                  <c:v>61.591114247547445</c:v>
                </c:pt>
                <c:pt idx="260">
                  <c:v>67.432282720679027</c:v>
                </c:pt>
                <c:pt idx="261">
                  <c:v>67.284190061198927</c:v>
                </c:pt>
                <c:pt idx="262">
                  <c:v>59.801365660631845</c:v>
                </c:pt>
                <c:pt idx="263">
                  <c:v>57.211905812486641</c:v>
                </c:pt>
                <c:pt idx="264">
                  <c:v>66.341887986751757</c:v>
                </c:pt>
                <c:pt idx="265">
                  <c:v>74.359190378081152</c:v>
                </c:pt>
                <c:pt idx="266">
                  <c:v>79.774240068834203</c:v>
                </c:pt>
                <c:pt idx="267">
                  <c:v>86.155717015011675</c:v>
                </c:pt>
                <c:pt idx="268">
                  <c:v>93.515930389835191</c:v>
                </c:pt>
                <c:pt idx="269">
                  <c:v>42.496525265792755</c:v>
                </c:pt>
                <c:pt idx="270">
                  <c:v>20.576771644145897</c:v>
                </c:pt>
                <c:pt idx="271">
                  <c:v>13.989032440591503</c:v>
                </c:pt>
                <c:pt idx="272">
                  <c:v>13.147856199116484</c:v>
                </c:pt>
                <c:pt idx="273">
                  <c:v>14.306939420826211</c:v>
                </c:pt>
                <c:pt idx="274">
                  <c:v>17.099061974505659</c:v>
                </c:pt>
                <c:pt idx="275">
                  <c:v>30.194564459356446</c:v>
                </c:pt>
                <c:pt idx="276">
                  <c:v>15.003826733265639</c:v>
                </c:pt>
                <c:pt idx="277">
                  <c:v>14.511572661223386</c:v>
                </c:pt>
                <c:pt idx="278">
                  <c:v>15.800165557416781</c:v>
                </c:pt>
                <c:pt idx="279">
                  <c:v>11.914802834396998</c:v>
                </c:pt>
                <c:pt idx="280">
                  <c:v>10.730456320678302</c:v>
                </c:pt>
                <c:pt idx="281">
                  <c:v>10.580826679219131</c:v>
                </c:pt>
                <c:pt idx="282">
                  <c:v>14.30256153512795</c:v>
                </c:pt>
                <c:pt idx="283">
                  <c:v>13.708966829167403</c:v>
                </c:pt>
                <c:pt idx="284">
                  <c:v>10.41572667496632</c:v>
                </c:pt>
                <c:pt idx="285">
                  <c:v>10.708930487837387</c:v>
                </c:pt>
                <c:pt idx="286">
                  <c:v>10.807782490781287</c:v>
                </c:pt>
                <c:pt idx="287">
                  <c:v>11.214123114418681</c:v>
                </c:pt>
                <c:pt idx="288">
                  <c:v>11.35838598937891</c:v>
                </c:pt>
                <c:pt idx="289">
                  <c:v>11.305045956839784</c:v>
                </c:pt>
                <c:pt idx="290">
                  <c:v>12.290072051860175</c:v>
                </c:pt>
                <c:pt idx="291">
                  <c:v>40.004605016165897</c:v>
                </c:pt>
                <c:pt idx="292">
                  <c:v>17.187828640447758</c:v>
                </c:pt>
                <c:pt idx="293">
                  <c:v>12.304473389802117</c:v>
                </c:pt>
                <c:pt idx="294">
                  <c:v>11.599050616860376</c:v>
                </c:pt>
                <c:pt idx="295">
                  <c:v>11.069189239817277</c:v>
                </c:pt>
                <c:pt idx="296">
                  <c:v>11.390587591943348</c:v>
                </c:pt>
                <c:pt idx="297">
                  <c:v>10.997047325168449</c:v>
                </c:pt>
                <c:pt idx="298">
                  <c:v>11.181273738726599</c:v>
                </c:pt>
                <c:pt idx="299">
                  <c:v>11.255777977622909</c:v>
                </c:pt>
                <c:pt idx="300">
                  <c:v>11.089506158656175</c:v>
                </c:pt>
                <c:pt idx="301">
                  <c:v>11.245639554216213</c:v>
                </c:pt>
                <c:pt idx="302">
                  <c:v>11.523745253121675</c:v>
                </c:pt>
                <c:pt idx="303">
                  <c:v>11.346639793681074</c:v>
                </c:pt>
                <c:pt idx="304">
                  <c:v>11.276510044877169</c:v>
                </c:pt>
                <c:pt idx="305">
                  <c:v>11.449477615245813</c:v>
                </c:pt>
                <c:pt idx="306">
                  <c:v>11.123746826877786</c:v>
                </c:pt>
                <c:pt idx="307">
                  <c:v>11.308532386827084</c:v>
                </c:pt>
                <c:pt idx="308">
                  <c:v>11.301282443596378</c:v>
                </c:pt>
                <c:pt idx="309">
                  <c:v>11.861780260148933</c:v>
                </c:pt>
                <c:pt idx="310">
                  <c:v>11.905652023185656</c:v>
                </c:pt>
                <c:pt idx="311">
                  <c:v>11.722658595879947</c:v>
                </c:pt>
                <c:pt idx="312">
                  <c:v>12.189410225023821</c:v>
                </c:pt>
                <c:pt idx="313">
                  <c:v>12.537552646820068</c:v>
                </c:pt>
                <c:pt idx="314">
                  <c:v>15.492960981683256</c:v>
                </c:pt>
                <c:pt idx="315">
                  <c:v>18.597978281361051</c:v>
                </c:pt>
                <c:pt idx="316">
                  <c:v>20.329775176580647</c:v>
                </c:pt>
                <c:pt idx="317">
                  <c:v>21.531974763633869</c:v>
                </c:pt>
                <c:pt idx="318">
                  <c:v>21.768799975163649</c:v>
                </c:pt>
                <c:pt idx="319">
                  <c:v>21.617816853682648</c:v>
                </c:pt>
                <c:pt idx="320">
                  <c:v>22.803473379791811</c:v>
                </c:pt>
                <c:pt idx="321">
                  <c:v>23.038293929907979</c:v>
                </c:pt>
                <c:pt idx="322">
                  <c:v>20.951160173417989</c:v>
                </c:pt>
                <c:pt idx="323">
                  <c:v>20.459935331894798</c:v>
                </c:pt>
                <c:pt idx="324">
                  <c:v>21.013300290721887</c:v>
                </c:pt>
                <c:pt idx="325">
                  <c:v>19.933333112240923</c:v>
                </c:pt>
                <c:pt idx="326">
                  <c:v>21.164115910020712</c:v>
                </c:pt>
                <c:pt idx="327">
                  <c:v>21.510486730642356</c:v>
                </c:pt>
                <c:pt idx="328">
                  <c:v>21.219627260418743</c:v>
                </c:pt>
                <c:pt idx="329">
                  <c:v>22.713959798841977</c:v>
                </c:pt>
                <c:pt idx="330">
                  <c:v>21.577269383223559</c:v>
                </c:pt>
                <c:pt idx="331">
                  <c:v>22.853918273460536</c:v>
                </c:pt>
                <c:pt idx="332">
                  <c:v>22.178855689850749</c:v>
                </c:pt>
                <c:pt idx="333">
                  <c:v>22.327879176505991</c:v>
                </c:pt>
                <c:pt idx="334">
                  <c:v>21.958183454012552</c:v>
                </c:pt>
                <c:pt idx="335">
                  <c:v>21.442012198069129</c:v>
                </c:pt>
                <c:pt idx="336">
                  <c:v>21.739049759109925</c:v>
                </c:pt>
                <c:pt idx="337">
                  <c:v>21.367152846207926</c:v>
                </c:pt>
                <c:pt idx="338">
                  <c:v>21.626788271762187</c:v>
                </c:pt>
                <c:pt idx="339">
                  <c:v>21.47263759236586</c:v>
                </c:pt>
                <c:pt idx="340">
                  <c:v>22.182933120603792</c:v>
                </c:pt>
                <c:pt idx="341">
                  <c:v>23.415449997401637</c:v>
                </c:pt>
                <c:pt idx="342">
                  <c:v>25.456811255391553</c:v>
                </c:pt>
                <c:pt idx="343">
                  <c:v>23.910893294916246</c:v>
                </c:pt>
                <c:pt idx="344">
                  <c:v>22.680424124294941</c:v>
                </c:pt>
                <c:pt idx="345">
                  <c:v>22.149989014866527</c:v>
                </c:pt>
                <c:pt idx="346">
                  <c:v>21.837967888154694</c:v>
                </c:pt>
                <c:pt idx="347">
                  <c:v>20.68653348062309</c:v>
                </c:pt>
                <c:pt idx="348">
                  <c:v>20.187317884170138</c:v>
                </c:pt>
                <c:pt idx="349">
                  <c:v>18.314004009971427</c:v>
                </c:pt>
                <c:pt idx="350">
                  <c:v>16.345068276063579</c:v>
                </c:pt>
                <c:pt idx="351">
                  <c:v>15.363076786195462</c:v>
                </c:pt>
                <c:pt idx="352">
                  <c:v>15.100123714099707</c:v>
                </c:pt>
                <c:pt idx="353">
                  <c:v>14.573450849309367</c:v>
                </c:pt>
                <c:pt idx="354">
                  <c:v>14.000862478955655</c:v>
                </c:pt>
                <c:pt idx="355">
                  <c:v>14.04309729771288</c:v>
                </c:pt>
                <c:pt idx="356">
                  <c:v>14.612900268103994</c:v>
                </c:pt>
                <c:pt idx="357">
                  <c:v>14.916144946774743</c:v>
                </c:pt>
                <c:pt idx="358">
                  <c:v>14.85644473524208</c:v>
                </c:pt>
                <c:pt idx="359">
                  <c:v>14.858122319591104</c:v>
                </c:pt>
                <c:pt idx="360">
                  <c:v>14.904717610490589</c:v>
                </c:pt>
                <c:pt idx="361">
                  <c:v>15.062725119394596</c:v>
                </c:pt>
                <c:pt idx="362">
                  <c:v>15.229104973137062</c:v>
                </c:pt>
                <c:pt idx="363">
                  <c:v>15.521014350524306</c:v>
                </c:pt>
                <c:pt idx="364">
                  <c:v>15.434606600565541</c:v>
                </c:pt>
                <c:pt idx="365">
                  <c:v>15.701612040251447</c:v>
                </c:pt>
                <c:pt idx="366">
                  <c:v>15.856050860774911</c:v>
                </c:pt>
                <c:pt idx="367">
                  <c:v>16.708221453694268</c:v>
                </c:pt>
                <c:pt idx="368">
                  <c:v>16.852325744684538</c:v>
                </c:pt>
                <c:pt idx="369">
                  <c:v>15.795010196258108</c:v>
                </c:pt>
                <c:pt idx="370">
                  <c:v>15.247018649966083</c:v>
                </c:pt>
                <c:pt idx="371">
                  <c:v>15.135166788427334</c:v>
                </c:pt>
                <c:pt idx="372">
                  <c:v>14.35130634381202</c:v>
                </c:pt>
                <c:pt idx="373">
                  <c:v>13.794466277903233</c:v>
                </c:pt>
                <c:pt idx="374">
                  <c:v>13.809647931525708</c:v>
                </c:pt>
                <c:pt idx="375">
                  <c:v>16.575195899542088</c:v>
                </c:pt>
                <c:pt idx="376">
                  <c:v>13.538304665508756</c:v>
                </c:pt>
                <c:pt idx="377">
                  <c:v>14.358337522446734</c:v>
                </c:pt>
                <c:pt idx="378">
                  <c:v>17.331504913818861</c:v>
                </c:pt>
                <c:pt idx="379">
                  <c:v>31.900018850897816</c:v>
                </c:pt>
                <c:pt idx="380">
                  <c:v>29.267868950896226</c:v>
                </c:pt>
                <c:pt idx="381">
                  <c:v>17.201569455917237</c:v>
                </c:pt>
                <c:pt idx="382">
                  <c:v>14.866117170688032</c:v>
                </c:pt>
                <c:pt idx="383">
                  <c:v>14.496491537945335</c:v>
                </c:pt>
                <c:pt idx="384">
                  <c:v>14.178817485432351</c:v>
                </c:pt>
                <c:pt idx="385">
                  <c:v>14.665448794574273</c:v>
                </c:pt>
                <c:pt idx="386">
                  <c:v>15.577335598801373</c:v>
                </c:pt>
                <c:pt idx="387">
                  <c:v>15.168406672240337</c:v>
                </c:pt>
                <c:pt idx="388">
                  <c:v>15.671051913660403</c:v>
                </c:pt>
                <c:pt idx="389">
                  <c:v>16.089640684156439</c:v>
                </c:pt>
                <c:pt idx="390">
                  <c:v>16.497345264984375</c:v>
                </c:pt>
                <c:pt idx="391">
                  <c:v>15.440480405304918</c:v>
                </c:pt>
                <c:pt idx="392">
                  <c:v>15.403755505285526</c:v>
                </c:pt>
                <c:pt idx="393">
                  <c:v>15.41173323317761</c:v>
                </c:pt>
                <c:pt idx="394">
                  <c:v>14.845802101156789</c:v>
                </c:pt>
                <c:pt idx="395">
                  <c:v>14.287173443385843</c:v>
                </c:pt>
                <c:pt idx="396">
                  <c:v>14.162956904868953</c:v>
                </c:pt>
                <c:pt idx="397">
                  <c:v>14.952616823130153</c:v>
                </c:pt>
                <c:pt idx="398">
                  <c:v>15.30327406249344</c:v>
                </c:pt>
                <c:pt idx="399">
                  <c:v>14.234432629263372</c:v>
                </c:pt>
                <c:pt idx="400">
                  <c:v>13.552673303339208</c:v>
                </c:pt>
                <c:pt idx="401">
                  <c:v>13.772490747227812</c:v>
                </c:pt>
                <c:pt idx="402">
                  <c:v>14.030270041038136</c:v>
                </c:pt>
                <c:pt idx="403">
                  <c:v>14.378529983866366</c:v>
                </c:pt>
                <c:pt idx="404">
                  <c:v>14.482577710345597</c:v>
                </c:pt>
                <c:pt idx="405">
                  <c:v>14.301752482985812</c:v>
                </c:pt>
                <c:pt idx="406">
                  <c:v>14.097061188963103</c:v>
                </c:pt>
                <c:pt idx="407">
                  <c:v>15.496041459160281</c:v>
                </c:pt>
                <c:pt idx="408">
                  <c:v>16.510082758834582</c:v>
                </c:pt>
                <c:pt idx="409">
                  <c:v>16.239007960870964</c:v>
                </c:pt>
                <c:pt idx="410">
                  <c:v>17.195165253906612</c:v>
                </c:pt>
                <c:pt idx="411">
                  <c:v>17.887663212566594</c:v>
                </c:pt>
                <c:pt idx="412">
                  <c:v>18.781388838907063</c:v>
                </c:pt>
                <c:pt idx="413">
                  <c:v>19.829108119630398</c:v>
                </c:pt>
                <c:pt idx="414">
                  <c:v>19.935951300372508</c:v>
                </c:pt>
                <c:pt idx="415">
                  <c:v>20.150091323341101</c:v>
                </c:pt>
                <c:pt idx="416">
                  <c:v>20.879050681187774</c:v>
                </c:pt>
                <c:pt idx="417">
                  <c:v>21.900702136795612</c:v>
                </c:pt>
                <c:pt idx="418">
                  <c:v>22.029183148804243</c:v>
                </c:pt>
                <c:pt idx="419">
                  <c:v>23.410675512932063</c:v>
                </c:pt>
                <c:pt idx="420">
                  <c:v>25.767715225409145</c:v>
                </c:pt>
                <c:pt idx="421">
                  <c:v>28.279400341704918</c:v>
                </c:pt>
                <c:pt idx="422">
                  <c:v>30.333142844492098</c:v>
                </c:pt>
                <c:pt idx="423">
                  <c:v>30.137927324403105</c:v>
                </c:pt>
                <c:pt idx="424">
                  <c:v>30.131160492337987</c:v>
                </c:pt>
                <c:pt idx="425">
                  <c:v>29.251430541780337</c:v>
                </c:pt>
                <c:pt idx="426">
                  <c:v>28.900220669544737</c:v>
                </c:pt>
                <c:pt idx="427">
                  <c:v>29.494327791176506</c:v>
                </c:pt>
                <c:pt idx="428">
                  <c:v>28.683170075974683</c:v>
                </c:pt>
                <c:pt idx="429">
                  <c:v>26.486738924670043</c:v>
                </c:pt>
                <c:pt idx="430">
                  <c:v>26.358808563708784</c:v>
                </c:pt>
                <c:pt idx="431">
                  <c:v>25.597760882986908</c:v>
                </c:pt>
                <c:pt idx="432">
                  <c:v>25.570495611950566</c:v>
                </c:pt>
                <c:pt idx="433">
                  <c:v>24.654058320105101</c:v>
                </c:pt>
                <c:pt idx="434">
                  <c:v>21.155730695978445</c:v>
                </c:pt>
                <c:pt idx="435">
                  <c:v>22.879508945543556</c:v>
                </c:pt>
                <c:pt idx="436">
                  <c:v>37.793154045639014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C-4F0C-B671-B38C2DB63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'082C'!$BN$11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'082C'!$BN$14:$BN$767</c:f>
              <c:numCache>
                <c:formatCode>0.0</c:formatCode>
                <c:ptCount val="754"/>
                <c:pt idx="0">
                  <c:v>5.0611927922386624</c:v>
                </c:pt>
                <c:pt idx="1">
                  <c:v>5.1496684318259547</c:v>
                </c:pt>
                <c:pt idx="2">
                  <c:v>5.1454995425101915</c:v>
                </c:pt>
                <c:pt idx="3">
                  <c:v>5.1833748878308326</c:v>
                </c:pt>
                <c:pt idx="4">
                  <c:v>4.939937200197682</c:v>
                </c:pt>
                <c:pt idx="5">
                  <c:v>4.2959304402321941</c:v>
                </c:pt>
                <c:pt idx="6">
                  <c:v>3.844114095127046</c:v>
                </c:pt>
                <c:pt idx="7">
                  <c:v>3.7333336820686243</c:v>
                </c:pt>
                <c:pt idx="8">
                  <c:v>3.7485617763207775</c:v>
                </c:pt>
                <c:pt idx="9">
                  <c:v>3.7581254043131751</c:v>
                </c:pt>
                <c:pt idx="10">
                  <c:v>3.6388149342395271</c:v>
                </c:pt>
                <c:pt idx="11">
                  <c:v>3.5844340507640604</c:v>
                </c:pt>
                <c:pt idx="12">
                  <c:v>3.6067988305035708</c:v>
                </c:pt>
                <c:pt idx="13">
                  <c:v>3.5527938899675044</c:v>
                </c:pt>
                <c:pt idx="14">
                  <c:v>3.5045608988403267</c:v>
                </c:pt>
                <c:pt idx="15">
                  <c:v>3.4826984603972231</c:v>
                </c:pt>
                <c:pt idx="16">
                  <c:v>3.5624130765456949</c:v>
                </c:pt>
                <c:pt idx="17">
                  <c:v>3.611351167962741</c:v>
                </c:pt>
                <c:pt idx="18">
                  <c:v>3.769325190238884</c:v>
                </c:pt>
                <c:pt idx="19">
                  <c:v>3.847689961019555</c:v>
                </c:pt>
                <c:pt idx="20">
                  <c:v>3.7143886328709703</c:v>
                </c:pt>
                <c:pt idx="21">
                  <c:v>3.6122760625379953</c:v>
                </c:pt>
                <c:pt idx="22">
                  <c:v>3.6338080674623021</c:v>
                </c:pt>
                <c:pt idx="23">
                  <c:v>3.6489797784918045</c:v>
                </c:pt>
                <c:pt idx="24">
                  <c:v>3.5464117145639955</c:v>
                </c:pt>
                <c:pt idx="25">
                  <c:v>3.5038720327933266</c:v>
                </c:pt>
                <c:pt idx="26">
                  <c:v>3.5290003742572251</c:v>
                </c:pt>
                <c:pt idx="27">
                  <c:v>3.5942755402655759</c:v>
                </c:pt>
                <c:pt idx="28">
                  <c:v>3.4119866287124951</c:v>
                </c:pt>
                <c:pt idx="29">
                  <c:v>3.5293230356663869</c:v>
                </c:pt>
                <c:pt idx="30">
                  <c:v>3.5379896500564429</c:v>
                </c:pt>
                <c:pt idx="31">
                  <c:v>3.6430088694161227</c:v>
                </c:pt>
                <c:pt idx="32">
                  <c:v>3.6211299341133616</c:v>
                </c:pt>
                <c:pt idx="33">
                  <c:v>3.6275558363229035</c:v>
                </c:pt>
                <c:pt idx="34">
                  <c:v>3.6469707330078518</c:v>
                </c:pt>
                <c:pt idx="35">
                  <c:v>3.6834451224536657</c:v>
                </c:pt>
                <c:pt idx="36">
                  <c:v>3.6934162877082199</c:v>
                </c:pt>
                <c:pt idx="37">
                  <c:v>3.5569766401236285</c:v>
                </c:pt>
                <c:pt idx="38">
                  <c:v>3.3370794991986656</c:v>
                </c:pt>
                <c:pt idx="39">
                  <c:v>2.9997209035553425</c:v>
                </c:pt>
                <c:pt idx="40">
                  <c:v>3.5832420799939881</c:v>
                </c:pt>
                <c:pt idx="41">
                  <c:v>3.6116025769453177</c:v>
                </c:pt>
                <c:pt idx="42">
                  <c:v>3.6481810248926148</c:v>
                </c:pt>
                <c:pt idx="43">
                  <c:v>3.5959177119571231</c:v>
                </c:pt>
                <c:pt idx="44">
                  <c:v>3.6044308127079554</c:v>
                </c:pt>
                <c:pt idx="45">
                  <c:v>3.5793229105456339</c:v>
                </c:pt>
                <c:pt idx="46">
                  <c:v>3.3858369054573383</c:v>
                </c:pt>
                <c:pt idx="47">
                  <c:v>3.3857075909294276</c:v>
                </c:pt>
                <c:pt idx="48">
                  <c:v>3.56064374725897</c:v>
                </c:pt>
                <c:pt idx="49">
                  <c:v>3.5754871636572729</c:v>
                </c:pt>
                <c:pt idx="50">
                  <c:v>3.6736942848816483</c:v>
                </c:pt>
                <c:pt idx="51">
                  <c:v>3.617627162959868</c:v>
                </c:pt>
                <c:pt idx="52">
                  <c:v>3.5330805097685327</c:v>
                </c:pt>
                <c:pt idx="53">
                  <c:v>3.6630784072463256</c:v>
                </c:pt>
                <c:pt idx="54">
                  <c:v>3.587893122055628</c:v>
                </c:pt>
                <c:pt idx="55">
                  <c:v>3.6654628486852361</c:v>
                </c:pt>
                <c:pt idx="56">
                  <c:v>2.6649771651005132</c:v>
                </c:pt>
                <c:pt idx="57">
                  <c:v>3.1091398900750433</c:v>
                </c:pt>
                <c:pt idx="58">
                  <c:v>3.63420121810482</c:v>
                </c:pt>
                <c:pt idx="59">
                  <c:v>3.2267414134757471</c:v>
                </c:pt>
                <c:pt idx="60">
                  <c:v>3.6477306101835092</c:v>
                </c:pt>
                <c:pt idx="61">
                  <c:v>3.676972499002257</c:v>
                </c:pt>
                <c:pt idx="62">
                  <c:v>3.3786644303350393</c:v>
                </c:pt>
                <c:pt idx="63">
                  <c:v>3.6639643026705451</c:v>
                </c:pt>
                <c:pt idx="64">
                  <c:v>3.6397465879216431</c:v>
                </c:pt>
                <c:pt idx="65">
                  <c:v>3.6780854260169131</c:v>
                </c:pt>
                <c:pt idx="66">
                  <c:v>3.6380562781117844</c:v>
                </c:pt>
                <c:pt idx="67">
                  <c:v>3.6411354886228957</c:v>
                </c:pt>
                <c:pt idx="68">
                  <c:v>3.675102357611975</c:v>
                </c:pt>
                <c:pt idx="69">
                  <c:v>3.646790527669443</c:v>
                </c:pt>
                <c:pt idx="70">
                  <c:v>3.6265386200553542</c:v>
                </c:pt>
                <c:pt idx="71">
                  <c:v>3.6457581831153756</c:v>
                </c:pt>
                <c:pt idx="72">
                  <c:v>3.6188366180131988</c:v>
                </c:pt>
                <c:pt idx="73">
                  <c:v>3.6164084314811649</c:v>
                </c:pt>
                <c:pt idx="74">
                  <c:v>3.5902028003758746</c:v>
                </c:pt>
                <c:pt idx="75">
                  <c:v>3.5802750776659824</c:v>
                </c:pt>
                <c:pt idx="76">
                  <c:v>3.580837434153203</c:v>
                </c:pt>
                <c:pt idx="77">
                  <c:v>3.6087196131008845</c:v>
                </c:pt>
                <c:pt idx="78">
                  <c:v>3.6031751829344474</c:v>
                </c:pt>
                <c:pt idx="79">
                  <c:v>3.5970373690440796</c:v>
                </c:pt>
                <c:pt idx="80">
                  <c:v>3.567096618748911</c:v>
                </c:pt>
                <c:pt idx="81">
                  <c:v>3.5607712134166545</c:v>
                </c:pt>
                <c:pt idx="82">
                  <c:v>3.4901445191898475</c:v>
                </c:pt>
                <c:pt idx="83">
                  <c:v>3.3017578653968962</c:v>
                </c:pt>
                <c:pt idx="84">
                  <c:v>3.0752572375086227</c:v>
                </c:pt>
                <c:pt idx="85">
                  <c:v>3.2237238693160832</c:v>
                </c:pt>
                <c:pt idx="86">
                  <c:v>3.2079268905591469</c:v>
                </c:pt>
                <c:pt idx="87">
                  <c:v>3.1597308747635924</c:v>
                </c:pt>
                <c:pt idx="88">
                  <c:v>3.2502921705059746</c:v>
                </c:pt>
                <c:pt idx="89">
                  <c:v>3.2959881156401027</c:v>
                </c:pt>
                <c:pt idx="90">
                  <c:v>3.2458134883437162</c:v>
                </c:pt>
                <c:pt idx="91">
                  <c:v>3.2943523145357267</c:v>
                </c:pt>
                <c:pt idx="92">
                  <c:v>3.3014037503474518</c:v>
                </c:pt>
                <c:pt idx="93">
                  <c:v>3.2562096860345564</c:v>
                </c:pt>
                <c:pt idx="94">
                  <c:v>3.2477509552784136</c:v>
                </c:pt>
                <c:pt idx="95">
                  <c:v>3.2356046604440749</c:v>
                </c:pt>
                <c:pt idx="96">
                  <c:v>3.2399962879274082</c:v>
                </c:pt>
                <c:pt idx="97">
                  <c:v>3.2360340998099892</c:v>
                </c:pt>
                <c:pt idx="98">
                  <c:v>3.2321888897739481</c:v>
                </c:pt>
                <c:pt idx="99">
                  <c:v>3.2145001441791869</c:v>
                </c:pt>
                <c:pt idx="100">
                  <c:v>3.207305891716143</c:v>
                </c:pt>
                <c:pt idx="101">
                  <c:v>3.1719080872313934</c:v>
                </c:pt>
                <c:pt idx="102">
                  <c:v>3.151662159938537</c:v>
                </c:pt>
                <c:pt idx="103">
                  <c:v>3.1010630739164182</c:v>
                </c:pt>
                <c:pt idx="104">
                  <c:v>3.0591744692168672</c:v>
                </c:pt>
                <c:pt idx="105">
                  <c:v>3.0561312075652629</c:v>
                </c:pt>
                <c:pt idx="106">
                  <c:v>3.0455290339680285</c:v>
                </c:pt>
                <c:pt idx="107">
                  <c:v>2.9396010200104521</c:v>
                </c:pt>
                <c:pt idx="108">
                  <c:v>2.8711725195843996</c:v>
                </c:pt>
                <c:pt idx="109">
                  <c:v>2.8477681262894228</c:v>
                </c:pt>
                <c:pt idx="110">
                  <c:v>2.854988957591206</c:v>
                </c:pt>
                <c:pt idx="111">
                  <c:v>2.6775476689154147</c:v>
                </c:pt>
                <c:pt idx="112">
                  <c:v>2.8423153807946648</c:v>
                </c:pt>
                <c:pt idx="113">
                  <c:v>3.0800510980954208</c:v>
                </c:pt>
                <c:pt idx="114">
                  <c:v>2.8562662569825883</c:v>
                </c:pt>
                <c:pt idx="115">
                  <c:v>2.9060383102261542</c:v>
                </c:pt>
                <c:pt idx="116">
                  <c:v>2.9357471575873788</c:v>
                </c:pt>
                <c:pt idx="117">
                  <c:v>2.8473779320788037</c:v>
                </c:pt>
                <c:pt idx="118">
                  <c:v>2.7502448494421539</c:v>
                </c:pt>
                <c:pt idx="119">
                  <c:v>2.7463525493486745</c:v>
                </c:pt>
                <c:pt idx="120">
                  <c:v>2.7254995482855446</c:v>
                </c:pt>
                <c:pt idx="121">
                  <c:v>2.739623770167082</c:v>
                </c:pt>
                <c:pt idx="122">
                  <c:v>2.7632882767163767</c:v>
                </c:pt>
                <c:pt idx="123">
                  <c:v>2.8179908749839209</c:v>
                </c:pt>
                <c:pt idx="124">
                  <c:v>2.7752707358248938</c:v>
                </c:pt>
                <c:pt idx="125">
                  <c:v>2.6809727171121258</c:v>
                </c:pt>
                <c:pt idx="126">
                  <c:v>2.7749782919540782</c:v>
                </c:pt>
                <c:pt idx="127">
                  <c:v>2.8680110058778578</c:v>
                </c:pt>
                <c:pt idx="128">
                  <c:v>2.9110638082842879</c:v>
                </c:pt>
                <c:pt idx="129">
                  <c:v>2.951110333300301</c:v>
                </c:pt>
                <c:pt idx="130">
                  <c:v>2.9292965722322806</c:v>
                </c:pt>
                <c:pt idx="131">
                  <c:v>2.9383221040735163</c:v>
                </c:pt>
                <c:pt idx="132">
                  <c:v>2.9594762138499817</c:v>
                </c:pt>
                <c:pt idx="133">
                  <c:v>2.9192432721641173</c:v>
                </c:pt>
                <c:pt idx="134">
                  <c:v>2.9056225700807357</c:v>
                </c:pt>
                <c:pt idx="135">
                  <c:v>2.9351483839746417</c:v>
                </c:pt>
                <c:pt idx="136">
                  <c:v>2.9376817927209578</c:v>
                </c:pt>
                <c:pt idx="137">
                  <c:v>2.953066683603887</c:v>
                </c:pt>
                <c:pt idx="138">
                  <c:v>2.9813531757700122</c:v>
                </c:pt>
                <c:pt idx="139">
                  <c:v>2.962179265199905</c:v>
                </c:pt>
                <c:pt idx="140">
                  <c:v>2.9763798643406529</c:v>
                </c:pt>
                <c:pt idx="141">
                  <c:v>2.9477799918841878</c:v>
                </c:pt>
                <c:pt idx="142">
                  <c:v>2.9273049860493909</c:v>
                </c:pt>
                <c:pt idx="143">
                  <c:v>2.8914816958951755</c:v>
                </c:pt>
                <c:pt idx="144">
                  <c:v>2.8742784171923148</c:v>
                </c:pt>
                <c:pt idx="145">
                  <c:v>2.8995173295998056</c:v>
                </c:pt>
                <c:pt idx="146">
                  <c:v>2.9494821307759573</c:v>
                </c:pt>
                <c:pt idx="147">
                  <c:v>2.9725085413032759</c:v>
                </c:pt>
                <c:pt idx="148">
                  <c:v>2.9598564812763954</c:v>
                </c:pt>
                <c:pt idx="149">
                  <c:v>2.9821454547445816</c:v>
                </c:pt>
                <c:pt idx="150">
                  <c:v>2.9874577126087463</c:v>
                </c:pt>
                <c:pt idx="151">
                  <c:v>2.9511861259921015</c:v>
                </c:pt>
                <c:pt idx="152">
                  <c:v>2.7865250722546557</c:v>
                </c:pt>
                <c:pt idx="153">
                  <c:v>2.944736701083535</c:v>
                </c:pt>
                <c:pt idx="154">
                  <c:v>3.0472774764369799</c:v>
                </c:pt>
                <c:pt idx="155">
                  <c:v>2.7976140438630792</c:v>
                </c:pt>
                <c:pt idx="156">
                  <c:v>2.7735140665065665</c:v>
                </c:pt>
                <c:pt idx="157">
                  <c:v>2.8986823435154925</c:v>
                </c:pt>
                <c:pt idx="158">
                  <c:v>2.8892610991689063</c:v>
                </c:pt>
                <c:pt idx="159">
                  <c:v>2.8844781509809225</c:v>
                </c:pt>
                <c:pt idx="160">
                  <c:v>2.8933441436433229</c:v>
                </c:pt>
                <c:pt idx="161">
                  <c:v>2.8161132006293488</c:v>
                </c:pt>
                <c:pt idx="162">
                  <c:v>2.9075837225110703</c:v>
                </c:pt>
                <c:pt idx="163">
                  <c:v>2.8527497569500779</c:v>
                </c:pt>
                <c:pt idx="164">
                  <c:v>2.9677464573544721</c:v>
                </c:pt>
                <c:pt idx="165">
                  <c:v>2.9990214744784076</c:v>
                </c:pt>
                <c:pt idx="166">
                  <c:v>2.8979645786469499</c:v>
                </c:pt>
                <c:pt idx="167">
                  <c:v>2.3419627842731128</c:v>
                </c:pt>
                <c:pt idx="168">
                  <c:v>2.1310497761021363</c:v>
                </c:pt>
                <c:pt idx="169">
                  <c:v>2.2369936255031138</c:v>
                </c:pt>
                <c:pt idx="170">
                  <c:v>2.2921433613254099</c:v>
                </c:pt>
                <c:pt idx="171">
                  <c:v>2.2788612840037525</c:v>
                </c:pt>
                <c:pt idx="172">
                  <c:v>2.3785941722495627</c:v>
                </c:pt>
                <c:pt idx="173">
                  <c:v>2.5774774490376022</c:v>
                </c:pt>
                <c:pt idx="174">
                  <c:v>2.8590647646431648</c:v>
                </c:pt>
                <c:pt idx="175">
                  <c:v>3.076398135204677</c:v>
                </c:pt>
                <c:pt idx="176">
                  <c:v>3.0769088995949647</c:v>
                </c:pt>
                <c:pt idx="177">
                  <c:v>3.0787723905706184</c:v>
                </c:pt>
                <c:pt idx="178">
                  <c:v>3.1089945073014524</c:v>
                </c:pt>
                <c:pt idx="179">
                  <c:v>3.0085523398291687</c:v>
                </c:pt>
                <c:pt idx="180">
                  <c:v>2.9670390307174097</c:v>
                </c:pt>
                <c:pt idx="181">
                  <c:v>3.013467305800638</c:v>
                </c:pt>
                <c:pt idx="182">
                  <c:v>3.0394523402419993</c:v>
                </c:pt>
                <c:pt idx="183">
                  <c:v>3.011154696279899</c:v>
                </c:pt>
                <c:pt idx="184">
                  <c:v>2.9789268761065744</c:v>
                </c:pt>
                <c:pt idx="185">
                  <c:v>3.1111909989593447</c:v>
                </c:pt>
                <c:pt idx="186">
                  <c:v>3.0315665087489934</c:v>
                </c:pt>
                <c:pt idx="187">
                  <c:v>2.8957735877038147</c:v>
                </c:pt>
                <c:pt idx="188">
                  <c:v>2.9405437988335672</c:v>
                </c:pt>
                <c:pt idx="189">
                  <c:v>3.0269046035297529</c:v>
                </c:pt>
                <c:pt idx="190">
                  <c:v>3.1273304096428562</c:v>
                </c:pt>
                <c:pt idx="191">
                  <c:v>2.5645704172621291</c:v>
                </c:pt>
                <c:pt idx="192">
                  <c:v>2.6947240301073552</c:v>
                </c:pt>
                <c:pt idx="193">
                  <c:v>2.894146203429715</c:v>
                </c:pt>
                <c:pt idx="194">
                  <c:v>2.9882463797359726</c:v>
                </c:pt>
                <c:pt idx="195">
                  <c:v>3.0424533206035189</c:v>
                </c:pt>
                <c:pt idx="196">
                  <c:v>2.9349874406835665</c:v>
                </c:pt>
                <c:pt idx="197">
                  <c:v>2.9621416909607037</c:v>
                </c:pt>
                <c:pt idx="198">
                  <c:v>2.9989383717822213</c:v>
                </c:pt>
                <c:pt idx="199">
                  <c:v>3.0075575314949212</c:v>
                </c:pt>
                <c:pt idx="200">
                  <c:v>2.9747116829124143</c:v>
                </c:pt>
                <c:pt idx="201">
                  <c:v>2.9682358501206112</c:v>
                </c:pt>
                <c:pt idx="202">
                  <c:v>3.0007823584016449</c:v>
                </c:pt>
                <c:pt idx="203">
                  <c:v>3.0525565244633559</c:v>
                </c:pt>
                <c:pt idx="204">
                  <c:v>3.047344345510461</c:v>
                </c:pt>
                <c:pt idx="205">
                  <c:v>2.7522632221302112</c:v>
                </c:pt>
                <c:pt idx="206">
                  <c:v>2.1327539227179053</c:v>
                </c:pt>
                <c:pt idx="207">
                  <c:v>2.0923892499510903</c:v>
                </c:pt>
                <c:pt idx="208">
                  <c:v>2.1776456328598557</c:v>
                </c:pt>
                <c:pt idx="209">
                  <c:v>2.2554552388162943</c:v>
                </c:pt>
                <c:pt idx="210">
                  <c:v>2.3209879226752812</c:v>
                </c:pt>
                <c:pt idx="211">
                  <c:v>2.3961162555710449</c:v>
                </c:pt>
                <c:pt idx="212">
                  <c:v>2.3134268543657419</c:v>
                </c:pt>
                <c:pt idx="213">
                  <c:v>2.2791000737856866</c:v>
                </c:pt>
                <c:pt idx="214">
                  <c:v>2.3501966416789601</c:v>
                </c:pt>
                <c:pt idx="215">
                  <c:v>2.2070486238925868</c:v>
                </c:pt>
                <c:pt idx="216">
                  <c:v>2.3288530374217773</c:v>
                </c:pt>
                <c:pt idx="217">
                  <c:v>2.5614130466621727</c:v>
                </c:pt>
                <c:pt idx="218">
                  <c:v>2.7974228197649418</c:v>
                </c:pt>
                <c:pt idx="219">
                  <c:v>2.9796154709993767</c:v>
                </c:pt>
                <c:pt idx="220">
                  <c:v>2.9504732210120448</c:v>
                </c:pt>
                <c:pt idx="221">
                  <c:v>2.4202061076213517</c:v>
                </c:pt>
                <c:pt idx="222">
                  <c:v>2.5477386484428206</c:v>
                </c:pt>
                <c:pt idx="223">
                  <c:v>2.8944400606337584</c:v>
                </c:pt>
                <c:pt idx="224">
                  <c:v>2.9927854507776459</c:v>
                </c:pt>
                <c:pt idx="225">
                  <c:v>3.0041833921000687</c:v>
                </c:pt>
                <c:pt idx="226">
                  <c:v>2.8991784729384324</c:v>
                </c:pt>
                <c:pt idx="227">
                  <c:v>2.7149982618560244</c:v>
                </c:pt>
                <c:pt idx="228">
                  <c:v>2.7722508263084782</c:v>
                </c:pt>
                <c:pt idx="229">
                  <c:v>2.7661652414825344</c:v>
                </c:pt>
                <c:pt idx="230">
                  <c:v>2.3539649321714222</c:v>
                </c:pt>
                <c:pt idx="231">
                  <c:v>2.2041116908188401</c:v>
                </c:pt>
                <c:pt idx="232">
                  <c:v>2.3146003794172754</c:v>
                </c:pt>
                <c:pt idx="233">
                  <c:v>2.3356447944003302</c:v>
                </c:pt>
                <c:pt idx="234">
                  <c:v>2.29746975137384</c:v>
                </c:pt>
                <c:pt idx="235">
                  <c:v>2.3261309156163912</c:v>
                </c:pt>
                <c:pt idx="236">
                  <c:v>2.6107002297964863</c:v>
                </c:pt>
                <c:pt idx="237">
                  <c:v>2.899160148245584</c:v>
                </c:pt>
                <c:pt idx="238">
                  <c:v>2.8809828667140098</c:v>
                </c:pt>
                <c:pt idx="239">
                  <c:v>2.8990455418957488</c:v>
                </c:pt>
                <c:pt idx="240">
                  <c:v>2.9543530873492698</c:v>
                </c:pt>
                <c:pt idx="241">
                  <c:v>2.9729197004256283</c:v>
                </c:pt>
                <c:pt idx="242">
                  <c:v>2.8119648716742378</c:v>
                </c:pt>
                <c:pt idx="243">
                  <c:v>2.1943356314443943</c:v>
                </c:pt>
                <c:pt idx="244">
                  <c:v>2.1185985764921931</c:v>
                </c:pt>
                <c:pt idx="245">
                  <c:v>2.0337431938049222</c:v>
                </c:pt>
                <c:pt idx="246">
                  <c:v>2.0662227235916566</c:v>
                </c:pt>
                <c:pt idx="247">
                  <c:v>2.2129519728410707</c:v>
                </c:pt>
                <c:pt idx="248">
                  <c:v>2.4689735272904536</c:v>
                </c:pt>
                <c:pt idx="249">
                  <c:v>2.6514372815719365</c:v>
                </c:pt>
                <c:pt idx="250">
                  <c:v>2.8464033574934455</c:v>
                </c:pt>
                <c:pt idx="251">
                  <c:v>2.9355866759396205</c:v>
                </c:pt>
                <c:pt idx="252">
                  <c:v>2.9174574420362891</c:v>
                </c:pt>
                <c:pt idx="253">
                  <c:v>2.9477918407443453</c:v>
                </c:pt>
                <c:pt idx="254">
                  <c:v>2.8533973460962718</c:v>
                </c:pt>
                <c:pt idx="255">
                  <c:v>2.9630522407566966</c:v>
                </c:pt>
                <c:pt idx="256">
                  <c:v>2.4984167381939781</c:v>
                </c:pt>
                <c:pt idx="257">
                  <c:v>2.1286844541197643</c:v>
                </c:pt>
                <c:pt idx="258">
                  <c:v>2.1026248418213287</c:v>
                </c:pt>
                <c:pt idx="259">
                  <c:v>2.1149163122151222</c:v>
                </c:pt>
                <c:pt idx="260">
                  <c:v>1.9992079848809112</c:v>
                </c:pt>
                <c:pt idx="261">
                  <c:v>2.0118261798754649</c:v>
                </c:pt>
                <c:pt idx="262">
                  <c:v>2.1249436652706226</c:v>
                </c:pt>
                <c:pt idx="263">
                  <c:v>2.1707295522400925</c:v>
                </c:pt>
                <c:pt idx="264">
                  <c:v>2.1134627104627417</c:v>
                </c:pt>
                <c:pt idx="265">
                  <c:v>2.0832488477795463</c:v>
                </c:pt>
                <c:pt idx="266">
                  <c:v>2.0422922373704084</c:v>
                </c:pt>
                <c:pt idx="267">
                  <c:v>2.0258913143684918</c:v>
                </c:pt>
                <c:pt idx="268">
                  <c:v>2.0995402661159654</c:v>
                </c:pt>
                <c:pt idx="269">
                  <c:v>2.5774345601850044</c:v>
                </c:pt>
                <c:pt idx="270">
                  <c:v>2.897964585768066</c:v>
                </c:pt>
                <c:pt idx="271">
                  <c:v>2.9025456237901506</c:v>
                </c:pt>
                <c:pt idx="272">
                  <c:v>2.8976043653883994</c:v>
                </c:pt>
                <c:pt idx="273">
                  <c:v>2.8618536050760177</c:v>
                </c:pt>
                <c:pt idx="274">
                  <c:v>2.8984566789787647</c:v>
                </c:pt>
                <c:pt idx="275">
                  <c:v>2.6158645736191639</c:v>
                </c:pt>
                <c:pt idx="276">
                  <c:v>2.9917257608005632</c:v>
                </c:pt>
                <c:pt idx="277">
                  <c:v>2.865437890303796</c:v>
                </c:pt>
                <c:pt idx="278">
                  <c:v>2.8191970314128607</c:v>
                </c:pt>
                <c:pt idx="279">
                  <c:v>3.0032948435128346</c:v>
                </c:pt>
                <c:pt idx="280">
                  <c:v>2.998920331448288</c:v>
                </c:pt>
                <c:pt idx="281">
                  <c:v>2.9492625554933887</c:v>
                </c:pt>
                <c:pt idx="282">
                  <c:v>2.8931512197935043</c:v>
                </c:pt>
                <c:pt idx="283">
                  <c:v>2.9242789919094085</c:v>
                </c:pt>
                <c:pt idx="284">
                  <c:v>3.0050554932584426</c:v>
                </c:pt>
                <c:pt idx="285">
                  <c:v>2.9205866183990845</c:v>
                </c:pt>
                <c:pt idx="286">
                  <c:v>2.9192321442203775</c:v>
                </c:pt>
                <c:pt idx="287">
                  <c:v>2.9070756668683218</c:v>
                </c:pt>
                <c:pt idx="288">
                  <c:v>2.8929815700568002</c:v>
                </c:pt>
                <c:pt idx="289">
                  <c:v>2.9331729128118091</c:v>
                </c:pt>
                <c:pt idx="290">
                  <c:v>2.9853539411149623</c:v>
                </c:pt>
                <c:pt idx="291">
                  <c:v>2.3674120691680822</c:v>
                </c:pt>
                <c:pt idx="292">
                  <c:v>2.8643043577138569</c:v>
                </c:pt>
                <c:pt idx="293">
                  <c:v>2.9364181198345531</c:v>
                </c:pt>
                <c:pt idx="294">
                  <c:v>2.9056959700928258</c:v>
                </c:pt>
                <c:pt idx="295">
                  <c:v>2.9387448809303498</c:v>
                </c:pt>
                <c:pt idx="296">
                  <c:v>2.9202995107699321</c:v>
                </c:pt>
                <c:pt idx="297">
                  <c:v>2.9374990046362446</c:v>
                </c:pt>
                <c:pt idx="298">
                  <c:v>2.9096302116651898</c:v>
                </c:pt>
                <c:pt idx="299">
                  <c:v>2.8911575181611697</c:v>
                </c:pt>
                <c:pt idx="300">
                  <c:v>2.9119205714505849</c:v>
                </c:pt>
                <c:pt idx="301">
                  <c:v>2.9232454357911197</c:v>
                </c:pt>
                <c:pt idx="302">
                  <c:v>2.9199654659853653</c:v>
                </c:pt>
                <c:pt idx="303">
                  <c:v>2.9328614865822082</c:v>
                </c:pt>
                <c:pt idx="304">
                  <c:v>2.9354089507766759</c:v>
                </c:pt>
                <c:pt idx="305">
                  <c:v>2.9110091253340444</c:v>
                </c:pt>
                <c:pt idx="306">
                  <c:v>2.9267281438173796</c:v>
                </c:pt>
                <c:pt idx="307">
                  <c:v>2.9358921393526258</c:v>
                </c:pt>
                <c:pt idx="308">
                  <c:v>2.9349183964598922</c:v>
                </c:pt>
                <c:pt idx="309">
                  <c:v>2.905476828458605</c:v>
                </c:pt>
                <c:pt idx="310">
                  <c:v>2.9320300721286925</c:v>
                </c:pt>
                <c:pt idx="311">
                  <c:v>2.9405206486968796</c:v>
                </c:pt>
                <c:pt idx="312">
                  <c:v>2.9020729581101734</c:v>
                </c:pt>
                <c:pt idx="313">
                  <c:v>2.9076416599972599</c:v>
                </c:pt>
                <c:pt idx="314">
                  <c:v>2.8518394591038394</c:v>
                </c:pt>
                <c:pt idx="315">
                  <c:v>2.8168238136719874</c:v>
                </c:pt>
                <c:pt idx="316">
                  <c:v>2.8220653465190448</c:v>
                </c:pt>
                <c:pt idx="317">
                  <c:v>2.807461137217413</c:v>
                </c:pt>
                <c:pt idx="318">
                  <c:v>2.8092852119046934</c:v>
                </c:pt>
                <c:pt idx="319">
                  <c:v>2.8204591874777041</c:v>
                </c:pt>
                <c:pt idx="320">
                  <c:v>2.8005973327623304</c:v>
                </c:pt>
                <c:pt idx="321">
                  <c:v>2.7994169167234713</c:v>
                </c:pt>
                <c:pt idx="322">
                  <c:v>2.8503972570083298</c:v>
                </c:pt>
                <c:pt idx="323">
                  <c:v>2.8812345159181301</c:v>
                </c:pt>
                <c:pt idx="324">
                  <c:v>2.8524410384019072</c:v>
                </c:pt>
                <c:pt idx="325">
                  <c:v>2.88122256768649</c:v>
                </c:pt>
                <c:pt idx="326">
                  <c:v>2.8332026563696346</c:v>
                </c:pt>
                <c:pt idx="327">
                  <c:v>2.8379906971050088</c:v>
                </c:pt>
                <c:pt idx="328">
                  <c:v>2.8356570894511584</c:v>
                </c:pt>
                <c:pt idx="329">
                  <c:v>2.8251708766060761</c:v>
                </c:pt>
                <c:pt idx="330">
                  <c:v>2.8546547396715747</c:v>
                </c:pt>
                <c:pt idx="331">
                  <c:v>2.814458135459966</c:v>
                </c:pt>
                <c:pt idx="332">
                  <c:v>2.8357300425158476</c:v>
                </c:pt>
                <c:pt idx="333">
                  <c:v>2.8298772172208837</c:v>
                </c:pt>
                <c:pt idx="334">
                  <c:v>2.8386856877679549</c:v>
                </c:pt>
                <c:pt idx="335">
                  <c:v>2.8501613161389683</c:v>
                </c:pt>
                <c:pt idx="336">
                  <c:v>2.8401903441281191</c:v>
                </c:pt>
                <c:pt idx="337">
                  <c:v>2.8616005584964399</c:v>
                </c:pt>
                <c:pt idx="338">
                  <c:v>2.8286033427370878</c:v>
                </c:pt>
                <c:pt idx="339">
                  <c:v>2.8233373753182653</c:v>
                </c:pt>
                <c:pt idx="340">
                  <c:v>2.8083040753765292</c:v>
                </c:pt>
                <c:pt idx="341">
                  <c:v>2.8085313106124432</c:v>
                </c:pt>
                <c:pt idx="342">
                  <c:v>2.755492288265359</c:v>
                </c:pt>
                <c:pt idx="343">
                  <c:v>2.7801815291338241</c:v>
                </c:pt>
                <c:pt idx="344">
                  <c:v>2.7945475995515245</c:v>
                </c:pt>
                <c:pt idx="345">
                  <c:v>2.8039595074941901</c:v>
                </c:pt>
                <c:pt idx="346">
                  <c:v>2.8033468528061278</c:v>
                </c:pt>
                <c:pt idx="347">
                  <c:v>2.8507404939992118</c:v>
                </c:pt>
                <c:pt idx="348">
                  <c:v>2.8716293989360588</c:v>
                </c:pt>
                <c:pt idx="349">
                  <c:v>2.9174490494782965</c:v>
                </c:pt>
                <c:pt idx="350">
                  <c:v>2.9332252436655142</c:v>
                </c:pt>
                <c:pt idx="351">
                  <c:v>2.9151965960750208</c:v>
                </c:pt>
                <c:pt idx="352">
                  <c:v>2.8918268003080967</c:v>
                </c:pt>
                <c:pt idx="353">
                  <c:v>2.9084580119843011</c:v>
                </c:pt>
                <c:pt idx="354">
                  <c:v>2.8989146665943406</c:v>
                </c:pt>
                <c:pt idx="355">
                  <c:v>2.8714417496247546</c:v>
                </c:pt>
                <c:pt idx="356">
                  <c:v>2.8467233862691801</c:v>
                </c:pt>
                <c:pt idx="357">
                  <c:v>2.8541189366375077</c:v>
                </c:pt>
                <c:pt idx="358">
                  <c:v>2.8636360846457665</c:v>
                </c:pt>
                <c:pt idx="359">
                  <c:v>2.8534045615030337</c:v>
                </c:pt>
                <c:pt idx="360">
                  <c:v>2.8649407340365034</c:v>
                </c:pt>
                <c:pt idx="361">
                  <c:v>2.8562570632529898</c:v>
                </c:pt>
                <c:pt idx="362">
                  <c:v>2.8467775884231434</c:v>
                </c:pt>
                <c:pt idx="363">
                  <c:v>2.8327304799583786</c:v>
                </c:pt>
                <c:pt idx="364">
                  <c:v>2.8464055975705413</c:v>
                </c:pt>
                <c:pt idx="365">
                  <c:v>2.8312041503140915</c:v>
                </c:pt>
                <c:pt idx="366">
                  <c:v>2.8176681453845962</c:v>
                </c:pt>
                <c:pt idx="367">
                  <c:v>2.7909569153550877</c:v>
                </c:pt>
                <c:pt idx="368">
                  <c:v>2.789275571758818</c:v>
                </c:pt>
                <c:pt idx="369">
                  <c:v>2.818827455976141</c:v>
                </c:pt>
                <c:pt idx="370">
                  <c:v>2.808811521255651</c:v>
                </c:pt>
                <c:pt idx="371">
                  <c:v>2.8091057962861239</c:v>
                </c:pt>
                <c:pt idx="372">
                  <c:v>2.826717549570648</c:v>
                </c:pt>
                <c:pt idx="373">
                  <c:v>2.8519931528898481</c:v>
                </c:pt>
                <c:pt idx="374">
                  <c:v>2.8737744612225482</c:v>
                </c:pt>
                <c:pt idx="375">
                  <c:v>2.762304570994107</c:v>
                </c:pt>
                <c:pt idx="376">
                  <c:v>2.8928473536889765</c:v>
                </c:pt>
                <c:pt idx="377">
                  <c:v>2.8566063295637987</c:v>
                </c:pt>
                <c:pt idx="378">
                  <c:v>2.8102798113819896</c:v>
                </c:pt>
                <c:pt idx="379">
                  <c:v>2.5048508495075508</c:v>
                </c:pt>
                <c:pt idx="380">
                  <c:v>2.5773762753369862</c:v>
                </c:pt>
                <c:pt idx="381">
                  <c:v>2.8531571309856045</c:v>
                </c:pt>
                <c:pt idx="382">
                  <c:v>2.8691642905110966</c:v>
                </c:pt>
                <c:pt idx="383">
                  <c:v>2.8559222808148226</c:v>
                </c:pt>
                <c:pt idx="384">
                  <c:v>2.8461018547440005</c:v>
                </c:pt>
                <c:pt idx="385">
                  <c:v>2.8874298944953165</c:v>
                </c:pt>
                <c:pt idx="386">
                  <c:v>2.84203403734461</c:v>
                </c:pt>
                <c:pt idx="387">
                  <c:v>2.8463512246898639</c:v>
                </c:pt>
                <c:pt idx="388">
                  <c:v>2.815228073985975</c:v>
                </c:pt>
                <c:pt idx="389">
                  <c:v>2.7969794553878651</c:v>
                </c:pt>
                <c:pt idx="390">
                  <c:v>2.7863200111980277</c:v>
                </c:pt>
                <c:pt idx="391">
                  <c:v>2.8307353937589617</c:v>
                </c:pt>
                <c:pt idx="392">
                  <c:v>2.8085866746752131</c:v>
                </c:pt>
                <c:pt idx="393">
                  <c:v>2.8064140184795003</c:v>
                </c:pt>
                <c:pt idx="394">
                  <c:v>2.8065420958431493</c:v>
                </c:pt>
                <c:pt idx="395">
                  <c:v>2.8103837914846377</c:v>
                </c:pt>
                <c:pt idx="396">
                  <c:v>2.7864072891204206</c:v>
                </c:pt>
                <c:pt idx="397">
                  <c:v>2.7857186632577431</c:v>
                </c:pt>
                <c:pt idx="398">
                  <c:v>2.7461311071634351</c:v>
                </c:pt>
                <c:pt idx="399">
                  <c:v>2.7913824626579737</c:v>
                </c:pt>
                <c:pt idx="400">
                  <c:v>2.8334561135393144</c:v>
                </c:pt>
                <c:pt idx="401">
                  <c:v>2.8768395776883202</c:v>
                </c:pt>
                <c:pt idx="402">
                  <c:v>2.8996107397278581</c:v>
                </c:pt>
                <c:pt idx="403">
                  <c:v>2.916449851615436</c:v>
                </c:pt>
                <c:pt idx="404">
                  <c:v>2.9536476380214962</c:v>
                </c:pt>
                <c:pt idx="405">
                  <c:v>2.9695344047266676</c:v>
                </c:pt>
                <c:pt idx="406">
                  <c:v>2.9624587812060379</c:v>
                </c:pt>
                <c:pt idx="407">
                  <c:v>2.9174959794250626</c:v>
                </c:pt>
                <c:pt idx="408">
                  <c:v>2.9080405483709151</c:v>
                </c:pt>
                <c:pt idx="409">
                  <c:v>2.9540042981755747</c:v>
                </c:pt>
                <c:pt idx="410">
                  <c:v>2.9130893049098527</c:v>
                </c:pt>
                <c:pt idx="411">
                  <c:v>2.9113209882363775</c:v>
                </c:pt>
                <c:pt idx="412">
                  <c:v>2.8935026315713182</c:v>
                </c:pt>
                <c:pt idx="413">
                  <c:v>2.8658241314397368</c:v>
                </c:pt>
                <c:pt idx="414">
                  <c:v>2.8709559836222276</c:v>
                </c:pt>
                <c:pt idx="415">
                  <c:v>2.8549659730065873</c:v>
                </c:pt>
                <c:pt idx="416">
                  <c:v>2.8461609361833302</c:v>
                </c:pt>
                <c:pt idx="417">
                  <c:v>2.8259302028047428</c:v>
                </c:pt>
                <c:pt idx="418">
                  <c:v>2.82849589837048</c:v>
                </c:pt>
                <c:pt idx="419">
                  <c:v>2.7891800950309262</c:v>
                </c:pt>
                <c:pt idx="420">
                  <c:v>2.7343971087351688</c:v>
                </c:pt>
                <c:pt idx="421">
                  <c:v>2.7078322615325576</c:v>
                </c:pt>
                <c:pt idx="422">
                  <c:v>2.7036492945987112</c:v>
                </c:pt>
                <c:pt idx="423">
                  <c:v>2.7238729080683144</c:v>
                </c:pt>
                <c:pt idx="424">
                  <c:v>2.7317080125156745</c:v>
                </c:pt>
                <c:pt idx="425">
                  <c:v>2.7162402120629285</c:v>
                </c:pt>
                <c:pt idx="426">
                  <c:v>2.712246698135147</c:v>
                </c:pt>
                <c:pt idx="427">
                  <c:v>2.6701779110072028</c:v>
                </c:pt>
                <c:pt idx="428">
                  <c:v>2.6345124942478098</c:v>
                </c:pt>
                <c:pt idx="429">
                  <c:v>2.7073863074666935</c:v>
                </c:pt>
                <c:pt idx="430">
                  <c:v>2.6912497293457114</c:v>
                </c:pt>
                <c:pt idx="431">
                  <c:v>2.6913436797613186</c:v>
                </c:pt>
                <c:pt idx="432">
                  <c:v>2.6862076306603053</c:v>
                </c:pt>
                <c:pt idx="433">
                  <c:v>2.6793050958218467</c:v>
                </c:pt>
                <c:pt idx="434">
                  <c:v>2.7620378782509509</c:v>
                </c:pt>
                <c:pt idx="435">
                  <c:v>2.8089254195965303</c:v>
                </c:pt>
                <c:pt idx="436">
                  <c:v>2.5524981339017772</c:v>
                </c:pt>
              </c:numCache>
            </c:numRef>
          </c:xVal>
          <c:yVal>
            <c:numRef>
              <c:f>'082C'!$J$13:$J$767</c:f>
              <c:numCache>
                <c:formatCode>0.0</c:formatCode>
                <c:ptCount val="755"/>
                <c:pt idx="0">
                  <c:v>0.2</c:v>
                </c:pt>
                <c:pt idx="1">
                  <c:v>3.5958005249343838E-2</c:v>
                </c:pt>
                <c:pt idx="2">
                  <c:v>-0.12808398950131233</c:v>
                </c:pt>
                <c:pt idx="3">
                  <c:v>-0.29212598425196845</c:v>
                </c:pt>
                <c:pt idx="4">
                  <c:v>-0.45616797900262468</c:v>
                </c:pt>
                <c:pt idx="5">
                  <c:v>-0.62020997375328069</c:v>
                </c:pt>
                <c:pt idx="6">
                  <c:v>-0.78425196850393686</c:v>
                </c:pt>
                <c:pt idx="7">
                  <c:v>-0.94829396325459303</c:v>
                </c:pt>
                <c:pt idx="8">
                  <c:v>-1.1123359580052494</c:v>
                </c:pt>
                <c:pt idx="9">
                  <c:v>-1.2763779527559056</c:v>
                </c:pt>
                <c:pt idx="10">
                  <c:v>-1.4404199475065615</c:v>
                </c:pt>
                <c:pt idx="11">
                  <c:v>-1.6044619422572179</c:v>
                </c:pt>
                <c:pt idx="12">
                  <c:v>-1.7685039370078739</c:v>
                </c:pt>
                <c:pt idx="13">
                  <c:v>-1.9325459317585303</c:v>
                </c:pt>
                <c:pt idx="14">
                  <c:v>-2.0965879265091858</c:v>
                </c:pt>
                <c:pt idx="15">
                  <c:v>-2.2606299212598424</c:v>
                </c:pt>
                <c:pt idx="16">
                  <c:v>-2.4246719160104986</c:v>
                </c:pt>
                <c:pt idx="17">
                  <c:v>-2.5887139107611543</c:v>
                </c:pt>
                <c:pt idx="18">
                  <c:v>-2.7527559055118109</c:v>
                </c:pt>
                <c:pt idx="19">
                  <c:v>-2.9167979002624667</c:v>
                </c:pt>
                <c:pt idx="20">
                  <c:v>-3.0808398950131228</c:v>
                </c:pt>
                <c:pt idx="21">
                  <c:v>-3.2448818897637794</c:v>
                </c:pt>
                <c:pt idx="22">
                  <c:v>-3.4089238845144356</c:v>
                </c:pt>
                <c:pt idx="23">
                  <c:v>-3.5729658792650913</c:v>
                </c:pt>
                <c:pt idx="24">
                  <c:v>-3.7370078740157475</c:v>
                </c:pt>
                <c:pt idx="25">
                  <c:v>-3.9010498687664041</c:v>
                </c:pt>
                <c:pt idx="26">
                  <c:v>-4.0650918635170603</c:v>
                </c:pt>
                <c:pt idx="27">
                  <c:v>-4.2291338582677165</c:v>
                </c:pt>
                <c:pt idx="28">
                  <c:v>-4.3931758530183718</c:v>
                </c:pt>
                <c:pt idx="29">
                  <c:v>-4.5572178477690279</c:v>
                </c:pt>
                <c:pt idx="30">
                  <c:v>-4.721259842519685</c:v>
                </c:pt>
                <c:pt idx="31">
                  <c:v>-4.8853018372703412</c:v>
                </c:pt>
                <c:pt idx="32">
                  <c:v>-5.0493438320209973</c:v>
                </c:pt>
                <c:pt idx="33">
                  <c:v>-5.2133858267716526</c:v>
                </c:pt>
                <c:pt idx="34">
                  <c:v>-5.3774278215223088</c:v>
                </c:pt>
                <c:pt idx="35">
                  <c:v>-5.541469816272965</c:v>
                </c:pt>
                <c:pt idx="36">
                  <c:v>-5.705511811023622</c:v>
                </c:pt>
                <c:pt idx="37">
                  <c:v>-5.8695538057742782</c:v>
                </c:pt>
                <c:pt idx="38">
                  <c:v>-6.0335958005249335</c:v>
                </c:pt>
                <c:pt idx="39">
                  <c:v>-6.1976377952755897</c:v>
                </c:pt>
                <c:pt idx="40">
                  <c:v>-6.3616797900262458</c:v>
                </c:pt>
                <c:pt idx="41">
                  <c:v>-6.525721784776902</c:v>
                </c:pt>
                <c:pt idx="42">
                  <c:v>-6.6897637795275591</c:v>
                </c:pt>
                <c:pt idx="43">
                  <c:v>-6.8538057742782144</c:v>
                </c:pt>
                <c:pt idx="44">
                  <c:v>-7.0178477690288714</c:v>
                </c:pt>
                <c:pt idx="45">
                  <c:v>-7.1818897637795267</c:v>
                </c:pt>
                <c:pt idx="46">
                  <c:v>-7.3459317585301829</c:v>
                </c:pt>
                <c:pt idx="47">
                  <c:v>-7.5099737532808399</c:v>
                </c:pt>
                <c:pt idx="48">
                  <c:v>-7.6740157480314952</c:v>
                </c:pt>
                <c:pt idx="49">
                  <c:v>-7.8380577427821523</c:v>
                </c:pt>
                <c:pt idx="50">
                  <c:v>-8.0020997375328093</c:v>
                </c:pt>
                <c:pt idx="51">
                  <c:v>-8.1661417322834637</c:v>
                </c:pt>
                <c:pt idx="52">
                  <c:v>-8.3301837270341217</c:v>
                </c:pt>
                <c:pt idx="53">
                  <c:v>-8.4942257217847761</c:v>
                </c:pt>
                <c:pt idx="54">
                  <c:v>-8.658267716535434</c:v>
                </c:pt>
                <c:pt idx="55">
                  <c:v>-8.8223097112860902</c:v>
                </c:pt>
                <c:pt idx="56">
                  <c:v>-8.9863517060367446</c:v>
                </c:pt>
                <c:pt idx="57">
                  <c:v>-9.1503937007874026</c:v>
                </c:pt>
                <c:pt idx="58">
                  <c:v>-9.3144356955380569</c:v>
                </c:pt>
                <c:pt idx="59">
                  <c:v>-9.4784776902887149</c:v>
                </c:pt>
                <c:pt idx="60">
                  <c:v>-9.6425196850393711</c:v>
                </c:pt>
                <c:pt idx="61">
                  <c:v>-9.8065616797900255</c:v>
                </c:pt>
                <c:pt idx="62">
                  <c:v>-9.9706036745406834</c:v>
                </c:pt>
                <c:pt idx="63">
                  <c:v>-10.134645669291338</c:v>
                </c:pt>
                <c:pt idx="64">
                  <c:v>-10.298687664041996</c:v>
                </c:pt>
                <c:pt idx="65">
                  <c:v>-10.462729658792652</c:v>
                </c:pt>
                <c:pt idx="66">
                  <c:v>-10.626771653543306</c:v>
                </c:pt>
                <c:pt idx="67">
                  <c:v>-10.790813648293964</c:v>
                </c:pt>
                <c:pt idx="68">
                  <c:v>-10.954855643044619</c:v>
                </c:pt>
                <c:pt idx="69">
                  <c:v>-11.118897637795277</c:v>
                </c:pt>
                <c:pt idx="70">
                  <c:v>-11.282939632545931</c:v>
                </c:pt>
                <c:pt idx="71">
                  <c:v>-11.446981627296587</c:v>
                </c:pt>
                <c:pt idx="72">
                  <c:v>-11.611023622047245</c:v>
                </c:pt>
                <c:pt idx="73">
                  <c:v>-11.7750656167979</c:v>
                </c:pt>
                <c:pt idx="74">
                  <c:v>-11.939107611548557</c:v>
                </c:pt>
                <c:pt idx="75">
                  <c:v>-12.103149606299212</c:v>
                </c:pt>
                <c:pt idx="76">
                  <c:v>-12.267191601049868</c:v>
                </c:pt>
                <c:pt idx="77">
                  <c:v>-12.431233595800526</c:v>
                </c:pt>
                <c:pt idx="78">
                  <c:v>-12.59527559055118</c:v>
                </c:pt>
                <c:pt idx="79">
                  <c:v>-12.759317585301838</c:v>
                </c:pt>
                <c:pt idx="80">
                  <c:v>-12.923359580052493</c:v>
                </c:pt>
                <c:pt idx="81">
                  <c:v>-13.087401574803149</c:v>
                </c:pt>
                <c:pt idx="82">
                  <c:v>-13.251443569553805</c:v>
                </c:pt>
                <c:pt idx="83">
                  <c:v>-13.415485564304463</c:v>
                </c:pt>
                <c:pt idx="84">
                  <c:v>-13.579527559055119</c:v>
                </c:pt>
                <c:pt idx="85">
                  <c:v>-13.743569553805774</c:v>
                </c:pt>
                <c:pt idx="86">
                  <c:v>-13.90761154855643</c:v>
                </c:pt>
                <c:pt idx="87">
                  <c:v>-14.071653543307086</c:v>
                </c:pt>
                <c:pt idx="88">
                  <c:v>-14.235695538057744</c:v>
                </c:pt>
                <c:pt idx="89">
                  <c:v>-14.3997375328084</c:v>
                </c:pt>
                <c:pt idx="90">
                  <c:v>-14.563779527559054</c:v>
                </c:pt>
                <c:pt idx="91">
                  <c:v>-14.727821522309711</c:v>
                </c:pt>
                <c:pt idx="92">
                  <c:v>-14.891863517060367</c:v>
                </c:pt>
                <c:pt idx="93">
                  <c:v>-15.055905511811025</c:v>
                </c:pt>
                <c:pt idx="94">
                  <c:v>-15.219947506561681</c:v>
                </c:pt>
                <c:pt idx="95">
                  <c:v>-15.383989501312335</c:v>
                </c:pt>
                <c:pt idx="96">
                  <c:v>-15.548031496062992</c:v>
                </c:pt>
                <c:pt idx="97">
                  <c:v>-15.712073490813648</c:v>
                </c:pt>
                <c:pt idx="98">
                  <c:v>-15.876115485564306</c:v>
                </c:pt>
                <c:pt idx="99">
                  <c:v>-16.04015748031496</c:v>
                </c:pt>
                <c:pt idx="100">
                  <c:v>-16.204199475065618</c:v>
                </c:pt>
                <c:pt idx="101">
                  <c:v>-16.368241469816272</c:v>
                </c:pt>
                <c:pt idx="102">
                  <c:v>-16.532283464566927</c:v>
                </c:pt>
                <c:pt idx="103">
                  <c:v>-16.696325459317585</c:v>
                </c:pt>
                <c:pt idx="104">
                  <c:v>-16.860367454068243</c:v>
                </c:pt>
                <c:pt idx="105">
                  <c:v>-17.024409448818897</c:v>
                </c:pt>
                <c:pt idx="106">
                  <c:v>-17.188451443569551</c:v>
                </c:pt>
                <c:pt idx="107">
                  <c:v>-17.352493438320209</c:v>
                </c:pt>
                <c:pt idx="108">
                  <c:v>-17.516535433070867</c:v>
                </c:pt>
                <c:pt idx="109">
                  <c:v>-17.680577427821522</c:v>
                </c:pt>
                <c:pt idx="110">
                  <c:v>-17.84461942257218</c:v>
                </c:pt>
                <c:pt idx="111">
                  <c:v>-18.008661417322834</c:v>
                </c:pt>
                <c:pt idx="112">
                  <c:v>-18.172703412073488</c:v>
                </c:pt>
                <c:pt idx="113">
                  <c:v>-18.336745406824146</c:v>
                </c:pt>
                <c:pt idx="114">
                  <c:v>-18.500787401574804</c:v>
                </c:pt>
                <c:pt idx="115">
                  <c:v>-18.664829396325459</c:v>
                </c:pt>
                <c:pt idx="116">
                  <c:v>-18.828871391076113</c:v>
                </c:pt>
                <c:pt idx="117">
                  <c:v>-18.992913385826771</c:v>
                </c:pt>
                <c:pt idx="118">
                  <c:v>-19.156955380577429</c:v>
                </c:pt>
                <c:pt idx="119">
                  <c:v>-19.320997375328083</c:v>
                </c:pt>
                <c:pt idx="120">
                  <c:v>-19.485039370078741</c:v>
                </c:pt>
                <c:pt idx="121">
                  <c:v>-19.649081364829396</c:v>
                </c:pt>
                <c:pt idx="122">
                  <c:v>-19.81312335958005</c:v>
                </c:pt>
                <c:pt idx="123">
                  <c:v>-19.977165354330708</c:v>
                </c:pt>
                <c:pt idx="124">
                  <c:v>-20.141207349081366</c:v>
                </c:pt>
                <c:pt idx="125">
                  <c:v>-20.305249343832021</c:v>
                </c:pt>
                <c:pt idx="126">
                  <c:v>-20.469291338582675</c:v>
                </c:pt>
                <c:pt idx="127">
                  <c:v>-20.633333333333333</c:v>
                </c:pt>
                <c:pt idx="128">
                  <c:v>-20.797375328083991</c:v>
                </c:pt>
                <c:pt idx="129">
                  <c:v>-20.961417322834645</c:v>
                </c:pt>
                <c:pt idx="130">
                  <c:v>-21.125459317585303</c:v>
                </c:pt>
                <c:pt idx="131">
                  <c:v>-21.289501312335958</c:v>
                </c:pt>
                <c:pt idx="132">
                  <c:v>-21.453543307086612</c:v>
                </c:pt>
                <c:pt idx="133">
                  <c:v>-21.61758530183727</c:v>
                </c:pt>
                <c:pt idx="134">
                  <c:v>-21.781627296587928</c:v>
                </c:pt>
                <c:pt idx="135">
                  <c:v>-21.945669291338582</c:v>
                </c:pt>
                <c:pt idx="136">
                  <c:v>-22.109711286089237</c:v>
                </c:pt>
                <c:pt idx="137">
                  <c:v>-22.273753280839895</c:v>
                </c:pt>
                <c:pt idx="138">
                  <c:v>-22.437795275590553</c:v>
                </c:pt>
                <c:pt idx="139">
                  <c:v>-22.601837270341207</c:v>
                </c:pt>
                <c:pt idx="140">
                  <c:v>-22.765879265091861</c:v>
                </c:pt>
                <c:pt idx="141">
                  <c:v>-22.929921259842519</c:v>
                </c:pt>
                <c:pt idx="142">
                  <c:v>-23.093963254593174</c:v>
                </c:pt>
                <c:pt idx="143">
                  <c:v>-23.258005249343832</c:v>
                </c:pt>
                <c:pt idx="144">
                  <c:v>-23.42204724409449</c:v>
                </c:pt>
                <c:pt idx="145">
                  <c:v>-23.586089238845144</c:v>
                </c:pt>
                <c:pt idx="146">
                  <c:v>-23.750131233595798</c:v>
                </c:pt>
                <c:pt idx="147">
                  <c:v>-23.914173228346456</c:v>
                </c:pt>
                <c:pt idx="148">
                  <c:v>-24.078215223097114</c:v>
                </c:pt>
                <c:pt idx="149">
                  <c:v>-24.242257217847769</c:v>
                </c:pt>
                <c:pt idx="150">
                  <c:v>-24.406299212598423</c:v>
                </c:pt>
                <c:pt idx="151">
                  <c:v>-24.570341207349081</c:v>
                </c:pt>
                <c:pt idx="152">
                  <c:v>-24.734383202099735</c:v>
                </c:pt>
                <c:pt idx="153">
                  <c:v>-24.898425196850393</c:v>
                </c:pt>
                <c:pt idx="154">
                  <c:v>-25.062467191601051</c:v>
                </c:pt>
                <c:pt idx="155">
                  <c:v>-25.226509186351706</c:v>
                </c:pt>
                <c:pt idx="156">
                  <c:v>-25.39055118110236</c:v>
                </c:pt>
                <c:pt idx="157">
                  <c:v>-25.554593175853018</c:v>
                </c:pt>
                <c:pt idx="158">
                  <c:v>-25.718635170603676</c:v>
                </c:pt>
                <c:pt idx="159">
                  <c:v>-25.88267716535433</c:v>
                </c:pt>
                <c:pt idx="160">
                  <c:v>-26.046719160104985</c:v>
                </c:pt>
                <c:pt idx="161">
                  <c:v>-26.210761154855646</c:v>
                </c:pt>
                <c:pt idx="162">
                  <c:v>-26.374803149606297</c:v>
                </c:pt>
                <c:pt idx="163">
                  <c:v>-26.538845144356955</c:v>
                </c:pt>
                <c:pt idx="164">
                  <c:v>-26.702887139107609</c:v>
                </c:pt>
                <c:pt idx="165">
                  <c:v>-26.866929133858267</c:v>
                </c:pt>
                <c:pt idx="166">
                  <c:v>-27.030971128608925</c:v>
                </c:pt>
                <c:pt idx="167">
                  <c:v>-27.19501312335958</c:v>
                </c:pt>
                <c:pt idx="168">
                  <c:v>-27.359055118110238</c:v>
                </c:pt>
                <c:pt idx="169">
                  <c:v>-27.523097112860889</c:v>
                </c:pt>
                <c:pt idx="170">
                  <c:v>-27.687139107611547</c:v>
                </c:pt>
                <c:pt idx="171">
                  <c:v>-27.851181102362208</c:v>
                </c:pt>
                <c:pt idx="172">
                  <c:v>-28.015223097112859</c:v>
                </c:pt>
                <c:pt idx="173">
                  <c:v>-28.179265091863517</c:v>
                </c:pt>
                <c:pt idx="174">
                  <c:v>-28.343307086614171</c:v>
                </c:pt>
                <c:pt idx="175">
                  <c:v>-28.507349081364829</c:v>
                </c:pt>
                <c:pt idx="176">
                  <c:v>-28.671391076115487</c:v>
                </c:pt>
                <c:pt idx="177">
                  <c:v>-28.835433070866141</c:v>
                </c:pt>
                <c:pt idx="178">
                  <c:v>-28.999475065616799</c:v>
                </c:pt>
                <c:pt idx="179">
                  <c:v>-29.16351706036745</c:v>
                </c:pt>
                <c:pt idx="180">
                  <c:v>-29.327559055118108</c:v>
                </c:pt>
                <c:pt idx="181">
                  <c:v>-29.491601049868766</c:v>
                </c:pt>
                <c:pt idx="182">
                  <c:v>-29.655643044619421</c:v>
                </c:pt>
                <c:pt idx="183">
                  <c:v>-29.819685039370079</c:v>
                </c:pt>
                <c:pt idx="184">
                  <c:v>-29.983727034120733</c:v>
                </c:pt>
                <c:pt idx="185">
                  <c:v>-30.147769028871391</c:v>
                </c:pt>
                <c:pt idx="186">
                  <c:v>-30.311811023622049</c:v>
                </c:pt>
                <c:pt idx="187">
                  <c:v>-30.4758530183727</c:v>
                </c:pt>
                <c:pt idx="188">
                  <c:v>-30.639895013123361</c:v>
                </c:pt>
                <c:pt idx="189">
                  <c:v>-30.803937007874012</c:v>
                </c:pt>
                <c:pt idx="190">
                  <c:v>-30.96797900262467</c:v>
                </c:pt>
                <c:pt idx="191">
                  <c:v>-31.132020997375328</c:v>
                </c:pt>
                <c:pt idx="192">
                  <c:v>-31.296062992125982</c:v>
                </c:pt>
                <c:pt idx="193">
                  <c:v>-31.46010498687664</c:v>
                </c:pt>
                <c:pt idx="194">
                  <c:v>-31.624146981627295</c:v>
                </c:pt>
                <c:pt idx="195">
                  <c:v>-31.788188976377953</c:v>
                </c:pt>
                <c:pt idx="196">
                  <c:v>-31.952230971128611</c:v>
                </c:pt>
                <c:pt idx="197">
                  <c:v>-32.116272965879261</c:v>
                </c:pt>
                <c:pt idx="198">
                  <c:v>-32.280314960629916</c:v>
                </c:pt>
                <c:pt idx="199">
                  <c:v>-32.44435695538057</c:v>
                </c:pt>
                <c:pt idx="200">
                  <c:v>-32.608398950131232</c:v>
                </c:pt>
                <c:pt idx="201">
                  <c:v>-32.772440944881886</c:v>
                </c:pt>
                <c:pt idx="202">
                  <c:v>-32.93648293963254</c:v>
                </c:pt>
                <c:pt idx="203">
                  <c:v>-33.100524934383202</c:v>
                </c:pt>
                <c:pt idx="204">
                  <c:v>-33.264566929133849</c:v>
                </c:pt>
                <c:pt idx="205">
                  <c:v>-33.428608923884511</c:v>
                </c:pt>
                <c:pt idx="206">
                  <c:v>-33.592650918635165</c:v>
                </c:pt>
                <c:pt idx="207">
                  <c:v>-33.75669291338582</c:v>
                </c:pt>
                <c:pt idx="208">
                  <c:v>-33.920734908136481</c:v>
                </c:pt>
                <c:pt idx="209">
                  <c:v>-34.084776902887135</c:v>
                </c:pt>
                <c:pt idx="210">
                  <c:v>-34.24881889763779</c:v>
                </c:pt>
                <c:pt idx="211">
                  <c:v>-34.412860892388451</c:v>
                </c:pt>
                <c:pt idx="212">
                  <c:v>-34.576902887139099</c:v>
                </c:pt>
                <c:pt idx="213">
                  <c:v>-34.74094488188976</c:v>
                </c:pt>
                <c:pt idx="214">
                  <c:v>-34.904986876640415</c:v>
                </c:pt>
                <c:pt idx="215">
                  <c:v>-35.069028871391069</c:v>
                </c:pt>
                <c:pt idx="216">
                  <c:v>-35.23307086614173</c:v>
                </c:pt>
                <c:pt idx="217">
                  <c:v>-35.397112860892385</c:v>
                </c:pt>
                <c:pt idx="218">
                  <c:v>-35.561154855643039</c:v>
                </c:pt>
                <c:pt idx="219">
                  <c:v>-35.725196850393694</c:v>
                </c:pt>
                <c:pt idx="220">
                  <c:v>-35.889238845144355</c:v>
                </c:pt>
                <c:pt idx="221">
                  <c:v>-36.05328083989501</c:v>
                </c:pt>
                <c:pt idx="222">
                  <c:v>-36.217322834645664</c:v>
                </c:pt>
                <c:pt idx="223">
                  <c:v>-36.381364829396325</c:v>
                </c:pt>
                <c:pt idx="224">
                  <c:v>-36.545406824146973</c:v>
                </c:pt>
                <c:pt idx="225">
                  <c:v>-36.709448818897634</c:v>
                </c:pt>
                <c:pt idx="226">
                  <c:v>-36.873490813648289</c:v>
                </c:pt>
                <c:pt idx="227">
                  <c:v>-37.037532808398943</c:v>
                </c:pt>
                <c:pt idx="228">
                  <c:v>-37.201574803149605</c:v>
                </c:pt>
                <c:pt idx="229">
                  <c:v>-37.365616797900259</c:v>
                </c:pt>
                <c:pt idx="230">
                  <c:v>-37.529658792650913</c:v>
                </c:pt>
                <c:pt idx="231">
                  <c:v>-37.693700787401575</c:v>
                </c:pt>
                <c:pt idx="232">
                  <c:v>-37.857742782152222</c:v>
                </c:pt>
                <c:pt idx="233">
                  <c:v>-38.021784776902884</c:v>
                </c:pt>
                <c:pt idx="234">
                  <c:v>-38.185826771653538</c:v>
                </c:pt>
                <c:pt idx="235">
                  <c:v>-38.349868766404192</c:v>
                </c:pt>
                <c:pt idx="236">
                  <c:v>-38.513910761154854</c:v>
                </c:pt>
                <c:pt idx="237">
                  <c:v>-38.677952755905508</c:v>
                </c:pt>
                <c:pt idx="238">
                  <c:v>-38.841994750656163</c:v>
                </c:pt>
                <c:pt idx="239">
                  <c:v>-39.006036745406817</c:v>
                </c:pt>
                <c:pt idx="240">
                  <c:v>-39.170078740157479</c:v>
                </c:pt>
                <c:pt idx="241">
                  <c:v>-39.334120734908133</c:v>
                </c:pt>
                <c:pt idx="242">
                  <c:v>-39.498162729658787</c:v>
                </c:pt>
                <c:pt idx="243">
                  <c:v>-39.662204724409442</c:v>
                </c:pt>
                <c:pt idx="244">
                  <c:v>-39.826246719160096</c:v>
                </c:pt>
                <c:pt idx="245">
                  <c:v>-39.990288713910758</c:v>
                </c:pt>
                <c:pt idx="246">
                  <c:v>-40.154330708661412</c:v>
                </c:pt>
                <c:pt idx="247">
                  <c:v>-40.318372703412066</c:v>
                </c:pt>
                <c:pt idx="248">
                  <c:v>-40.482414698162728</c:v>
                </c:pt>
                <c:pt idx="249">
                  <c:v>-40.646456692913375</c:v>
                </c:pt>
                <c:pt idx="250">
                  <c:v>-40.810498687664037</c:v>
                </c:pt>
                <c:pt idx="251">
                  <c:v>-40.974540682414698</c:v>
                </c:pt>
                <c:pt idx="252">
                  <c:v>-41.138582677165346</c:v>
                </c:pt>
                <c:pt idx="253">
                  <c:v>-41.302624671916007</c:v>
                </c:pt>
                <c:pt idx="254">
                  <c:v>-41.466666666666661</c:v>
                </c:pt>
                <c:pt idx="255">
                  <c:v>-41.630708661417316</c:v>
                </c:pt>
                <c:pt idx="256">
                  <c:v>-41.794750656167977</c:v>
                </c:pt>
                <c:pt idx="257">
                  <c:v>-41.958792650918632</c:v>
                </c:pt>
                <c:pt idx="258">
                  <c:v>-42.122834645669286</c:v>
                </c:pt>
                <c:pt idx="259">
                  <c:v>-42.286876640419941</c:v>
                </c:pt>
                <c:pt idx="260">
                  <c:v>-42.450918635170602</c:v>
                </c:pt>
                <c:pt idx="261">
                  <c:v>-42.614960629921256</c:v>
                </c:pt>
                <c:pt idx="262">
                  <c:v>-42.779002624671911</c:v>
                </c:pt>
                <c:pt idx="263">
                  <c:v>-42.943044619422565</c:v>
                </c:pt>
                <c:pt idx="264">
                  <c:v>-43.10708661417322</c:v>
                </c:pt>
                <c:pt idx="265">
                  <c:v>-43.271128608923881</c:v>
                </c:pt>
                <c:pt idx="266">
                  <c:v>-43.435170603674536</c:v>
                </c:pt>
                <c:pt idx="267">
                  <c:v>-43.59921259842519</c:v>
                </c:pt>
                <c:pt idx="268">
                  <c:v>-43.763254593175851</c:v>
                </c:pt>
                <c:pt idx="269">
                  <c:v>-43.927296587926499</c:v>
                </c:pt>
                <c:pt idx="270">
                  <c:v>-44.09133858267716</c:v>
                </c:pt>
                <c:pt idx="271">
                  <c:v>-44.255380577427822</c:v>
                </c:pt>
                <c:pt idx="272">
                  <c:v>-44.419422572178469</c:v>
                </c:pt>
                <c:pt idx="273">
                  <c:v>-44.583464566929131</c:v>
                </c:pt>
                <c:pt idx="274">
                  <c:v>-44.747506561679785</c:v>
                </c:pt>
                <c:pt idx="275">
                  <c:v>-44.911548556430439</c:v>
                </c:pt>
                <c:pt idx="276">
                  <c:v>-45.075590551181101</c:v>
                </c:pt>
                <c:pt idx="277">
                  <c:v>-45.239632545931755</c:v>
                </c:pt>
                <c:pt idx="278">
                  <c:v>-45.40367454068241</c:v>
                </c:pt>
                <c:pt idx="279">
                  <c:v>-45.567716535433064</c:v>
                </c:pt>
                <c:pt idx="280">
                  <c:v>-45.731758530183718</c:v>
                </c:pt>
                <c:pt idx="281">
                  <c:v>-45.89580052493438</c:v>
                </c:pt>
                <c:pt idx="282">
                  <c:v>-46.059842519685034</c:v>
                </c:pt>
                <c:pt idx="283">
                  <c:v>-46.223884514435689</c:v>
                </c:pt>
                <c:pt idx="284">
                  <c:v>-46.387926509186343</c:v>
                </c:pt>
                <c:pt idx="285">
                  <c:v>-46.551968503937005</c:v>
                </c:pt>
                <c:pt idx="286">
                  <c:v>-46.716010498687659</c:v>
                </c:pt>
                <c:pt idx="287">
                  <c:v>-46.880052493438313</c:v>
                </c:pt>
                <c:pt idx="288">
                  <c:v>-47.044094488188975</c:v>
                </c:pt>
                <c:pt idx="289">
                  <c:v>-47.208136482939622</c:v>
                </c:pt>
                <c:pt idx="290">
                  <c:v>-47.372178477690284</c:v>
                </c:pt>
                <c:pt idx="291">
                  <c:v>-47.536220472440945</c:v>
                </c:pt>
                <c:pt idx="292">
                  <c:v>-47.700262467191592</c:v>
                </c:pt>
                <c:pt idx="293">
                  <c:v>-47.864304461942254</c:v>
                </c:pt>
                <c:pt idx="294">
                  <c:v>-48.028346456692908</c:v>
                </c:pt>
                <c:pt idx="295">
                  <c:v>-48.192388451443563</c:v>
                </c:pt>
                <c:pt idx="296">
                  <c:v>-48.356430446194224</c:v>
                </c:pt>
                <c:pt idx="297">
                  <c:v>-48.520472440944879</c:v>
                </c:pt>
                <c:pt idx="298">
                  <c:v>-48.684514435695533</c:v>
                </c:pt>
                <c:pt idx="299">
                  <c:v>-48.848556430446187</c:v>
                </c:pt>
                <c:pt idx="300">
                  <c:v>-49.012598425196842</c:v>
                </c:pt>
                <c:pt idx="301">
                  <c:v>-49.176640419947503</c:v>
                </c:pt>
                <c:pt idx="302">
                  <c:v>-49.340682414698158</c:v>
                </c:pt>
                <c:pt idx="303">
                  <c:v>-49.504724409448812</c:v>
                </c:pt>
                <c:pt idx="304">
                  <c:v>-49.668766404199467</c:v>
                </c:pt>
                <c:pt idx="305">
                  <c:v>-49.832808398950128</c:v>
                </c:pt>
                <c:pt idx="306">
                  <c:v>-49.996850393700782</c:v>
                </c:pt>
                <c:pt idx="307">
                  <c:v>-50.160892388451437</c:v>
                </c:pt>
                <c:pt idx="308">
                  <c:v>-50.324934383202098</c:v>
                </c:pt>
                <c:pt idx="309">
                  <c:v>-50.488976377952746</c:v>
                </c:pt>
                <c:pt idx="310">
                  <c:v>-50.653018372703407</c:v>
                </c:pt>
                <c:pt idx="311">
                  <c:v>-50.817060367454069</c:v>
                </c:pt>
                <c:pt idx="312">
                  <c:v>-50.981102362204716</c:v>
                </c:pt>
                <c:pt idx="313">
                  <c:v>-51.145144356955377</c:v>
                </c:pt>
                <c:pt idx="314">
                  <c:v>-51.309186351706032</c:v>
                </c:pt>
                <c:pt idx="315">
                  <c:v>-51.473228346456686</c:v>
                </c:pt>
                <c:pt idx="316">
                  <c:v>-51.637270341207348</c:v>
                </c:pt>
                <c:pt idx="317">
                  <c:v>-51.801312335958002</c:v>
                </c:pt>
                <c:pt idx="318">
                  <c:v>-51.965354330708657</c:v>
                </c:pt>
                <c:pt idx="319">
                  <c:v>-52.129396325459311</c:v>
                </c:pt>
                <c:pt idx="320">
                  <c:v>-52.293438320209965</c:v>
                </c:pt>
                <c:pt idx="321">
                  <c:v>-52.457480314960627</c:v>
                </c:pt>
                <c:pt idx="322">
                  <c:v>-52.621522309711288</c:v>
                </c:pt>
                <c:pt idx="323">
                  <c:v>-52.785564304461936</c:v>
                </c:pt>
                <c:pt idx="324">
                  <c:v>-52.94960629921259</c:v>
                </c:pt>
                <c:pt idx="325">
                  <c:v>-53.113648293963251</c:v>
                </c:pt>
                <c:pt idx="326">
                  <c:v>-53.277690288713906</c:v>
                </c:pt>
                <c:pt idx="327">
                  <c:v>-53.441732283464567</c:v>
                </c:pt>
                <c:pt idx="328">
                  <c:v>-53.605774278215215</c:v>
                </c:pt>
                <c:pt idx="329">
                  <c:v>-53.769816272965869</c:v>
                </c:pt>
                <c:pt idx="330">
                  <c:v>-53.933858267716531</c:v>
                </c:pt>
                <c:pt idx="331">
                  <c:v>-54.097900262467185</c:v>
                </c:pt>
                <c:pt idx="332">
                  <c:v>-54.261942257217846</c:v>
                </c:pt>
                <c:pt idx="333">
                  <c:v>-54.425984251968494</c:v>
                </c:pt>
                <c:pt idx="334">
                  <c:v>-54.590026246719155</c:v>
                </c:pt>
                <c:pt idx="335">
                  <c:v>-54.75406824146981</c:v>
                </c:pt>
                <c:pt idx="336">
                  <c:v>-54.918110236220471</c:v>
                </c:pt>
                <c:pt idx="337">
                  <c:v>-55.082152230971126</c:v>
                </c:pt>
                <c:pt idx="338">
                  <c:v>-55.246194225721773</c:v>
                </c:pt>
                <c:pt idx="339">
                  <c:v>-55.410236220472434</c:v>
                </c:pt>
                <c:pt idx="340">
                  <c:v>-55.574278215223089</c:v>
                </c:pt>
                <c:pt idx="341">
                  <c:v>-55.73832020997375</c:v>
                </c:pt>
                <c:pt idx="342">
                  <c:v>-55.902362204724412</c:v>
                </c:pt>
                <c:pt idx="343">
                  <c:v>-56.066404199475052</c:v>
                </c:pt>
                <c:pt idx="344">
                  <c:v>-56.230446194225713</c:v>
                </c:pt>
                <c:pt idx="345">
                  <c:v>-56.394488188976375</c:v>
                </c:pt>
                <c:pt idx="346">
                  <c:v>-56.558530183727029</c:v>
                </c:pt>
                <c:pt idx="347">
                  <c:v>-56.722572178477691</c:v>
                </c:pt>
                <c:pt idx="348">
                  <c:v>-56.886614173228338</c:v>
                </c:pt>
                <c:pt idx="349">
                  <c:v>-57.050656167978993</c:v>
                </c:pt>
                <c:pt idx="350">
                  <c:v>-57.214698162729654</c:v>
                </c:pt>
                <c:pt idx="351">
                  <c:v>-57.378740157480308</c:v>
                </c:pt>
                <c:pt idx="352">
                  <c:v>-57.54278215223097</c:v>
                </c:pt>
                <c:pt idx="353">
                  <c:v>-57.706824146981617</c:v>
                </c:pt>
                <c:pt idx="354">
                  <c:v>-57.870866141732279</c:v>
                </c:pt>
                <c:pt idx="355">
                  <c:v>-58.034908136482933</c:v>
                </c:pt>
                <c:pt idx="356">
                  <c:v>-58.198950131233595</c:v>
                </c:pt>
                <c:pt idx="357">
                  <c:v>-58.362992125984249</c:v>
                </c:pt>
                <c:pt idx="358">
                  <c:v>-58.527034120734896</c:v>
                </c:pt>
                <c:pt idx="359">
                  <c:v>-58.691076115485558</c:v>
                </c:pt>
                <c:pt idx="360">
                  <c:v>-58.855118110236212</c:v>
                </c:pt>
                <c:pt idx="361">
                  <c:v>-59.019160104986874</c:v>
                </c:pt>
                <c:pt idx="362">
                  <c:v>-59.183202099737528</c:v>
                </c:pt>
                <c:pt idx="363">
                  <c:v>-59.347244094488175</c:v>
                </c:pt>
                <c:pt idx="364">
                  <c:v>-59.511286089238837</c:v>
                </c:pt>
                <c:pt idx="365">
                  <c:v>-59.675328083989498</c:v>
                </c:pt>
                <c:pt idx="366">
                  <c:v>-59.839370078740153</c:v>
                </c:pt>
                <c:pt idx="367">
                  <c:v>-60.003412073490814</c:v>
                </c:pt>
                <c:pt idx="368">
                  <c:v>-60.167454068241462</c:v>
                </c:pt>
                <c:pt idx="369">
                  <c:v>-60.331496062992116</c:v>
                </c:pt>
                <c:pt idx="370">
                  <c:v>-60.495538057742777</c:v>
                </c:pt>
                <c:pt idx="371">
                  <c:v>-60.659580052493432</c:v>
                </c:pt>
                <c:pt idx="372">
                  <c:v>-60.823622047244093</c:v>
                </c:pt>
                <c:pt idx="373">
                  <c:v>-60.987664041994741</c:v>
                </c:pt>
                <c:pt idx="374">
                  <c:v>-61.151706036745395</c:v>
                </c:pt>
                <c:pt idx="375">
                  <c:v>-61.315748031496057</c:v>
                </c:pt>
                <c:pt idx="376">
                  <c:v>-61.479790026246718</c:v>
                </c:pt>
                <c:pt idx="377">
                  <c:v>-61.643832020997372</c:v>
                </c:pt>
                <c:pt idx="378">
                  <c:v>-61.80787401574802</c:v>
                </c:pt>
                <c:pt idx="379">
                  <c:v>-61.971916010498681</c:v>
                </c:pt>
                <c:pt idx="380">
                  <c:v>-62.135958005249336</c:v>
                </c:pt>
                <c:pt idx="381">
                  <c:v>-62.3</c:v>
                </c:pt>
                <c:pt idx="382">
                  <c:v>-62.464041994750652</c:v>
                </c:pt>
                <c:pt idx="383">
                  <c:v>-62.628083989501299</c:v>
                </c:pt>
                <c:pt idx="384">
                  <c:v>-62.79212598425196</c:v>
                </c:pt>
                <c:pt idx="385">
                  <c:v>-62.956167979002622</c:v>
                </c:pt>
                <c:pt idx="386">
                  <c:v>-63.120209973753276</c:v>
                </c:pt>
                <c:pt idx="387">
                  <c:v>-63.284251968503938</c:v>
                </c:pt>
                <c:pt idx="388">
                  <c:v>-63.448293963254585</c:v>
                </c:pt>
                <c:pt idx="389">
                  <c:v>-63.612335958005239</c:v>
                </c:pt>
                <c:pt idx="390">
                  <c:v>-63.776377952755901</c:v>
                </c:pt>
                <c:pt idx="391">
                  <c:v>-63.940419947506555</c:v>
                </c:pt>
                <c:pt idx="392">
                  <c:v>-64.104461942257217</c:v>
                </c:pt>
                <c:pt idx="393">
                  <c:v>-64.268503937007864</c:v>
                </c:pt>
                <c:pt idx="394">
                  <c:v>-64.432545931758526</c:v>
                </c:pt>
                <c:pt idx="395">
                  <c:v>-64.596587926509187</c:v>
                </c:pt>
                <c:pt idx="396">
                  <c:v>-64.760629921259834</c:v>
                </c:pt>
                <c:pt idx="397">
                  <c:v>-64.924671916010496</c:v>
                </c:pt>
                <c:pt idx="398">
                  <c:v>-65.088713910761143</c:v>
                </c:pt>
                <c:pt idx="399">
                  <c:v>-65.252755905511805</c:v>
                </c:pt>
                <c:pt idx="400">
                  <c:v>-65.416797900262466</c:v>
                </c:pt>
                <c:pt idx="401">
                  <c:v>-65.580839895013114</c:v>
                </c:pt>
                <c:pt idx="402">
                  <c:v>-65.744881889763775</c:v>
                </c:pt>
                <c:pt idx="403">
                  <c:v>-65.908923884514422</c:v>
                </c:pt>
                <c:pt idx="404">
                  <c:v>-66.072965879265084</c:v>
                </c:pt>
                <c:pt idx="405">
                  <c:v>-66.237007874015745</c:v>
                </c:pt>
                <c:pt idx="406">
                  <c:v>-66.401049868766407</c:v>
                </c:pt>
                <c:pt idx="407">
                  <c:v>-66.565091863517054</c:v>
                </c:pt>
                <c:pt idx="408">
                  <c:v>-66.729133858267701</c:v>
                </c:pt>
                <c:pt idx="409">
                  <c:v>-66.893175853018363</c:v>
                </c:pt>
                <c:pt idx="410">
                  <c:v>-67.057217847769024</c:v>
                </c:pt>
                <c:pt idx="411">
                  <c:v>-67.221259842519686</c:v>
                </c:pt>
                <c:pt idx="412">
                  <c:v>-67.385301837270333</c:v>
                </c:pt>
                <c:pt idx="413">
                  <c:v>-67.54934383202098</c:v>
                </c:pt>
                <c:pt idx="414">
                  <c:v>-67.713385826771642</c:v>
                </c:pt>
                <c:pt idx="415">
                  <c:v>-67.877427821522303</c:v>
                </c:pt>
                <c:pt idx="416">
                  <c:v>-68.041469816272965</c:v>
                </c:pt>
                <c:pt idx="417">
                  <c:v>-68.205511811023626</c:v>
                </c:pt>
                <c:pt idx="418">
                  <c:v>-68.369553805774274</c:v>
                </c:pt>
                <c:pt idx="419">
                  <c:v>-68.533595800524921</c:v>
                </c:pt>
                <c:pt idx="420">
                  <c:v>-68.697637795275583</c:v>
                </c:pt>
                <c:pt idx="421">
                  <c:v>-68.861679790026244</c:v>
                </c:pt>
                <c:pt idx="422">
                  <c:v>-69.025721784776906</c:v>
                </c:pt>
                <c:pt idx="423">
                  <c:v>-69.189763779527553</c:v>
                </c:pt>
                <c:pt idx="424">
                  <c:v>-69.3538057742782</c:v>
                </c:pt>
                <c:pt idx="425">
                  <c:v>-69.517847769028862</c:v>
                </c:pt>
                <c:pt idx="426">
                  <c:v>-69.681889763779523</c:v>
                </c:pt>
                <c:pt idx="427">
                  <c:v>-69.845931758530185</c:v>
                </c:pt>
                <c:pt idx="428">
                  <c:v>-70.009973753280832</c:v>
                </c:pt>
                <c:pt idx="429">
                  <c:v>-70.174015748031493</c:v>
                </c:pt>
                <c:pt idx="430">
                  <c:v>-70.338057742782141</c:v>
                </c:pt>
                <c:pt idx="431">
                  <c:v>-70.502099737532802</c:v>
                </c:pt>
                <c:pt idx="432">
                  <c:v>-70.666141732283464</c:v>
                </c:pt>
                <c:pt idx="433">
                  <c:v>-70.830183727034111</c:v>
                </c:pt>
                <c:pt idx="434">
                  <c:v>-70.994225721784773</c:v>
                </c:pt>
                <c:pt idx="435">
                  <c:v>-71.15826771653542</c:v>
                </c:pt>
                <c:pt idx="436">
                  <c:v>-71.322309711286081</c:v>
                </c:pt>
                <c:pt idx="437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AC-4105-A403-B63EEC06B9E1}"/>
            </c:ext>
          </c:extLst>
        </c:ser>
        <c:ser>
          <c:idx val="7"/>
          <c:order val="1"/>
          <c:tx>
            <c:strRef>
              <c:f>'082C'!$BM$11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'082C'!$BM$14:$BM$767</c:f>
              <c:numCache>
                <c:formatCode>0.0</c:formatCode>
                <c:ptCount val="754"/>
                <c:pt idx="0">
                  <c:v>3.230396763495762</c:v>
                </c:pt>
                <c:pt idx="1">
                  <c:v>3.6439728936929079</c:v>
                </c:pt>
                <c:pt idx="2">
                  <c:v>3.8674928518127283</c:v>
                </c:pt>
                <c:pt idx="3">
                  <c:v>3.9801553448288365</c:v>
                </c:pt>
                <c:pt idx="4">
                  <c:v>3.7523862412713327</c:v>
                </c:pt>
                <c:pt idx="5">
                  <c:v>3.1159020335150225</c:v>
                </c:pt>
                <c:pt idx="6">
                  <c:v>2.794116547522898</c:v>
                </c:pt>
                <c:pt idx="7">
                  <c:v>2.7381338923183445</c:v>
                </c:pt>
                <c:pt idx="8">
                  <c:v>2.7646381860395772</c:v>
                </c:pt>
                <c:pt idx="9">
                  <c:v>2.7833120513554173</c:v>
                </c:pt>
                <c:pt idx="10">
                  <c:v>2.7018078244300101</c:v>
                </c:pt>
                <c:pt idx="11">
                  <c:v>2.671617138742663</c:v>
                </c:pt>
                <c:pt idx="12">
                  <c:v>2.7060865248043875</c:v>
                </c:pt>
                <c:pt idx="13">
                  <c:v>2.6789503491710347</c:v>
                </c:pt>
                <c:pt idx="14">
                  <c:v>2.6575571552670154</c:v>
                </c:pt>
                <c:pt idx="15">
                  <c:v>2.6483046458772526</c:v>
                </c:pt>
                <c:pt idx="16">
                  <c:v>2.7196354827294571</c:v>
                </c:pt>
                <c:pt idx="17">
                  <c:v>2.7700576600087352</c:v>
                </c:pt>
                <c:pt idx="18">
                  <c:v>2.9140407431020119</c:v>
                </c:pt>
                <c:pt idx="19">
                  <c:v>2.9935556172078761</c:v>
                </c:pt>
                <c:pt idx="20">
                  <c:v>2.8947875543358252</c:v>
                </c:pt>
                <c:pt idx="21">
                  <c:v>2.8227722949496998</c:v>
                </c:pt>
                <c:pt idx="22">
                  <c:v>2.8518980922628097</c:v>
                </c:pt>
                <c:pt idx="23">
                  <c:v>2.8751545430440442</c:v>
                </c:pt>
                <c:pt idx="24">
                  <c:v>2.8009053215316726</c:v>
                </c:pt>
                <c:pt idx="25">
                  <c:v>2.7781669683476347</c:v>
                </c:pt>
                <c:pt idx="26">
                  <c:v>2.8090968086611317</c:v>
                </c:pt>
                <c:pt idx="27">
                  <c:v>2.8734127009242307</c:v>
                </c:pt>
                <c:pt idx="28">
                  <c:v>2.7274481677523257</c:v>
                </c:pt>
                <c:pt idx="29">
                  <c:v>2.8342318942488176</c:v>
                </c:pt>
                <c:pt idx="30">
                  <c:v>2.847472818561557</c:v>
                </c:pt>
                <c:pt idx="31">
                  <c:v>2.9457800482813759</c:v>
                </c:pt>
                <c:pt idx="32">
                  <c:v>2.9333870643616096</c:v>
                </c:pt>
                <c:pt idx="33">
                  <c:v>2.9450895223953957</c:v>
                </c:pt>
                <c:pt idx="34">
                  <c:v>2.9689934045154116</c:v>
                </c:pt>
                <c:pt idx="35">
                  <c:v>3.0120073572725112</c:v>
                </c:pt>
                <c:pt idx="36">
                  <c:v>3.0341862999180886</c:v>
                </c:pt>
                <c:pt idx="37">
                  <c:v>2.9102404086403575</c:v>
                </c:pt>
                <c:pt idx="38">
                  <c:v>2.7354017503390216</c:v>
                </c:pt>
                <c:pt idx="39">
                  <c:v>2.4591729263988475</c:v>
                </c:pt>
                <c:pt idx="40">
                  <c:v>2.9611609362449069</c:v>
                </c:pt>
                <c:pt idx="41">
                  <c:v>2.9847310853023354</c:v>
                </c:pt>
                <c:pt idx="42">
                  <c:v>3.0326387877731453</c:v>
                </c:pt>
                <c:pt idx="43">
                  <c:v>2.9866294003204601</c:v>
                </c:pt>
                <c:pt idx="44">
                  <c:v>3.003660350756161</c:v>
                </c:pt>
                <c:pt idx="45">
                  <c:v>2.9866121483104804</c:v>
                </c:pt>
                <c:pt idx="46">
                  <c:v>2.8174056701213863</c:v>
                </c:pt>
                <c:pt idx="47">
                  <c:v>2.8235110071868958</c:v>
                </c:pt>
                <c:pt idx="48">
                  <c:v>2.9897478121983188</c:v>
                </c:pt>
                <c:pt idx="49">
                  <c:v>3.012632518345228</c:v>
                </c:pt>
                <c:pt idx="50">
                  <c:v>3.1335359605901667</c:v>
                </c:pt>
                <c:pt idx="51">
                  <c:v>3.0765698869131728</c:v>
                </c:pt>
                <c:pt idx="52">
                  <c:v>2.9935254566075082</c:v>
                </c:pt>
                <c:pt idx="53">
                  <c:v>3.1452508920245577</c:v>
                </c:pt>
                <c:pt idx="54">
                  <c:v>3.0602630628083531</c:v>
                </c:pt>
                <c:pt idx="55">
                  <c:v>3.1639419746532589</c:v>
                </c:pt>
                <c:pt idx="56">
                  <c:v>2.2667166045163354</c:v>
                </c:pt>
                <c:pt idx="57">
                  <c:v>2.652610658933265</c:v>
                </c:pt>
                <c:pt idx="58">
                  <c:v>3.1452812528021634</c:v>
                </c:pt>
                <c:pt idx="59">
                  <c:v>2.734814289308332</c:v>
                </c:pt>
                <c:pt idx="60">
                  <c:v>3.1789662303151007</c:v>
                </c:pt>
                <c:pt idx="61">
                  <c:v>3.2226652028256937</c:v>
                </c:pt>
                <c:pt idx="62">
                  <c:v>2.890846098192295</c:v>
                </c:pt>
                <c:pt idx="63">
                  <c:v>3.2258635549190267</c:v>
                </c:pt>
                <c:pt idx="64">
                  <c:v>3.2117136161968505</c:v>
                </c:pt>
                <c:pt idx="65">
                  <c:v>3.2604930609099965</c:v>
                </c:pt>
                <c:pt idx="66">
                  <c:v>3.2067380752241283</c:v>
                </c:pt>
                <c:pt idx="67">
                  <c:v>3.214188428935</c:v>
                </c:pt>
                <c:pt idx="68">
                  <c:v>3.2637069113397259</c:v>
                </c:pt>
                <c:pt idx="69">
                  <c:v>3.2398670404686927</c:v>
                </c:pt>
                <c:pt idx="70">
                  <c:v>3.2294220287251321</c:v>
                </c:pt>
                <c:pt idx="71">
                  <c:v>3.2686471594663562</c:v>
                </c:pt>
                <c:pt idx="72">
                  <c:v>3.240732147225486</c:v>
                </c:pt>
                <c:pt idx="73">
                  <c:v>3.2403599985889069</c:v>
                </c:pt>
                <c:pt idx="74">
                  <c:v>3.2167102813680666</c:v>
                </c:pt>
                <c:pt idx="75">
                  <c:v>3.2165123297964593</c:v>
                </c:pt>
                <c:pt idx="76">
                  <c:v>3.2331129031311536</c:v>
                </c:pt>
                <c:pt idx="77">
                  <c:v>3.2840921321322427</c:v>
                </c:pt>
                <c:pt idx="78">
                  <c:v>3.2853255765658753</c:v>
                </c:pt>
                <c:pt idx="79">
                  <c:v>3.2844024179872418</c:v>
                </c:pt>
                <c:pt idx="80">
                  <c:v>3.2495069134514258</c:v>
                </c:pt>
                <c:pt idx="81">
                  <c:v>3.248366737823198</c:v>
                </c:pt>
                <c:pt idx="82">
                  <c:v>3.1555323376667013</c:v>
                </c:pt>
                <c:pt idx="83">
                  <c:v>2.935784189912682</c:v>
                </c:pt>
                <c:pt idx="84">
                  <c:v>2.7155135430610589</c:v>
                </c:pt>
                <c:pt idx="85">
                  <c:v>2.8688689431796663</c:v>
                </c:pt>
                <c:pt idx="86">
                  <c:v>2.8585823463950319</c:v>
                </c:pt>
                <c:pt idx="87">
                  <c:v>2.8159225890533177</c:v>
                </c:pt>
                <c:pt idx="88">
                  <c:v>2.9121945343685742</c:v>
                </c:pt>
                <c:pt idx="89">
                  <c:v>2.9635965687150847</c:v>
                </c:pt>
                <c:pt idx="90">
                  <c:v>2.9182957589933447</c:v>
                </c:pt>
                <c:pt idx="91">
                  <c:v>2.9733295310433769</c:v>
                </c:pt>
                <c:pt idx="92">
                  <c:v>2.9869593409440878</c:v>
                </c:pt>
                <c:pt idx="93">
                  <c:v>2.9443033679460866</c:v>
                </c:pt>
                <c:pt idx="94">
                  <c:v>2.9403333804182599</c:v>
                </c:pt>
                <c:pt idx="95">
                  <c:v>2.9328818086551753</c:v>
                </c:pt>
                <c:pt idx="96">
                  <c:v>2.9421668328113952</c:v>
                </c:pt>
                <c:pt idx="97">
                  <c:v>2.9430586017106717</c:v>
                </c:pt>
                <c:pt idx="98">
                  <c:v>2.9441253512799777</c:v>
                </c:pt>
                <c:pt idx="99">
                  <c:v>2.9311603591242323</c:v>
                </c:pt>
                <c:pt idx="100">
                  <c:v>2.9281447508351857</c:v>
                </c:pt>
                <c:pt idx="101">
                  <c:v>2.8967993318301275</c:v>
                </c:pt>
                <c:pt idx="102">
                  <c:v>2.8809457441508441</c:v>
                </c:pt>
                <c:pt idx="103">
                  <c:v>2.8351868490336627</c:v>
                </c:pt>
                <c:pt idx="104">
                  <c:v>2.7985154636554794</c:v>
                </c:pt>
                <c:pt idx="105">
                  <c:v>2.7999549035963991</c:v>
                </c:pt>
                <c:pt idx="106">
                  <c:v>2.7942496150459499</c:v>
                </c:pt>
                <c:pt idx="107">
                  <c:v>2.6962126856539834</c:v>
                </c:pt>
                <c:pt idx="108">
                  <c:v>2.6351980126456627</c:v>
                </c:pt>
                <c:pt idx="109">
                  <c:v>2.6168036918532178</c:v>
                </c:pt>
                <c:pt idx="110">
                  <c:v>2.6281364323018961</c:v>
                </c:pt>
                <c:pt idx="111">
                  <c:v>2.459341386582631</c:v>
                </c:pt>
                <c:pt idx="112">
                  <c:v>2.6233539414596487</c:v>
                </c:pt>
                <c:pt idx="113">
                  <c:v>2.853589791787488</c:v>
                </c:pt>
                <c:pt idx="114">
                  <c:v>2.6397170521916027</c:v>
                </c:pt>
                <c:pt idx="115">
                  <c:v>2.6911113593807268</c:v>
                </c:pt>
                <c:pt idx="116">
                  <c:v>2.7215583564507075</c:v>
                </c:pt>
                <c:pt idx="117">
                  <c:v>2.6386862594054352</c:v>
                </c:pt>
                <c:pt idx="118">
                  <c:v>2.5462640892349522</c:v>
                </c:pt>
                <c:pt idx="119">
                  <c:v>2.5450536117142737</c:v>
                </c:pt>
                <c:pt idx="120">
                  <c:v>2.5274741422864517</c:v>
                </c:pt>
                <c:pt idx="121">
                  <c:v>2.5464180128719884</c:v>
                </c:pt>
                <c:pt idx="122">
                  <c:v>2.57323571338847</c:v>
                </c:pt>
                <c:pt idx="123">
                  <c:v>2.6279733554884253</c:v>
                </c:pt>
                <c:pt idx="124">
                  <c:v>2.5873366300186849</c:v>
                </c:pt>
                <c:pt idx="125">
                  <c:v>2.4967491486746511</c:v>
                </c:pt>
                <c:pt idx="126">
                  <c:v>2.5904003719201301</c:v>
                </c:pt>
                <c:pt idx="127">
                  <c:v>2.6835263110174838</c:v>
                </c:pt>
                <c:pt idx="128">
                  <c:v>2.7281928601385004</c:v>
                </c:pt>
                <c:pt idx="129">
                  <c:v>2.770141362340913</c:v>
                </c:pt>
                <c:pt idx="130">
                  <c:v>2.7508893745824783</c:v>
                </c:pt>
                <c:pt idx="131">
                  <c:v>2.7621980752713871</c:v>
                </c:pt>
                <c:pt idx="132">
                  <c:v>2.7857718126482962</c:v>
                </c:pt>
                <c:pt idx="133">
                  <c:v>2.7482956939847432</c:v>
                </c:pt>
                <c:pt idx="134">
                  <c:v>2.7372741797050111</c:v>
                </c:pt>
                <c:pt idx="135">
                  <c:v>2.7692217164838242</c:v>
                </c:pt>
                <c:pt idx="136">
                  <c:v>2.7741553323300838</c:v>
                </c:pt>
                <c:pt idx="137">
                  <c:v>2.7919408330619997</c:v>
                </c:pt>
                <c:pt idx="138">
                  <c:v>2.822725610870302</c:v>
                </c:pt>
                <c:pt idx="139">
                  <c:v>2.80623971484082</c:v>
                </c:pt>
                <c:pt idx="140">
                  <c:v>2.8236752848829472</c:v>
                </c:pt>
                <c:pt idx="141">
                  <c:v>2.7989781256443762</c:v>
                </c:pt>
                <c:pt idx="142">
                  <c:v>2.7805507561232488</c:v>
                </c:pt>
                <c:pt idx="143">
                  <c:v>2.7466222671871967</c:v>
                </c:pt>
                <c:pt idx="144">
                  <c:v>2.7319343190280532</c:v>
                </c:pt>
                <c:pt idx="145">
                  <c:v>2.7599151060465643</c:v>
                </c:pt>
                <c:pt idx="146">
                  <c:v>2.8119342302584172</c:v>
                </c:pt>
                <c:pt idx="147">
                  <c:v>2.8370106822625041</c:v>
                </c:pt>
                <c:pt idx="148">
                  <c:v>2.8266207592276089</c:v>
                </c:pt>
                <c:pt idx="149">
                  <c:v>2.8537636232763819</c:v>
                </c:pt>
                <c:pt idx="150">
                  <c:v>2.865648986751212</c:v>
                </c:pt>
                <c:pt idx="151">
                  <c:v>2.8319193519279051</c:v>
                </c:pt>
                <c:pt idx="152">
                  <c:v>2.6683822913010808</c:v>
                </c:pt>
                <c:pt idx="153">
                  <c:v>2.8312240132007478</c:v>
                </c:pt>
                <c:pt idx="154">
                  <c:v>2.9379642466213034</c:v>
                </c:pt>
                <c:pt idx="155">
                  <c:v>2.6803053286938385</c:v>
                </c:pt>
                <c:pt idx="156">
                  <c:v>2.6581628539786526</c:v>
                </c:pt>
                <c:pt idx="157">
                  <c:v>2.7889294755688301</c:v>
                </c:pt>
                <c:pt idx="158">
                  <c:v>2.7810403596294786</c:v>
                </c:pt>
                <c:pt idx="159">
                  <c:v>2.7803595926789653</c:v>
                </c:pt>
                <c:pt idx="160">
                  <c:v>2.7939879820979314</c:v>
                </c:pt>
                <c:pt idx="161">
                  <c:v>2.7129445752916492</c:v>
                </c:pt>
                <c:pt idx="162">
                  <c:v>2.8097639947124615</c:v>
                </c:pt>
                <c:pt idx="163">
                  <c:v>2.7608203573231997</c:v>
                </c:pt>
                <c:pt idx="164">
                  <c:v>2.8863485638168807</c:v>
                </c:pt>
                <c:pt idx="165">
                  <c:v>2.9180552679796126</c:v>
                </c:pt>
                <c:pt idx="166">
                  <c:v>2.8085218536819334</c:v>
                </c:pt>
                <c:pt idx="167">
                  <c:v>2.2462442826011517</c:v>
                </c:pt>
                <c:pt idx="168">
                  <c:v>2.0393640078827584</c:v>
                </c:pt>
                <c:pt idx="169">
                  <c:v>2.1458613499052035</c:v>
                </c:pt>
                <c:pt idx="170">
                  <c:v>2.2018928946771119</c:v>
                </c:pt>
                <c:pt idx="171">
                  <c:v>2.1901372607706961</c:v>
                </c:pt>
                <c:pt idx="172">
                  <c:v>2.2913863821640947</c:v>
                </c:pt>
                <c:pt idx="173">
                  <c:v>2.4940286564889433</c:v>
                </c:pt>
                <c:pt idx="174">
                  <c:v>2.7959110819063246</c:v>
                </c:pt>
                <c:pt idx="175">
                  <c:v>3.051618761904924</c:v>
                </c:pt>
                <c:pt idx="176">
                  <c:v>3.0600061836611534</c:v>
                </c:pt>
                <c:pt idx="177">
                  <c:v>3.071402931138953</c:v>
                </c:pt>
                <c:pt idx="178">
                  <c:v>3.1128261134556268</c:v>
                </c:pt>
                <c:pt idx="179">
                  <c:v>3.0007095645122592</c:v>
                </c:pt>
                <c:pt idx="180">
                  <c:v>2.9516727003184542</c:v>
                </c:pt>
                <c:pt idx="181">
                  <c:v>3.0077828384814289</c:v>
                </c:pt>
                <c:pt idx="182">
                  <c:v>3.0383920576069436</c:v>
                </c:pt>
                <c:pt idx="183">
                  <c:v>3.0049407332196152</c:v>
                </c:pt>
                <c:pt idx="184">
                  <c:v>2.9653070166381537</c:v>
                </c:pt>
                <c:pt idx="185">
                  <c:v>3.116224173490989</c:v>
                </c:pt>
                <c:pt idx="186">
                  <c:v>3.0211070966367326</c:v>
                </c:pt>
                <c:pt idx="187">
                  <c:v>2.8648723793677355</c:v>
                </c:pt>
                <c:pt idx="188">
                  <c:v>2.9226860328529729</c:v>
                </c:pt>
                <c:pt idx="189">
                  <c:v>3.0441811284081672</c:v>
                </c:pt>
                <c:pt idx="190">
                  <c:v>3.1551372837378917</c:v>
                </c:pt>
                <c:pt idx="191">
                  <c:v>2.5135366945142139</c:v>
                </c:pt>
                <c:pt idx="192">
                  <c:v>2.6476011552454706</c:v>
                </c:pt>
                <c:pt idx="193">
                  <c:v>2.8751694944582846</c:v>
                </c:pt>
                <c:pt idx="194">
                  <c:v>2.9952434790861076</c:v>
                </c:pt>
                <c:pt idx="195">
                  <c:v>3.0666329826485579</c:v>
                </c:pt>
                <c:pt idx="196">
                  <c:v>2.9438401684273328</c:v>
                </c:pt>
                <c:pt idx="197">
                  <c:v>2.9746222074816373</c:v>
                </c:pt>
                <c:pt idx="198">
                  <c:v>3.0189177961165052</c:v>
                </c:pt>
                <c:pt idx="199">
                  <c:v>3.0346761287766504</c:v>
                </c:pt>
                <c:pt idx="200">
                  <c:v>3.0022768395231059</c:v>
                </c:pt>
                <c:pt idx="201">
                  <c:v>3.0028778678647794</c:v>
                </c:pt>
                <c:pt idx="202">
                  <c:v>3.0498056951501744</c:v>
                </c:pt>
                <c:pt idx="203">
                  <c:v>3.1116106542231656</c:v>
                </c:pt>
                <c:pt idx="204">
                  <c:v>3.0885930514409763</c:v>
                </c:pt>
                <c:pt idx="205">
                  <c:v>2.7435089049941452</c:v>
                </c:pt>
                <c:pt idx="206">
                  <c:v>2.0965099470018185</c:v>
                </c:pt>
                <c:pt idx="207">
                  <c:v>2.0566166229916218</c:v>
                </c:pt>
                <c:pt idx="208">
                  <c:v>2.1436271189035678</c:v>
                </c:pt>
                <c:pt idx="209">
                  <c:v>2.2237845998316801</c:v>
                </c:pt>
                <c:pt idx="210">
                  <c:v>2.2917657231104518</c:v>
                </c:pt>
                <c:pt idx="211">
                  <c:v>2.3701031487108386</c:v>
                </c:pt>
                <c:pt idx="212">
                  <c:v>2.2887320240334903</c:v>
                </c:pt>
                <c:pt idx="213">
                  <c:v>2.2558648873995235</c:v>
                </c:pt>
                <c:pt idx="214">
                  <c:v>2.3301173785283025</c:v>
                </c:pt>
                <c:pt idx="215">
                  <c:v>2.1862816185095686</c:v>
                </c:pt>
                <c:pt idx="216">
                  <c:v>2.3103618631441507</c:v>
                </c:pt>
                <c:pt idx="217">
                  <c:v>2.5515918570783502</c:v>
                </c:pt>
                <c:pt idx="218">
                  <c:v>2.803483422251773</c:v>
                </c:pt>
                <c:pt idx="219">
                  <c:v>3.0096871225154156</c:v>
                </c:pt>
                <c:pt idx="220">
                  <c:v>2.9781264821840607</c:v>
                </c:pt>
                <c:pt idx="221">
                  <c:v>2.4072071417848777</c:v>
                </c:pt>
                <c:pt idx="222">
                  <c:v>2.5390319217241264</c:v>
                </c:pt>
                <c:pt idx="223">
                  <c:v>2.9154548508091924</c:v>
                </c:pt>
                <c:pt idx="224">
                  <c:v>3.0498713146670169</c:v>
                </c:pt>
                <c:pt idx="225">
                  <c:v>3.0732365428131421</c:v>
                </c:pt>
                <c:pt idx="226">
                  <c:v>2.9513749610080984</c:v>
                </c:pt>
                <c:pt idx="227">
                  <c:v>2.7401195055180922</c:v>
                </c:pt>
                <c:pt idx="228">
                  <c:v>2.7980500055346962</c:v>
                </c:pt>
                <c:pt idx="229">
                  <c:v>2.7925853534387581</c:v>
                </c:pt>
                <c:pt idx="230">
                  <c:v>2.358672754004973</c:v>
                </c:pt>
                <c:pt idx="231">
                  <c:v>2.2032159108373004</c:v>
                </c:pt>
                <c:pt idx="232">
                  <c:v>2.317018289161672</c:v>
                </c:pt>
                <c:pt idx="233">
                  <c:v>2.3399038594929578</c:v>
                </c:pt>
                <c:pt idx="234">
                  <c:v>2.3014562099410414</c:v>
                </c:pt>
                <c:pt idx="235">
                  <c:v>2.3317737751400442</c:v>
                </c:pt>
                <c:pt idx="236">
                  <c:v>2.6367610922630722</c:v>
                </c:pt>
                <c:pt idx="237">
                  <c:v>2.9727674878641128</c:v>
                </c:pt>
                <c:pt idx="238">
                  <c:v>2.9723323045087149</c:v>
                </c:pt>
                <c:pt idx="239">
                  <c:v>2.9912858052330229</c:v>
                </c:pt>
                <c:pt idx="240">
                  <c:v>3.0417655265265506</c:v>
                </c:pt>
                <c:pt idx="241">
                  <c:v>3.0518874262686038</c:v>
                </c:pt>
                <c:pt idx="242">
                  <c:v>2.8695016392105384</c:v>
                </c:pt>
                <c:pt idx="243">
                  <c:v>2.205586322152632</c:v>
                </c:pt>
                <c:pt idx="244">
                  <c:v>2.128215454580463</c:v>
                </c:pt>
                <c:pt idx="245">
                  <c:v>2.0436223196929775</c:v>
                </c:pt>
                <c:pt idx="246">
                  <c:v>2.0776208902451918</c:v>
                </c:pt>
                <c:pt idx="247">
                  <c:v>2.228306754334032</c:v>
                </c:pt>
                <c:pt idx="248">
                  <c:v>2.4928430455870414</c:v>
                </c:pt>
                <c:pt idx="249">
                  <c:v>2.6909472124179636</c:v>
                </c:pt>
                <c:pt idx="250">
                  <c:v>2.9143985367024459</c:v>
                </c:pt>
                <c:pt idx="251">
                  <c:v>3.038856148453029</c:v>
                </c:pt>
                <c:pt idx="252">
                  <c:v>3.0282547290514752</c:v>
                </c:pt>
                <c:pt idx="253">
                  <c:v>3.0539970690255531</c:v>
                </c:pt>
                <c:pt idx="254">
                  <c:v>2.939687974078844</c:v>
                </c:pt>
                <c:pt idx="255">
                  <c:v>3.0597545069957652</c:v>
                </c:pt>
                <c:pt idx="256">
                  <c:v>2.5423308632390316</c:v>
                </c:pt>
                <c:pt idx="257">
                  <c:v>2.1538596604308715</c:v>
                </c:pt>
                <c:pt idx="258">
                  <c:v>2.1270867779215368</c:v>
                </c:pt>
                <c:pt idx="259">
                  <c:v>2.139481425367785</c:v>
                </c:pt>
                <c:pt idx="260">
                  <c:v>2.0225273258878622</c:v>
                </c:pt>
                <c:pt idx="261">
                  <c:v>2.0363042461341676</c:v>
                </c:pt>
                <c:pt idx="262">
                  <c:v>2.1535987545224855</c:v>
                </c:pt>
                <c:pt idx="263">
                  <c:v>2.201786567401677</c:v>
                </c:pt>
                <c:pt idx="264">
                  <c:v>2.1417508239024272</c:v>
                </c:pt>
                <c:pt idx="265">
                  <c:v>2.1099420662838235</c:v>
                </c:pt>
                <c:pt idx="266">
                  <c:v>2.0684427057789052</c:v>
                </c:pt>
                <c:pt idx="267">
                  <c:v>2.0514537997710232</c:v>
                </c:pt>
                <c:pt idx="268">
                  <c:v>2.1245620312934586</c:v>
                </c:pt>
                <c:pt idx="269">
                  <c:v>2.6263503379389004</c:v>
                </c:pt>
                <c:pt idx="270">
                  <c:v>2.9920935873102623</c:v>
                </c:pt>
                <c:pt idx="271">
                  <c:v>3.0395428229074883</c:v>
                </c:pt>
                <c:pt idx="272">
                  <c:v>3.0448646553900556</c:v>
                </c:pt>
                <c:pt idx="273">
                  <c:v>2.9995353725993392</c:v>
                </c:pt>
                <c:pt idx="274">
                  <c:v>3.0169901445812339</c:v>
                </c:pt>
                <c:pt idx="275">
                  <c:v>2.6898421340361787</c:v>
                </c:pt>
                <c:pt idx="276">
                  <c:v>3.1286963426380208</c:v>
                </c:pt>
                <c:pt idx="277">
                  <c:v>3.0086249807511165</c:v>
                </c:pt>
                <c:pt idx="278">
                  <c:v>2.9536734138183949</c:v>
                </c:pt>
                <c:pt idx="279">
                  <c:v>3.1793460954751191</c:v>
                </c:pt>
                <c:pt idx="280">
                  <c:v>3.1955912910865369</c:v>
                </c:pt>
                <c:pt idx="281">
                  <c:v>3.1503797731287082</c:v>
                </c:pt>
                <c:pt idx="282">
                  <c:v>3.047272348197513</c:v>
                </c:pt>
                <c:pt idx="283">
                  <c:v>3.0860794513759391</c:v>
                </c:pt>
                <c:pt idx="284">
                  <c:v>3.2157356734685254</c:v>
                </c:pt>
                <c:pt idx="285">
                  <c:v>3.1274036921996546</c:v>
                </c:pt>
                <c:pt idx="286">
                  <c:v>3.1263172115064011</c:v>
                </c:pt>
                <c:pt idx="287">
                  <c:v>3.1091928910897355</c:v>
                </c:pt>
                <c:pt idx="288">
                  <c:v>3.0946867934741187</c:v>
                </c:pt>
                <c:pt idx="289">
                  <c:v>3.1378461733667158</c:v>
                </c:pt>
                <c:pt idx="290">
                  <c:v>3.1770094087274448</c:v>
                </c:pt>
                <c:pt idx="291">
                  <c:v>2.4460638568542032</c:v>
                </c:pt>
                <c:pt idx="292">
                  <c:v>3.0123635885498428</c:v>
                </c:pt>
                <c:pt idx="293">
                  <c:v>3.1336190872200058</c:v>
                </c:pt>
                <c:pt idx="294">
                  <c:v>3.1153343653695895</c:v>
                </c:pt>
                <c:pt idx="295">
                  <c:v>3.1592350770734869</c:v>
                </c:pt>
                <c:pt idx="296">
                  <c:v>3.13719959810369</c:v>
                </c:pt>
                <c:pt idx="297">
                  <c:v>3.1632120652663489</c:v>
                </c:pt>
                <c:pt idx="298">
                  <c:v>3.1339944908021704</c:v>
                </c:pt>
                <c:pt idx="299">
                  <c:v>3.1161548432410338</c:v>
                </c:pt>
                <c:pt idx="300">
                  <c:v>3.1418224363971885</c:v>
                </c:pt>
                <c:pt idx="301">
                  <c:v>3.1522993953955791</c:v>
                </c:pt>
                <c:pt idx="302">
                  <c:v>3.1461505395336125</c:v>
                </c:pt>
                <c:pt idx="303">
                  <c:v>3.1639611630049829</c:v>
                </c:pt>
                <c:pt idx="304">
                  <c:v>3.1696553252395709</c:v>
                </c:pt>
                <c:pt idx="305">
                  <c:v>3.1441923850670332</c:v>
                </c:pt>
                <c:pt idx="306">
                  <c:v>3.1676189865764037</c:v>
                </c:pt>
                <c:pt idx="307">
                  <c:v>3.1752825502107433</c:v>
                </c:pt>
                <c:pt idx="308">
                  <c:v>3.1763434978588396</c:v>
                </c:pt>
                <c:pt idx="309">
                  <c:v>3.1392649120628966</c:v>
                </c:pt>
                <c:pt idx="310">
                  <c:v>3.1667788291741519</c:v>
                </c:pt>
                <c:pt idx="311">
                  <c:v>3.1801139846559998</c:v>
                </c:pt>
                <c:pt idx="312">
                  <c:v>3.1361530825178057</c:v>
                </c:pt>
                <c:pt idx="313">
                  <c:v>3.1381718273592725</c:v>
                </c:pt>
                <c:pt idx="314">
                  <c:v>3.0496342753005559</c:v>
                </c:pt>
                <c:pt idx="315">
                  <c:v>2.99212939926637</c:v>
                </c:pt>
                <c:pt idx="316">
                  <c:v>2.9882272739908791</c:v>
                </c:pt>
                <c:pt idx="317">
                  <c:v>2.9689964949065772</c:v>
                </c:pt>
                <c:pt idx="318">
                  <c:v>2.9710233441503893</c:v>
                </c:pt>
                <c:pt idx="319">
                  <c:v>2.9841233346668425</c:v>
                </c:pt>
                <c:pt idx="320">
                  <c:v>2.9604193658499849</c:v>
                </c:pt>
                <c:pt idx="321">
                  <c:v>2.9595856922792483</c:v>
                </c:pt>
                <c:pt idx="322">
                  <c:v>3.0211230331371026</c:v>
                </c:pt>
                <c:pt idx="323">
                  <c:v>3.0554233089752416</c:v>
                </c:pt>
                <c:pt idx="324">
                  <c:v>3.0255904942324356</c:v>
                </c:pt>
                <c:pt idx="325">
                  <c:v>3.0613567892876192</c:v>
                </c:pt>
                <c:pt idx="326">
                  <c:v>3.0087780071119785</c:v>
                </c:pt>
                <c:pt idx="327">
                  <c:v>3.0129828260251856</c:v>
                </c:pt>
                <c:pt idx="328">
                  <c:v>3.0136557908119319</c:v>
                </c:pt>
                <c:pt idx="329">
                  <c:v>2.9971457260880841</c:v>
                </c:pt>
                <c:pt idx="330">
                  <c:v>3.0330033131127863</c:v>
                </c:pt>
                <c:pt idx="331">
                  <c:v>2.988736170440351</c:v>
                </c:pt>
                <c:pt idx="332">
                  <c:v>3.014141788038335</c:v>
                </c:pt>
                <c:pt idx="333">
                  <c:v>3.0090355692533253</c:v>
                </c:pt>
                <c:pt idx="334">
                  <c:v>3.0208666756441178</c:v>
                </c:pt>
                <c:pt idx="335">
                  <c:v>3.0361737476247455</c:v>
                </c:pt>
                <c:pt idx="336">
                  <c:v>3.0262010733009279</c:v>
                </c:pt>
                <c:pt idx="337">
                  <c:v>3.0504273128423938</c:v>
                </c:pt>
                <c:pt idx="338">
                  <c:v>3.0182489306917768</c:v>
                </c:pt>
                <c:pt idx="339">
                  <c:v>3.0153405660950359</c:v>
                </c:pt>
                <c:pt idx="340">
                  <c:v>2.9982133092011125</c:v>
                </c:pt>
                <c:pt idx="341">
                  <c:v>2.9935528065479762</c:v>
                </c:pt>
                <c:pt idx="342">
                  <c:v>2.9343638569562747</c:v>
                </c:pt>
                <c:pt idx="343">
                  <c:v>2.9663277987664314</c:v>
                </c:pt>
                <c:pt idx="344">
                  <c:v>2.9875837081790735</c:v>
                </c:pt>
                <c:pt idx="345">
                  <c:v>3.0008371033987853</c:v>
                </c:pt>
                <c:pt idx="346">
                  <c:v>3.0032907744185162</c:v>
                </c:pt>
                <c:pt idx="347">
                  <c:v>3.05739145428561</c:v>
                </c:pt>
                <c:pt idx="348">
                  <c:v>3.0822024615765105</c:v>
                </c:pt>
                <c:pt idx="349">
                  <c:v>3.1416830039991512</c:v>
                </c:pt>
                <c:pt idx="350">
                  <c:v>3.1762712764745604</c:v>
                </c:pt>
                <c:pt idx="351">
                  <c:v>3.1709019919326442</c:v>
                </c:pt>
                <c:pt idx="352">
                  <c:v>3.152782215325137</c:v>
                </c:pt>
                <c:pt idx="353">
                  <c:v>3.1770958764121482</c:v>
                </c:pt>
                <c:pt idx="354">
                  <c:v>3.1771424593129409</c:v>
                </c:pt>
                <c:pt idx="355">
                  <c:v>3.151338096855818</c:v>
                </c:pt>
                <c:pt idx="356">
                  <c:v>3.1211045212485136</c:v>
                </c:pt>
                <c:pt idx="357">
                  <c:v>3.1259808156005024</c:v>
                </c:pt>
                <c:pt idx="358">
                  <c:v>3.1375216047464232</c:v>
                </c:pt>
                <c:pt idx="359">
                  <c:v>3.1290780546461145</c:v>
                </c:pt>
                <c:pt idx="360">
                  <c:v>3.1412269068718763</c:v>
                </c:pt>
                <c:pt idx="361">
                  <c:v>3.1323157420278589</c:v>
                </c:pt>
                <c:pt idx="362">
                  <c:v>3.1225618451178279</c:v>
                </c:pt>
                <c:pt idx="363">
                  <c:v>3.1069180611616902</c:v>
                </c:pt>
                <c:pt idx="364">
                  <c:v>3.1227064174419494</c:v>
                </c:pt>
                <c:pt idx="365">
                  <c:v>3.1062964110314524</c:v>
                </c:pt>
                <c:pt idx="366">
                  <c:v>3.0928729864722886</c:v>
                </c:pt>
                <c:pt idx="367">
                  <c:v>3.0592410580415108</c:v>
                </c:pt>
                <c:pt idx="368">
                  <c:v>3.0575832173899706</c:v>
                </c:pt>
                <c:pt idx="369">
                  <c:v>3.0991122011275709</c:v>
                </c:pt>
                <c:pt idx="370">
                  <c:v>3.0974956699617771</c:v>
                </c:pt>
                <c:pt idx="371">
                  <c:v>3.1006906370614402</c:v>
                </c:pt>
                <c:pt idx="372">
                  <c:v>3.1298888654697725</c:v>
                </c:pt>
                <c:pt idx="373">
                  <c:v>3.1643314083876817</c:v>
                </c:pt>
                <c:pt idx="374">
                  <c:v>3.1867988721978637</c:v>
                </c:pt>
                <c:pt idx="375">
                  <c:v>3.0444294628698079</c:v>
                </c:pt>
                <c:pt idx="376">
                  <c:v>3.2128102491541206</c:v>
                </c:pt>
                <c:pt idx="377">
                  <c:v>3.166396710487382</c:v>
                </c:pt>
                <c:pt idx="378">
                  <c:v>3.087145613726296</c:v>
                </c:pt>
                <c:pt idx="379">
                  <c:v>2.7094608922218728</c:v>
                </c:pt>
                <c:pt idx="380">
                  <c:v>2.7933249888964351</c:v>
                </c:pt>
                <c:pt idx="381">
                  <c:v>3.1339022304344213</c:v>
                </c:pt>
                <c:pt idx="382">
                  <c:v>3.1787467118406627</c:v>
                </c:pt>
                <c:pt idx="383">
                  <c:v>3.1727268846520409</c:v>
                </c:pt>
                <c:pt idx="384">
                  <c:v>3.1695179635619937</c:v>
                </c:pt>
                <c:pt idx="385">
                  <c:v>3.2036623092563485</c:v>
                </c:pt>
                <c:pt idx="386">
                  <c:v>3.1488694694363821</c:v>
                </c:pt>
                <c:pt idx="387">
                  <c:v>3.159871782359104</c:v>
                </c:pt>
                <c:pt idx="388">
                  <c:v>3.1247000380673402</c:v>
                </c:pt>
                <c:pt idx="389">
                  <c:v>3.1033646912822372</c:v>
                </c:pt>
                <c:pt idx="390">
                  <c:v>3.0897169647856928</c:v>
                </c:pt>
                <c:pt idx="391">
                  <c:v>3.1469367660483472</c:v>
                </c:pt>
                <c:pt idx="392">
                  <c:v>3.1275200271678121</c:v>
                </c:pt>
                <c:pt idx="393">
                  <c:v>3.1267582519752</c:v>
                </c:pt>
                <c:pt idx="394">
                  <c:v>3.1361990215047948</c:v>
                </c:pt>
                <c:pt idx="395">
                  <c:v>3.1498126698179116</c:v>
                </c:pt>
                <c:pt idx="396">
                  <c:v>3.130099992794396</c:v>
                </c:pt>
                <c:pt idx="397">
                  <c:v>3.1189552339442423</c:v>
                </c:pt>
                <c:pt idx="398">
                  <c:v>3.0773205367232181</c:v>
                </c:pt>
                <c:pt idx="399">
                  <c:v>3.1382596183126208</c:v>
                </c:pt>
                <c:pt idx="400">
                  <c:v>3.1919980057394532</c:v>
                </c:pt>
                <c:pt idx="401">
                  <c:v>3.2314819136755375</c:v>
                </c:pt>
                <c:pt idx="402">
                  <c:v>3.2504424925643716</c:v>
                </c:pt>
                <c:pt idx="403">
                  <c:v>3.262301823656049</c:v>
                </c:pt>
                <c:pt idx="404">
                  <c:v>3.2977881132412468</c:v>
                </c:pt>
                <c:pt idx="405">
                  <c:v>3.3174445710237479</c:v>
                </c:pt>
                <c:pt idx="406">
                  <c:v>3.3155662686753944</c:v>
                </c:pt>
                <c:pt idx="407">
                  <c:v>3.2520268411696498</c:v>
                </c:pt>
                <c:pt idx="408">
                  <c:v>3.23091044719544</c:v>
                </c:pt>
                <c:pt idx="409">
                  <c:v>3.2796439007839546</c:v>
                </c:pt>
                <c:pt idx="410">
                  <c:v>3.2301804470528346</c:v>
                </c:pt>
                <c:pt idx="411">
                  <c:v>3.2221059550791411</c:v>
                </c:pt>
                <c:pt idx="412">
                  <c:v>3.1972829039259034</c:v>
                </c:pt>
                <c:pt idx="413">
                  <c:v>3.1625107467065421</c:v>
                </c:pt>
                <c:pt idx="414">
                  <c:v>3.1676836087117564</c:v>
                </c:pt>
                <c:pt idx="415">
                  <c:v>3.1518379540936228</c:v>
                </c:pt>
                <c:pt idx="416">
                  <c:v>3.1386677327611374</c:v>
                </c:pt>
                <c:pt idx="417">
                  <c:v>3.1128513325960858</c:v>
                </c:pt>
                <c:pt idx="418">
                  <c:v>3.1155214171216343</c:v>
                </c:pt>
                <c:pt idx="419">
                  <c:v>3.0699520081055298</c:v>
                </c:pt>
                <c:pt idx="420">
                  <c:v>3.0053022109683338</c:v>
                </c:pt>
                <c:pt idx="421">
                  <c:v>2.968823870545954</c:v>
                </c:pt>
                <c:pt idx="422">
                  <c:v>2.9571241521317515</c:v>
                </c:pt>
                <c:pt idx="423">
                  <c:v>2.9780659930733253</c:v>
                </c:pt>
                <c:pt idx="424">
                  <c:v>2.9865332229144421</c:v>
                </c:pt>
                <c:pt idx="425">
                  <c:v>2.9766794557051721</c:v>
                </c:pt>
                <c:pt idx="426">
                  <c:v>2.9755034144788111</c:v>
                </c:pt>
                <c:pt idx="427">
                  <c:v>2.9342640003233558</c:v>
                </c:pt>
                <c:pt idx="428">
                  <c:v>2.9052942906251062</c:v>
                </c:pt>
                <c:pt idx="429">
                  <c:v>2.9858002323567501</c:v>
                </c:pt>
                <c:pt idx="430">
                  <c:v>2.9723397802836957</c:v>
                </c:pt>
                <c:pt idx="431">
                  <c:v>2.9776871223976533</c:v>
                </c:pt>
                <c:pt idx="432">
                  <c:v>2.9740970712267343</c:v>
                </c:pt>
                <c:pt idx="433">
                  <c:v>2.9740618164106842</c:v>
                </c:pt>
                <c:pt idx="434">
                  <c:v>3.0779001679093358</c:v>
                </c:pt>
                <c:pt idx="435">
                  <c:v>3.1102703932521751</c:v>
                </c:pt>
                <c:pt idx="436">
                  <c:v>2.8036663660424148</c:v>
                </c:pt>
              </c:numCache>
            </c:numRef>
          </c:xVal>
          <c:yVal>
            <c:numRef>
              <c:f>'082C'!$J$13:$J$767</c:f>
              <c:numCache>
                <c:formatCode>0.0</c:formatCode>
                <c:ptCount val="755"/>
                <c:pt idx="0">
                  <c:v>0.2</c:v>
                </c:pt>
                <c:pt idx="1">
                  <c:v>3.5958005249343838E-2</c:v>
                </c:pt>
                <c:pt idx="2">
                  <c:v>-0.12808398950131233</c:v>
                </c:pt>
                <c:pt idx="3">
                  <c:v>-0.29212598425196845</c:v>
                </c:pt>
                <c:pt idx="4">
                  <c:v>-0.45616797900262468</c:v>
                </c:pt>
                <c:pt idx="5">
                  <c:v>-0.62020997375328069</c:v>
                </c:pt>
                <c:pt idx="6">
                  <c:v>-0.78425196850393686</c:v>
                </c:pt>
                <c:pt idx="7">
                  <c:v>-0.94829396325459303</c:v>
                </c:pt>
                <c:pt idx="8">
                  <c:v>-1.1123359580052494</c:v>
                </c:pt>
                <c:pt idx="9">
                  <c:v>-1.2763779527559056</c:v>
                </c:pt>
                <c:pt idx="10">
                  <c:v>-1.4404199475065615</c:v>
                </c:pt>
                <c:pt idx="11">
                  <c:v>-1.6044619422572179</c:v>
                </c:pt>
                <c:pt idx="12">
                  <c:v>-1.7685039370078739</c:v>
                </c:pt>
                <c:pt idx="13">
                  <c:v>-1.9325459317585303</c:v>
                </c:pt>
                <c:pt idx="14">
                  <c:v>-2.0965879265091858</c:v>
                </c:pt>
                <c:pt idx="15">
                  <c:v>-2.2606299212598424</c:v>
                </c:pt>
                <c:pt idx="16">
                  <c:v>-2.4246719160104986</c:v>
                </c:pt>
                <c:pt idx="17">
                  <c:v>-2.5887139107611543</c:v>
                </c:pt>
                <c:pt idx="18">
                  <c:v>-2.7527559055118109</c:v>
                </c:pt>
                <c:pt idx="19">
                  <c:v>-2.9167979002624667</c:v>
                </c:pt>
                <c:pt idx="20">
                  <c:v>-3.0808398950131228</c:v>
                </c:pt>
                <c:pt idx="21">
                  <c:v>-3.2448818897637794</c:v>
                </c:pt>
                <c:pt idx="22">
                  <c:v>-3.4089238845144356</c:v>
                </c:pt>
                <c:pt idx="23">
                  <c:v>-3.5729658792650913</c:v>
                </c:pt>
                <c:pt idx="24">
                  <c:v>-3.7370078740157475</c:v>
                </c:pt>
                <c:pt idx="25">
                  <c:v>-3.9010498687664041</c:v>
                </c:pt>
                <c:pt idx="26">
                  <c:v>-4.0650918635170603</c:v>
                </c:pt>
                <c:pt idx="27">
                  <c:v>-4.2291338582677165</c:v>
                </c:pt>
                <c:pt idx="28">
                  <c:v>-4.3931758530183718</c:v>
                </c:pt>
                <c:pt idx="29">
                  <c:v>-4.5572178477690279</c:v>
                </c:pt>
                <c:pt idx="30">
                  <c:v>-4.721259842519685</c:v>
                </c:pt>
                <c:pt idx="31">
                  <c:v>-4.8853018372703412</c:v>
                </c:pt>
                <c:pt idx="32">
                  <c:v>-5.0493438320209973</c:v>
                </c:pt>
                <c:pt idx="33">
                  <c:v>-5.2133858267716526</c:v>
                </c:pt>
                <c:pt idx="34">
                  <c:v>-5.3774278215223088</c:v>
                </c:pt>
                <c:pt idx="35">
                  <c:v>-5.541469816272965</c:v>
                </c:pt>
                <c:pt idx="36">
                  <c:v>-5.705511811023622</c:v>
                </c:pt>
                <c:pt idx="37">
                  <c:v>-5.8695538057742782</c:v>
                </c:pt>
                <c:pt idx="38">
                  <c:v>-6.0335958005249335</c:v>
                </c:pt>
                <c:pt idx="39">
                  <c:v>-6.1976377952755897</c:v>
                </c:pt>
                <c:pt idx="40">
                  <c:v>-6.3616797900262458</c:v>
                </c:pt>
                <c:pt idx="41">
                  <c:v>-6.525721784776902</c:v>
                </c:pt>
                <c:pt idx="42">
                  <c:v>-6.6897637795275591</c:v>
                </c:pt>
                <c:pt idx="43">
                  <c:v>-6.8538057742782144</c:v>
                </c:pt>
                <c:pt idx="44">
                  <c:v>-7.0178477690288714</c:v>
                </c:pt>
                <c:pt idx="45">
                  <c:v>-7.1818897637795267</c:v>
                </c:pt>
                <c:pt idx="46">
                  <c:v>-7.3459317585301829</c:v>
                </c:pt>
                <c:pt idx="47">
                  <c:v>-7.5099737532808399</c:v>
                </c:pt>
                <c:pt idx="48">
                  <c:v>-7.6740157480314952</c:v>
                </c:pt>
                <c:pt idx="49">
                  <c:v>-7.8380577427821523</c:v>
                </c:pt>
                <c:pt idx="50">
                  <c:v>-8.0020997375328093</c:v>
                </c:pt>
                <c:pt idx="51">
                  <c:v>-8.1661417322834637</c:v>
                </c:pt>
                <c:pt idx="52">
                  <c:v>-8.3301837270341217</c:v>
                </c:pt>
                <c:pt idx="53">
                  <c:v>-8.4942257217847761</c:v>
                </c:pt>
                <c:pt idx="54">
                  <c:v>-8.658267716535434</c:v>
                </c:pt>
                <c:pt idx="55">
                  <c:v>-8.8223097112860902</c:v>
                </c:pt>
                <c:pt idx="56">
                  <c:v>-8.9863517060367446</c:v>
                </c:pt>
                <c:pt idx="57">
                  <c:v>-9.1503937007874026</c:v>
                </c:pt>
                <c:pt idx="58">
                  <c:v>-9.3144356955380569</c:v>
                </c:pt>
                <c:pt idx="59">
                  <c:v>-9.4784776902887149</c:v>
                </c:pt>
                <c:pt idx="60">
                  <c:v>-9.6425196850393711</c:v>
                </c:pt>
                <c:pt idx="61">
                  <c:v>-9.8065616797900255</c:v>
                </c:pt>
                <c:pt idx="62">
                  <c:v>-9.9706036745406834</c:v>
                </c:pt>
                <c:pt idx="63">
                  <c:v>-10.134645669291338</c:v>
                </c:pt>
                <c:pt idx="64">
                  <c:v>-10.298687664041996</c:v>
                </c:pt>
                <c:pt idx="65">
                  <c:v>-10.462729658792652</c:v>
                </c:pt>
                <c:pt idx="66">
                  <c:v>-10.626771653543306</c:v>
                </c:pt>
                <c:pt idx="67">
                  <c:v>-10.790813648293964</c:v>
                </c:pt>
                <c:pt idx="68">
                  <c:v>-10.954855643044619</c:v>
                </c:pt>
                <c:pt idx="69">
                  <c:v>-11.118897637795277</c:v>
                </c:pt>
                <c:pt idx="70">
                  <c:v>-11.282939632545931</c:v>
                </c:pt>
                <c:pt idx="71">
                  <c:v>-11.446981627296587</c:v>
                </c:pt>
                <c:pt idx="72">
                  <c:v>-11.611023622047245</c:v>
                </c:pt>
                <c:pt idx="73">
                  <c:v>-11.7750656167979</c:v>
                </c:pt>
                <c:pt idx="74">
                  <c:v>-11.939107611548557</c:v>
                </c:pt>
                <c:pt idx="75">
                  <c:v>-12.103149606299212</c:v>
                </c:pt>
                <c:pt idx="76">
                  <c:v>-12.267191601049868</c:v>
                </c:pt>
                <c:pt idx="77">
                  <c:v>-12.431233595800526</c:v>
                </c:pt>
                <c:pt idx="78">
                  <c:v>-12.59527559055118</c:v>
                </c:pt>
                <c:pt idx="79">
                  <c:v>-12.759317585301838</c:v>
                </c:pt>
                <c:pt idx="80">
                  <c:v>-12.923359580052493</c:v>
                </c:pt>
                <c:pt idx="81">
                  <c:v>-13.087401574803149</c:v>
                </c:pt>
                <c:pt idx="82">
                  <c:v>-13.251443569553805</c:v>
                </c:pt>
                <c:pt idx="83">
                  <c:v>-13.415485564304463</c:v>
                </c:pt>
                <c:pt idx="84">
                  <c:v>-13.579527559055119</c:v>
                </c:pt>
                <c:pt idx="85">
                  <c:v>-13.743569553805774</c:v>
                </c:pt>
                <c:pt idx="86">
                  <c:v>-13.90761154855643</c:v>
                </c:pt>
                <c:pt idx="87">
                  <c:v>-14.071653543307086</c:v>
                </c:pt>
                <c:pt idx="88">
                  <c:v>-14.235695538057744</c:v>
                </c:pt>
                <c:pt idx="89">
                  <c:v>-14.3997375328084</c:v>
                </c:pt>
                <c:pt idx="90">
                  <c:v>-14.563779527559054</c:v>
                </c:pt>
                <c:pt idx="91">
                  <c:v>-14.727821522309711</c:v>
                </c:pt>
                <c:pt idx="92">
                  <c:v>-14.891863517060367</c:v>
                </c:pt>
                <c:pt idx="93">
                  <c:v>-15.055905511811025</c:v>
                </c:pt>
                <c:pt idx="94">
                  <c:v>-15.219947506561681</c:v>
                </c:pt>
                <c:pt idx="95">
                  <c:v>-15.383989501312335</c:v>
                </c:pt>
                <c:pt idx="96">
                  <c:v>-15.548031496062992</c:v>
                </c:pt>
                <c:pt idx="97">
                  <c:v>-15.712073490813648</c:v>
                </c:pt>
                <c:pt idx="98">
                  <c:v>-15.876115485564306</c:v>
                </c:pt>
                <c:pt idx="99">
                  <c:v>-16.04015748031496</c:v>
                </c:pt>
                <c:pt idx="100">
                  <c:v>-16.204199475065618</c:v>
                </c:pt>
                <c:pt idx="101">
                  <c:v>-16.368241469816272</c:v>
                </c:pt>
                <c:pt idx="102">
                  <c:v>-16.532283464566927</c:v>
                </c:pt>
                <c:pt idx="103">
                  <c:v>-16.696325459317585</c:v>
                </c:pt>
                <c:pt idx="104">
                  <c:v>-16.860367454068243</c:v>
                </c:pt>
                <c:pt idx="105">
                  <c:v>-17.024409448818897</c:v>
                </c:pt>
                <c:pt idx="106">
                  <c:v>-17.188451443569551</c:v>
                </c:pt>
                <c:pt idx="107">
                  <c:v>-17.352493438320209</c:v>
                </c:pt>
                <c:pt idx="108">
                  <c:v>-17.516535433070867</c:v>
                </c:pt>
                <c:pt idx="109">
                  <c:v>-17.680577427821522</c:v>
                </c:pt>
                <c:pt idx="110">
                  <c:v>-17.84461942257218</c:v>
                </c:pt>
                <c:pt idx="111">
                  <c:v>-18.008661417322834</c:v>
                </c:pt>
                <c:pt idx="112">
                  <c:v>-18.172703412073488</c:v>
                </c:pt>
                <c:pt idx="113">
                  <c:v>-18.336745406824146</c:v>
                </c:pt>
                <c:pt idx="114">
                  <c:v>-18.500787401574804</c:v>
                </c:pt>
                <c:pt idx="115">
                  <c:v>-18.664829396325459</c:v>
                </c:pt>
                <c:pt idx="116">
                  <c:v>-18.828871391076113</c:v>
                </c:pt>
                <c:pt idx="117">
                  <c:v>-18.992913385826771</c:v>
                </c:pt>
                <c:pt idx="118">
                  <c:v>-19.156955380577429</c:v>
                </c:pt>
                <c:pt idx="119">
                  <c:v>-19.320997375328083</c:v>
                </c:pt>
                <c:pt idx="120">
                  <c:v>-19.485039370078741</c:v>
                </c:pt>
                <c:pt idx="121">
                  <c:v>-19.649081364829396</c:v>
                </c:pt>
                <c:pt idx="122">
                  <c:v>-19.81312335958005</c:v>
                </c:pt>
                <c:pt idx="123">
                  <c:v>-19.977165354330708</c:v>
                </c:pt>
                <c:pt idx="124">
                  <c:v>-20.141207349081366</c:v>
                </c:pt>
                <c:pt idx="125">
                  <c:v>-20.305249343832021</c:v>
                </c:pt>
                <c:pt idx="126">
                  <c:v>-20.469291338582675</c:v>
                </c:pt>
                <c:pt idx="127">
                  <c:v>-20.633333333333333</c:v>
                </c:pt>
                <c:pt idx="128">
                  <c:v>-20.797375328083991</c:v>
                </c:pt>
                <c:pt idx="129">
                  <c:v>-20.961417322834645</c:v>
                </c:pt>
                <c:pt idx="130">
                  <c:v>-21.125459317585303</c:v>
                </c:pt>
                <c:pt idx="131">
                  <c:v>-21.289501312335958</c:v>
                </c:pt>
                <c:pt idx="132">
                  <c:v>-21.453543307086612</c:v>
                </c:pt>
                <c:pt idx="133">
                  <c:v>-21.61758530183727</c:v>
                </c:pt>
                <c:pt idx="134">
                  <c:v>-21.781627296587928</c:v>
                </c:pt>
                <c:pt idx="135">
                  <c:v>-21.945669291338582</c:v>
                </c:pt>
                <c:pt idx="136">
                  <c:v>-22.109711286089237</c:v>
                </c:pt>
                <c:pt idx="137">
                  <c:v>-22.273753280839895</c:v>
                </c:pt>
                <c:pt idx="138">
                  <c:v>-22.437795275590553</c:v>
                </c:pt>
                <c:pt idx="139">
                  <c:v>-22.601837270341207</c:v>
                </c:pt>
                <c:pt idx="140">
                  <c:v>-22.765879265091861</c:v>
                </c:pt>
                <c:pt idx="141">
                  <c:v>-22.929921259842519</c:v>
                </c:pt>
                <c:pt idx="142">
                  <c:v>-23.093963254593174</c:v>
                </c:pt>
                <c:pt idx="143">
                  <c:v>-23.258005249343832</c:v>
                </c:pt>
                <c:pt idx="144">
                  <c:v>-23.42204724409449</c:v>
                </c:pt>
                <c:pt idx="145">
                  <c:v>-23.586089238845144</c:v>
                </c:pt>
                <c:pt idx="146">
                  <c:v>-23.750131233595798</c:v>
                </c:pt>
                <c:pt idx="147">
                  <c:v>-23.914173228346456</c:v>
                </c:pt>
                <c:pt idx="148">
                  <c:v>-24.078215223097114</c:v>
                </c:pt>
                <c:pt idx="149">
                  <c:v>-24.242257217847769</c:v>
                </c:pt>
                <c:pt idx="150">
                  <c:v>-24.406299212598423</c:v>
                </c:pt>
                <c:pt idx="151">
                  <c:v>-24.570341207349081</c:v>
                </c:pt>
                <c:pt idx="152">
                  <c:v>-24.734383202099735</c:v>
                </c:pt>
                <c:pt idx="153">
                  <c:v>-24.898425196850393</c:v>
                </c:pt>
                <c:pt idx="154">
                  <c:v>-25.062467191601051</c:v>
                </c:pt>
                <c:pt idx="155">
                  <c:v>-25.226509186351706</c:v>
                </c:pt>
                <c:pt idx="156">
                  <c:v>-25.39055118110236</c:v>
                </c:pt>
                <c:pt idx="157">
                  <c:v>-25.554593175853018</c:v>
                </c:pt>
                <c:pt idx="158">
                  <c:v>-25.718635170603676</c:v>
                </c:pt>
                <c:pt idx="159">
                  <c:v>-25.88267716535433</c:v>
                </c:pt>
                <c:pt idx="160">
                  <c:v>-26.046719160104985</c:v>
                </c:pt>
                <c:pt idx="161">
                  <c:v>-26.210761154855646</c:v>
                </c:pt>
                <c:pt idx="162">
                  <c:v>-26.374803149606297</c:v>
                </c:pt>
                <c:pt idx="163">
                  <c:v>-26.538845144356955</c:v>
                </c:pt>
                <c:pt idx="164">
                  <c:v>-26.702887139107609</c:v>
                </c:pt>
                <c:pt idx="165">
                  <c:v>-26.866929133858267</c:v>
                </c:pt>
                <c:pt idx="166">
                  <c:v>-27.030971128608925</c:v>
                </c:pt>
                <c:pt idx="167">
                  <c:v>-27.19501312335958</c:v>
                </c:pt>
                <c:pt idx="168">
                  <c:v>-27.359055118110238</c:v>
                </c:pt>
                <c:pt idx="169">
                  <c:v>-27.523097112860889</c:v>
                </c:pt>
                <c:pt idx="170">
                  <c:v>-27.687139107611547</c:v>
                </c:pt>
                <c:pt idx="171">
                  <c:v>-27.851181102362208</c:v>
                </c:pt>
                <c:pt idx="172">
                  <c:v>-28.015223097112859</c:v>
                </c:pt>
                <c:pt idx="173">
                  <c:v>-28.179265091863517</c:v>
                </c:pt>
                <c:pt idx="174">
                  <c:v>-28.343307086614171</c:v>
                </c:pt>
                <c:pt idx="175">
                  <c:v>-28.507349081364829</c:v>
                </c:pt>
                <c:pt idx="176">
                  <c:v>-28.671391076115487</c:v>
                </c:pt>
                <c:pt idx="177">
                  <c:v>-28.835433070866141</c:v>
                </c:pt>
                <c:pt idx="178">
                  <c:v>-28.999475065616799</c:v>
                </c:pt>
                <c:pt idx="179">
                  <c:v>-29.16351706036745</c:v>
                </c:pt>
                <c:pt idx="180">
                  <c:v>-29.327559055118108</c:v>
                </c:pt>
                <c:pt idx="181">
                  <c:v>-29.491601049868766</c:v>
                </c:pt>
                <c:pt idx="182">
                  <c:v>-29.655643044619421</c:v>
                </c:pt>
                <c:pt idx="183">
                  <c:v>-29.819685039370079</c:v>
                </c:pt>
                <c:pt idx="184">
                  <c:v>-29.983727034120733</c:v>
                </c:pt>
                <c:pt idx="185">
                  <c:v>-30.147769028871391</c:v>
                </c:pt>
                <c:pt idx="186">
                  <c:v>-30.311811023622049</c:v>
                </c:pt>
                <c:pt idx="187">
                  <c:v>-30.4758530183727</c:v>
                </c:pt>
                <c:pt idx="188">
                  <c:v>-30.639895013123361</c:v>
                </c:pt>
                <c:pt idx="189">
                  <c:v>-30.803937007874012</c:v>
                </c:pt>
                <c:pt idx="190">
                  <c:v>-30.96797900262467</c:v>
                </c:pt>
                <c:pt idx="191">
                  <c:v>-31.132020997375328</c:v>
                </c:pt>
                <c:pt idx="192">
                  <c:v>-31.296062992125982</c:v>
                </c:pt>
                <c:pt idx="193">
                  <c:v>-31.46010498687664</c:v>
                </c:pt>
                <c:pt idx="194">
                  <c:v>-31.624146981627295</c:v>
                </c:pt>
                <c:pt idx="195">
                  <c:v>-31.788188976377953</c:v>
                </c:pt>
                <c:pt idx="196">
                  <c:v>-31.952230971128611</c:v>
                </c:pt>
                <c:pt idx="197">
                  <c:v>-32.116272965879261</c:v>
                </c:pt>
                <c:pt idx="198">
                  <c:v>-32.280314960629916</c:v>
                </c:pt>
                <c:pt idx="199">
                  <c:v>-32.44435695538057</c:v>
                </c:pt>
                <c:pt idx="200">
                  <c:v>-32.608398950131232</c:v>
                </c:pt>
                <c:pt idx="201">
                  <c:v>-32.772440944881886</c:v>
                </c:pt>
                <c:pt idx="202">
                  <c:v>-32.93648293963254</c:v>
                </c:pt>
                <c:pt idx="203">
                  <c:v>-33.100524934383202</c:v>
                </c:pt>
                <c:pt idx="204">
                  <c:v>-33.264566929133849</c:v>
                </c:pt>
                <c:pt idx="205">
                  <c:v>-33.428608923884511</c:v>
                </c:pt>
                <c:pt idx="206">
                  <c:v>-33.592650918635165</c:v>
                </c:pt>
                <c:pt idx="207">
                  <c:v>-33.75669291338582</c:v>
                </c:pt>
                <c:pt idx="208">
                  <c:v>-33.920734908136481</c:v>
                </c:pt>
                <c:pt idx="209">
                  <c:v>-34.084776902887135</c:v>
                </c:pt>
                <c:pt idx="210">
                  <c:v>-34.24881889763779</c:v>
                </c:pt>
                <c:pt idx="211">
                  <c:v>-34.412860892388451</c:v>
                </c:pt>
                <c:pt idx="212">
                  <c:v>-34.576902887139099</c:v>
                </c:pt>
                <c:pt idx="213">
                  <c:v>-34.74094488188976</c:v>
                </c:pt>
                <c:pt idx="214">
                  <c:v>-34.904986876640415</c:v>
                </c:pt>
                <c:pt idx="215">
                  <c:v>-35.069028871391069</c:v>
                </c:pt>
                <c:pt idx="216">
                  <c:v>-35.23307086614173</c:v>
                </c:pt>
                <c:pt idx="217">
                  <c:v>-35.397112860892385</c:v>
                </c:pt>
                <c:pt idx="218">
                  <c:v>-35.561154855643039</c:v>
                </c:pt>
                <c:pt idx="219">
                  <c:v>-35.725196850393694</c:v>
                </c:pt>
                <c:pt idx="220">
                  <c:v>-35.889238845144355</c:v>
                </c:pt>
                <c:pt idx="221">
                  <c:v>-36.05328083989501</c:v>
                </c:pt>
                <c:pt idx="222">
                  <c:v>-36.217322834645664</c:v>
                </c:pt>
                <c:pt idx="223">
                  <c:v>-36.381364829396325</c:v>
                </c:pt>
                <c:pt idx="224">
                  <c:v>-36.545406824146973</c:v>
                </c:pt>
                <c:pt idx="225">
                  <c:v>-36.709448818897634</c:v>
                </c:pt>
                <c:pt idx="226">
                  <c:v>-36.873490813648289</c:v>
                </c:pt>
                <c:pt idx="227">
                  <c:v>-37.037532808398943</c:v>
                </c:pt>
                <c:pt idx="228">
                  <c:v>-37.201574803149605</c:v>
                </c:pt>
                <c:pt idx="229">
                  <c:v>-37.365616797900259</c:v>
                </c:pt>
                <c:pt idx="230">
                  <c:v>-37.529658792650913</c:v>
                </c:pt>
                <c:pt idx="231">
                  <c:v>-37.693700787401575</c:v>
                </c:pt>
                <c:pt idx="232">
                  <c:v>-37.857742782152222</c:v>
                </c:pt>
                <c:pt idx="233">
                  <c:v>-38.021784776902884</c:v>
                </c:pt>
                <c:pt idx="234">
                  <c:v>-38.185826771653538</c:v>
                </c:pt>
                <c:pt idx="235">
                  <c:v>-38.349868766404192</c:v>
                </c:pt>
                <c:pt idx="236">
                  <c:v>-38.513910761154854</c:v>
                </c:pt>
                <c:pt idx="237">
                  <c:v>-38.677952755905508</c:v>
                </c:pt>
                <c:pt idx="238">
                  <c:v>-38.841994750656163</c:v>
                </c:pt>
                <c:pt idx="239">
                  <c:v>-39.006036745406817</c:v>
                </c:pt>
                <c:pt idx="240">
                  <c:v>-39.170078740157479</c:v>
                </c:pt>
                <c:pt idx="241">
                  <c:v>-39.334120734908133</c:v>
                </c:pt>
                <c:pt idx="242">
                  <c:v>-39.498162729658787</c:v>
                </c:pt>
                <c:pt idx="243">
                  <c:v>-39.662204724409442</c:v>
                </c:pt>
                <c:pt idx="244">
                  <c:v>-39.826246719160096</c:v>
                </c:pt>
                <c:pt idx="245">
                  <c:v>-39.990288713910758</c:v>
                </c:pt>
                <c:pt idx="246">
                  <c:v>-40.154330708661412</c:v>
                </c:pt>
                <c:pt idx="247">
                  <c:v>-40.318372703412066</c:v>
                </c:pt>
                <c:pt idx="248">
                  <c:v>-40.482414698162728</c:v>
                </c:pt>
                <c:pt idx="249">
                  <c:v>-40.646456692913375</c:v>
                </c:pt>
                <c:pt idx="250">
                  <c:v>-40.810498687664037</c:v>
                </c:pt>
                <c:pt idx="251">
                  <c:v>-40.974540682414698</c:v>
                </c:pt>
                <c:pt idx="252">
                  <c:v>-41.138582677165346</c:v>
                </c:pt>
                <c:pt idx="253">
                  <c:v>-41.302624671916007</c:v>
                </c:pt>
                <c:pt idx="254">
                  <c:v>-41.466666666666661</c:v>
                </c:pt>
                <c:pt idx="255">
                  <c:v>-41.630708661417316</c:v>
                </c:pt>
                <c:pt idx="256">
                  <c:v>-41.794750656167977</c:v>
                </c:pt>
                <c:pt idx="257">
                  <c:v>-41.958792650918632</c:v>
                </c:pt>
                <c:pt idx="258">
                  <c:v>-42.122834645669286</c:v>
                </c:pt>
                <c:pt idx="259">
                  <c:v>-42.286876640419941</c:v>
                </c:pt>
                <c:pt idx="260">
                  <c:v>-42.450918635170602</c:v>
                </c:pt>
                <c:pt idx="261">
                  <c:v>-42.614960629921256</c:v>
                </c:pt>
                <c:pt idx="262">
                  <c:v>-42.779002624671911</c:v>
                </c:pt>
                <c:pt idx="263">
                  <c:v>-42.943044619422565</c:v>
                </c:pt>
                <c:pt idx="264">
                  <c:v>-43.10708661417322</c:v>
                </c:pt>
                <c:pt idx="265">
                  <c:v>-43.271128608923881</c:v>
                </c:pt>
                <c:pt idx="266">
                  <c:v>-43.435170603674536</c:v>
                </c:pt>
                <c:pt idx="267">
                  <c:v>-43.59921259842519</c:v>
                </c:pt>
                <c:pt idx="268">
                  <c:v>-43.763254593175851</c:v>
                </c:pt>
                <c:pt idx="269">
                  <c:v>-43.927296587926499</c:v>
                </c:pt>
                <c:pt idx="270">
                  <c:v>-44.09133858267716</c:v>
                </c:pt>
                <c:pt idx="271">
                  <c:v>-44.255380577427822</c:v>
                </c:pt>
                <c:pt idx="272">
                  <c:v>-44.419422572178469</c:v>
                </c:pt>
                <c:pt idx="273">
                  <c:v>-44.583464566929131</c:v>
                </c:pt>
                <c:pt idx="274">
                  <c:v>-44.747506561679785</c:v>
                </c:pt>
                <c:pt idx="275">
                  <c:v>-44.911548556430439</c:v>
                </c:pt>
                <c:pt idx="276">
                  <c:v>-45.075590551181101</c:v>
                </c:pt>
                <c:pt idx="277">
                  <c:v>-45.239632545931755</c:v>
                </c:pt>
                <c:pt idx="278">
                  <c:v>-45.40367454068241</c:v>
                </c:pt>
                <c:pt idx="279">
                  <c:v>-45.567716535433064</c:v>
                </c:pt>
                <c:pt idx="280">
                  <c:v>-45.731758530183718</c:v>
                </c:pt>
                <c:pt idx="281">
                  <c:v>-45.89580052493438</c:v>
                </c:pt>
                <c:pt idx="282">
                  <c:v>-46.059842519685034</c:v>
                </c:pt>
                <c:pt idx="283">
                  <c:v>-46.223884514435689</c:v>
                </c:pt>
                <c:pt idx="284">
                  <c:v>-46.387926509186343</c:v>
                </c:pt>
                <c:pt idx="285">
                  <c:v>-46.551968503937005</c:v>
                </c:pt>
                <c:pt idx="286">
                  <c:v>-46.716010498687659</c:v>
                </c:pt>
                <c:pt idx="287">
                  <c:v>-46.880052493438313</c:v>
                </c:pt>
                <c:pt idx="288">
                  <c:v>-47.044094488188975</c:v>
                </c:pt>
                <c:pt idx="289">
                  <c:v>-47.208136482939622</c:v>
                </c:pt>
                <c:pt idx="290">
                  <c:v>-47.372178477690284</c:v>
                </c:pt>
                <c:pt idx="291">
                  <c:v>-47.536220472440945</c:v>
                </c:pt>
                <c:pt idx="292">
                  <c:v>-47.700262467191592</c:v>
                </c:pt>
                <c:pt idx="293">
                  <c:v>-47.864304461942254</c:v>
                </c:pt>
                <c:pt idx="294">
                  <c:v>-48.028346456692908</c:v>
                </c:pt>
                <c:pt idx="295">
                  <c:v>-48.192388451443563</c:v>
                </c:pt>
                <c:pt idx="296">
                  <c:v>-48.356430446194224</c:v>
                </c:pt>
                <c:pt idx="297">
                  <c:v>-48.520472440944879</c:v>
                </c:pt>
                <c:pt idx="298">
                  <c:v>-48.684514435695533</c:v>
                </c:pt>
                <c:pt idx="299">
                  <c:v>-48.848556430446187</c:v>
                </c:pt>
                <c:pt idx="300">
                  <c:v>-49.012598425196842</c:v>
                </c:pt>
                <c:pt idx="301">
                  <c:v>-49.176640419947503</c:v>
                </c:pt>
                <c:pt idx="302">
                  <c:v>-49.340682414698158</c:v>
                </c:pt>
                <c:pt idx="303">
                  <c:v>-49.504724409448812</c:v>
                </c:pt>
                <c:pt idx="304">
                  <c:v>-49.668766404199467</c:v>
                </c:pt>
                <c:pt idx="305">
                  <c:v>-49.832808398950128</c:v>
                </c:pt>
                <c:pt idx="306">
                  <c:v>-49.996850393700782</c:v>
                </c:pt>
                <c:pt idx="307">
                  <c:v>-50.160892388451437</c:v>
                </c:pt>
                <c:pt idx="308">
                  <c:v>-50.324934383202098</c:v>
                </c:pt>
                <c:pt idx="309">
                  <c:v>-50.488976377952746</c:v>
                </c:pt>
                <c:pt idx="310">
                  <c:v>-50.653018372703407</c:v>
                </c:pt>
                <c:pt idx="311">
                  <c:v>-50.817060367454069</c:v>
                </c:pt>
                <c:pt idx="312">
                  <c:v>-50.981102362204716</c:v>
                </c:pt>
                <c:pt idx="313">
                  <c:v>-51.145144356955377</c:v>
                </c:pt>
                <c:pt idx="314">
                  <c:v>-51.309186351706032</c:v>
                </c:pt>
                <c:pt idx="315">
                  <c:v>-51.473228346456686</c:v>
                </c:pt>
                <c:pt idx="316">
                  <c:v>-51.637270341207348</c:v>
                </c:pt>
                <c:pt idx="317">
                  <c:v>-51.801312335958002</c:v>
                </c:pt>
                <c:pt idx="318">
                  <c:v>-51.965354330708657</c:v>
                </c:pt>
                <c:pt idx="319">
                  <c:v>-52.129396325459311</c:v>
                </c:pt>
                <c:pt idx="320">
                  <c:v>-52.293438320209965</c:v>
                </c:pt>
                <c:pt idx="321">
                  <c:v>-52.457480314960627</c:v>
                </c:pt>
                <c:pt idx="322">
                  <c:v>-52.621522309711288</c:v>
                </c:pt>
                <c:pt idx="323">
                  <c:v>-52.785564304461936</c:v>
                </c:pt>
                <c:pt idx="324">
                  <c:v>-52.94960629921259</c:v>
                </c:pt>
                <c:pt idx="325">
                  <c:v>-53.113648293963251</c:v>
                </c:pt>
                <c:pt idx="326">
                  <c:v>-53.277690288713906</c:v>
                </c:pt>
                <c:pt idx="327">
                  <c:v>-53.441732283464567</c:v>
                </c:pt>
                <c:pt idx="328">
                  <c:v>-53.605774278215215</c:v>
                </c:pt>
                <c:pt idx="329">
                  <c:v>-53.769816272965869</c:v>
                </c:pt>
                <c:pt idx="330">
                  <c:v>-53.933858267716531</c:v>
                </c:pt>
                <c:pt idx="331">
                  <c:v>-54.097900262467185</c:v>
                </c:pt>
                <c:pt idx="332">
                  <c:v>-54.261942257217846</c:v>
                </c:pt>
                <c:pt idx="333">
                  <c:v>-54.425984251968494</c:v>
                </c:pt>
                <c:pt idx="334">
                  <c:v>-54.590026246719155</c:v>
                </c:pt>
                <c:pt idx="335">
                  <c:v>-54.75406824146981</c:v>
                </c:pt>
                <c:pt idx="336">
                  <c:v>-54.918110236220471</c:v>
                </c:pt>
                <c:pt idx="337">
                  <c:v>-55.082152230971126</c:v>
                </c:pt>
                <c:pt idx="338">
                  <c:v>-55.246194225721773</c:v>
                </c:pt>
                <c:pt idx="339">
                  <c:v>-55.410236220472434</c:v>
                </c:pt>
                <c:pt idx="340">
                  <c:v>-55.574278215223089</c:v>
                </c:pt>
                <c:pt idx="341">
                  <c:v>-55.73832020997375</c:v>
                </c:pt>
                <c:pt idx="342">
                  <c:v>-55.902362204724412</c:v>
                </c:pt>
                <c:pt idx="343">
                  <c:v>-56.066404199475052</c:v>
                </c:pt>
                <c:pt idx="344">
                  <c:v>-56.230446194225713</c:v>
                </c:pt>
                <c:pt idx="345">
                  <c:v>-56.394488188976375</c:v>
                </c:pt>
                <c:pt idx="346">
                  <c:v>-56.558530183727029</c:v>
                </c:pt>
                <c:pt idx="347">
                  <c:v>-56.722572178477691</c:v>
                </c:pt>
                <c:pt idx="348">
                  <c:v>-56.886614173228338</c:v>
                </c:pt>
                <c:pt idx="349">
                  <c:v>-57.050656167978993</c:v>
                </c:pt>
                <c:pt idx="350">
                  <c:v>-57.214698162729654</c:v>
                </c:pt>
                <c:pt idx="351">
                  <c:v>-57.378740157480308</c:v>
                </c:pt>
                <c:pt idx="352">
                  <c:v>-57.54278215223097</c:v>
                </c:pt>
                <c:pt idx="353">
                  <c:v>-57.706824146981617</c:v>
                </c:pt>
                <c:pt idx="354">
                  <c:v>-57.870866141732279</c:v>
                </c:pt>
                <c:pt idx="355">
                  <c:v>-58.034908136482933</c:v>
                </c:pt>
                <c:pt idx="356">
                  <c:v>-58.198950131233595</c:v>
                </c:pt>
                <c:pt idx="357">
                  <c:v>-58.362992125984249</c:v>
                </c:pt>
                <c:pt idx="358">
                  <c:v>-58.527034120734896</c:v>
                </c:pt>
                <c:pt idx="359">
                  <c:v>-58.691076115485558</c:v>
                </c:pt>
                <c:pt idx="360">
                  <c:v>-58.855118110236212</c:v>
                </c:pt>
                <c:pt idx="361">
                  <c:v>-59.019160104986874</c:v>
                </c:pt>
                <c:pt idx="362">
                  <c:v>-59.183202099737528</c:v>
                </c:pt>
                <c:pt idx="363">
                  <c:v>-59.347244094488175</c:v>
                </c:pt>
                <c:pt idx="364">
                  <c:v>-59.511286089238837</c:v>
                </c:pt>
                <c:pt idx="365">
                  <c:v>-59.675328083989498</c:v>
                </c:pt>
                <c:pt idx="366">
                  <c:v>-59.839370078740153</c:v>
                </c:pt>
                <c:pt idx="367">
                  <c:v>-60.003412073490814</c:v>
                </c:pt>
                <c:pt idx="368">
                  <c:v>-60.167454068241462</c:v>
                </c:pt>
                <c:pt idx="369">
                  <c:v>-60.331496062992116</c:v>
                </c:pt>
                <c:pt idx="370">
                  <c:v>-60.495538057742777</c:v>
                </c:pt>
                <c:pt idx="371">
                  <c:v>-60.659580052493432</c:v>
                </c:pt>
                <c:pt idx="372">
                  <c:v>-60.823622047244093</c:v>
                </c:pt>
                <c:pt idx="373">
                  <c:v>-60.987664041994741</c:v>
                </c:pt>
                <c:pt idx="374">
                  <c:v>-61.151706036745395</c:v>
                </c:pt>
                <c:pt idx="375">
                  <c:v>-61.315748031496057</c:v>
                </c:pt>
                <c:pt idx="376">
                  <c:v>-61.479790026246718</c:v>
                </c:pt>
                <c:pt idx="377">
                  <c:v>-61.643832020997372</c:v>
                </c:pt>
                <c:pt idx="378">
                  <c:v>-61.80787401574802</c:v>
                </c:pt>
                <c:pt idx="379">
                  <c:v>-61.971916010498681</c:v>
                </c:pt>
                <c:pt idx="380">
                  <c:v>-62.135958005249336</c:v>
                </c:pt>
                <c:pt idx="381">
                  <c:v>-62.3</c:v>
                </c:pt>
                <c:pt idx="382">
                  <c:v>-62.464041994750652</c:v>
                </c:pt>
                <c:pt idx="383">
                  <c:v>-62.628083989501299</c:v>
                </c:pt>
                <c:pt idx="384">
                  <c:v>-62.79212598425196</c:v>
                </c:pt>
                <c:pt idx="385">
                  <c:v>-62.956167979002622</c:v>
                </c:pt>
                <c:pt idx="386">
                  <c:v>-63.120209973753276</c:v>
                </c:pt>
                <c:pt idx="387">
                  <c:v>-63.284251968503938</c:v>
                </c:pt>
                <c:pt idx="388">
                  <c:v>-63.448293963254585</c:v>
                </c:pt>
                <c:pt idx="389">
                  <c:v>-63.612335958005239</c:v>
                </c:pt>
                <c:pt idx="390">
                  <c:v>-63.776377952755901</c:v>
                </c:pt>
                <c:pt idx="391">
                  <c:v>-63.940419947506555</c:v>
                </c:pt>
                <c:pt idx="392">
                  <c:v>-64.104461942257217</c:v>
                </c:pt>
                <c:pt idx="393">
                  <c:v>-64.268503937007864</c:v>
                </c:pt>
                <c:pt idx="394">
                  <c:v>-64.432545931758526</c:v>
                </c:pt>
                <c:pt idx="395">
                  <c:v>-64.596587926509187</c:v>
                </c:pt>
                <c:pt idx="396">
                  <c:v>-64.760629921259834</c:v>
                </c:pt>
                <c:pt idx="397">
                  <c:v>-64.924671916010496</c:v>
                </c:pt>
                <c:pt idx="398">
                  <c:v>-65.088713910761143</c:v>
                </c:pt>
                <c:pt idx="399">
                  <c:v>-65.252755905511805</c:v>
                </c:pt>
                <c:pt idx="400">
                  <c:v>-65.416797900262466</c:v>
                </c:pt>
                <c:pt idx="401">
                  <c:v>-65.580839895013114</c:v>
                </c:pt>
                <c:pt idx="402">
                  <c:v>-65.744881889763775</c:v>
                </c:pt>
                <c:pt idx="403">
                  <c:v>-65.908923884514422</c:v>
                </c:pt>
                <c:pt idx="404">
                  <c:v>-66.072965879265084</c:v>
                </c:pt>
                <c:pt idx="405">
                  <c:v>-66.237007874015745</c:v>
                </c:pt>
                <c:pt idx="406">
                  <c:v>-66.401049868766407</c:v>
                </c:pt>
                <c:pt idx="407">
                  <c:v>-66.565091863517054</c:v>
                </c:pt>
                <c:pt idx="408">
                  <c:v>-66.729133858267701</c:v>
                </c:pt>
                <c:pt idx="409">
                  <c:v>-66.893175853018363</c:v>
                </c:pt>
                <c:pt idx="410">
                  <c:v>-67.057217847769024</c:v>
                </c:pt>
                <c:pt idx="411">
                  <c:v>-67.221259842519686</c:v>
                </c:pt>
                <c:pt idx="412">
                  <c:v>-67.385301837270333</c:v>
                </c:pt>
                <c:pt idx="413">
                  <c:v>-67.54934383202098</c:v>
                </c:pt>
                <c:pt idx="414">
                  <c:v>-67.713385826771642</c:v>
                </c:pt>
                <c:pt idx="415">
                  <c:v>-67.877427821522303</c:v>
                </c:pt>
                <c:pt idx="416">
                  <c:v>-68.041469816272965</c:v>
                </c:pt>
                <c:pt idx="417">
                  <c:v>-68.205511811023626</c:v>
                </c:pt>
                <c:pt idx="418">
                  <c:v>-68.369553805774274</c:v>
                </c:pt>
                <c:pt idx="419">
                  <c:v>-68.533595800524921</c:v>
                </c:pt>
                <c:pt idx="420">
                  <c:v>-68.697637795275583</c:v>
                </c:pt>
                <c:pt idx="421">
                  <c:v>-68.861679790026244</c:v>
                </c:pt>
                <c:pt idx="422">
                  <c:v>-69.025721784776906</c:v>
                </c:pt>
                <c:pt idx="423">
                  <c:v>-69.189763779527553</c:v>
                </c:pt>
                <c:pt idx="424">
                  <c:v>-69.3538057742782</c:v>
                </c:pt>
                <c:pt idx="425">
                  <c:v>-69.517847769028862</c:v>
                </c:pt>
                <c:pt idx="426">
                  <c:v>-69.681889763779523</c:v>
                </c:pt>
                <c:pt idx="427">
                  <c:v>-69.845931758530185</c:v>
                </c:pt>
                <c:pt idx="428">
                  <c:v>-70.009973753280832</c:v>
                </c:pt>
                <c:pt idx="429">
                  <c:v>-70.174015748031493</c:v>
                </c:pt>
                <c:pt idx="430">
                  <c:v>-70.338057742782141</c:v>
                </c:pt>
                <c:pt idx="431">
                  <c:v>-70.502099737532802</c:v>
                </c:pt>
                <c:pt idx="432">
                  <c:v>-70.666141732283464</c:v>
                </c:pt>
                <c:pt idx="433">
                  <c:v>-70.830183727034111</c:v>
                </c:pt>
                <c:pt idx="434">
                  <c:v>-70.994225721784773</c:v>
                </c:pt>
                <c:pt idx="435">
                  <c:v>-71.15826771653542</c:v>
                </c:pt>
                <c:pt idx="436">
                  <c:v>-71.322309711286081</c:v>
                </c:pt>
                <c:pt idx="437">
                  <c:v>-71.486351706036743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AC-4105-A403-B63EEC06B9E1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'082C'!$DW$75:$DW$76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'082C'!$DV$75:$DV$76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AC-4105-A403-B63EEC06B9E1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'082C'!$DX$75:$DX$76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'082C'!$DV$75:$DV$76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AC-4105-A403-B63EEC06B9E1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'082C'!$DY$75:$DY$76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'082C'!$DV$75:$DV$76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AC-4105-A403-B63EEC06B9E1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'082C'!$DZ$75:$DZ$76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'082C'!$DV$75:$DV$76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AC-4105-A403-B63EEC06B9E1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'082C'!$EA$75:$EA$76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'082C'!$DV$75:$DV$76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AC-4105-A403-B63EEC06B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3" Type="http://schemas.openxmlformats.org/officeDocument/2006/relationships/chart" Target="../charts/chart87.xml"/><Relationship Id="rId21" Type="http://schemas.openxmlformats.org/officeDocument/2006/relationships/chart" Target="../charts/chart105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55265" name="Drop Down 1" hidden="1">
              <a:extLst>
                <a:ext uri="{63B3BB69-23CF-44E3-9099-C40C66FF867C}">
                  <a14:compatExt spid="_x0000_s2955265"/>
                </a:ext>
                <a:ext uri="{FF2B5EF4-FFF2-40B4-BE49-F238E27FC236}">
                  <a16:creationId xmlns:a16="http://schemas.microsoft.com/office/drawing/2014/main" id="{00000000-0008-0000-0100-0000011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55266" name="Button 2" hidden="1">
              <a:extLst>
                <a:ext uri="{63B3BB69-23CF-44E3-9099-C40C66FF867C}">
                  <a14:compatExt spid="_x0000_s2955266"/>
                </a:ext>
                <a:ext uri="{FF2B5EF4-FFF2-40B4-BE49-F238E27FC236}">
                  <a16:creationId xmlns:a16="http://schemas.microsoft.com/office/drawing/2014/main" id="{00000000-0008-0000-0100-0000021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55267" name="Button 3" hidden="1">
              <a:extLst>
                <a:ext uri="{63B3BB69-23CF-44E3-9099-C40C66FF867C}">
                  <a14:compatExt spid="_x0000_s2955267"/>
                </a:ext>
                <a:ext uri="{FF2B5EF4-FFF2-40B4-BE49-F238E27FC236}">
                  <a16:creationId xmlns:a16="http://schemas.microsoft.com/office/drawing/2014/main" id="{00000000-0008-0000-0100-0000031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55268" name="Button 4" hidden="1">
              <a:extLst>
                <a:ext uri="{63B3BB69-23CF-44E3-9099-C40C66FF867C}">
                  <a14:compatExt spid="_x0000_s2955268"/>
                </a:ext>
                <a:ext uri="{FF2B5EF4-FFF2-40B4-BE49-F238E27FC236}">
                  <a16:creationId xmlns:a16="http://schemas.microsoft.com/office/drawing/2014/main" id="{00000000-0008-0000-0100-0000041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67553" name="Drop Down 1" hidden="1">
              <a:extLst>
                <a:ext uri="{63B3BB69-23CF-44E3-9099-C40C66FF867C}">
                  <a14:compatExt spid="_x0000_s2967553"/>
                </a:ext>
                <a:ext uri="{FF2B5EF4-FFF2-40B4-BE49-F238E27FC236}">
                  <a16:creationId xmlns:a16="http://schemas.microsoft.com/office/drawing/2014/main" id="{00000000-0008-0000-0200-0000014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67554" name="Button 2" hidden="1">
              <a:extLst>
                <a:ext uri="{63B3BB69-23CF-44E3-9099-C40C66FF867C}">
                  <a14:compatExt spid="_x0000_s2967554"/>
                </a:ext>
                <a:ext uri="{FF2B5EF4-FFF2-40B4-BE49-F238E27FC236}">
                  <a16:creationId xmlns:a16="http://schemas.microsoft.com/office/drawing/2014/main" id="{00000000-0008-0000-0200-0000024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67555" name="Button 3" hidden="1">
              <a:extLst>
                <a:ext uri="{63B3BB69-23CF-44E3-9099-C40C66FF867C}">
                  <a14:compatExt spid="_x0000_s2967555"/>
                </a:ext>
                <a:ext uri="{FF2B5EF4-FFF2-40B4-BE49-F238E27FC236}">
                  <a16:creationId xmlns:a16="http://schemas.microsoft.com/office/drawing/2014/main" id="{00000000-0008-0000-0200-0000034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67556" name="Button 4" hidden="1">
              <a:extLst>
                <a:ext uri="{63B3BB69-23CF-44E3-9099-C40C66FF867C}">
                  <a14:compatExt spid="_x0000_s2967556"/>
                </a:ext>
                <a:ext uri="{FF2B5EF4-FFF2-40B4-BE49-F238E27FC236}">
                  <a16:creationId xmlns:a16="http://schemas.microsoft.com/office/drawing/2014/main" id="{00000000-0008-0000-0200-00000448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68577" name="Drop Down 1" hidden="1">
              <a:extLst>
                <a:ext uri="{63B3BB69-23CF-44E3-9099-C40C66FF867C}">
                  <a14:compatExt spid="_x0000_s2968577"/>
                </a:ext>
                <a:ext uri="{FF2B5EF4-FFF2-40B4-BE49-F238E27FC236}">
                  <a16:creationId xmlns:a16="http://schemas.microsoft.com/office/drawing/2014/main" id="{00000000-0008-0000-0300-0000014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68578" name="Button 2" hidden="1">
              <a:extLst>
                <a:ext uri="{63B3BB69-23CF-44E3-9099-C40C66FF867C}">
                  <a14:compatExt spid="_x0000_s2968578"/>
                </a:ext>
                <a:ext uri="{FF2B5EF4-FFF2-40B4-BE49-F238E27FC236}">
                  <a16:creationId xmlns:a16="http://schemas.microsoft.com/office/drawing/2014/main" id="{00000000-0008-0000-0300-0000024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68579" name="Button 3" hidden="1">
              <a:extLst>
                <a:ext uri="{63B3BB69-23CF-44E3-9099-C40C66FF867C}">
                  <a14:compatExt spid="_x0000_s2968579"/>
                </a:ext>
                <a:ext uri="{FF2B5EF4-FFF2-40B4-BE49-F238E27FC236}">
                  <a16:creationId xmlns:a16="http://schemas.microsoft.com/office/drawing/2014/main" id="{00000000-0008-0000-0300-0000034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68580" name="Button 4" hidden="1">
              <a:extLst>
                <a:ext uri="{63B3BB69-23CF-44E3-9099-C40C66FF867C}">
                  <a14:compatExt spid="_x0000_s2968580"/>
                </a:ext>
                <a:ext uri="{FF2B5EF4-FFF2-40B4-BE49-F238E27FC236}">
                  <a16:creationId xmlns:a16="http://schemas.microsoft.com/office/drawing/2014/main" id="{00000000-0008-0000-0300-0000044C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69601" name="Drop Down 1" hidden="1">
              <a:extLst>
                <a:ext uri="{63B3BB69-23CF-44E3-9099-C40C66FF867C}">
                  <a14:compatExt spid="_x0000_s2969601"/>
                </a:ext>
                <a:ext uri="{FF2B5EF4-FFF2-40B4-BE49-F238E27FC236}">
                  <a16:creationId xmlns:a16="http://schemas.microsoft.com/office/drawing/2014/main" id="{00000000-0008-0000-0400-0000015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69602" name="Button 2" hidden="1">
              <a:extLst>
                <a:ext uri="{63B3BB69-23CF-44E3-9099-C40C66FF867C}">
                  <a14:compatExt spid="_x0000_s2969602"/>
                </a:ext>
                <a:ext uri="{FF2B5EF4-FFF2-40B4-BE49-F238E27FC236}">
                  <a16:creationId xmlns:a16="http://schemas.microsoft.com/office/drawing/2014/main" id="{00000000-0008-0000-0400-0000025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69603" name="Button 3" hidden="1">
              <a:extLst>
                <a:ext uri="{63B3BB69-23CF-44E3-9099-C40C66FF867C}">
                  <a14:compatExt spid="_x0000_s2969603"/>
                </a:ext>
                <a:ext uri="{FF2B5EF4-FFF2-40B4-BE49-F238E27FC236}">
                  <a16:creationId xmlns:a16="http://schemas.microsoft.com/office/drawing/2014/main" id="{00000000-0008-0000-0400-0000035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69604" name="Button 4" hidden="1">
              <a:extLst>
                <a:ext uri="{63B3BB69-23CF-44E3-9099-C40C66FF867C}">
                  <a14:compatExt spid="_x0000_s2969604"/>
                </a:ext>
                <a:ext uri="{FF2B5EF4-FFF2-40B4-BE49-F238E27FC236}">
                  <a16:creationId xmlns:a16="http://schemas.microsoft.com/office/drawing/2014/main" id="{00000000-0008-0000-0400-00000450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70625" name="Drop Down 1" hidden="1">
              <a:extLst>
                <a:ext uri="{63B3BB69-23CF-44E3-9099-C40C66FF867C}">
                  <a14:compatExt spid="_x0000_s2970625"/>
                </a:ext>
                <a:ext uri="{FF2B5EF4-FFF2-40B4-BE49-F238E27FC236}">
                  <a16:creationId xmlns:a16="http://schemas.microsoft.com/office/drawing/2014/main" id="{00000000-0008-0000-0500-0000015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70626" name="Button 2" hidden="1">
              <a:extLst>
                <a:ext uri="{63B3BB69-23CF-44E3-9099-C40C66FF867C}">
                  <a14:compatExt spid="_x0000_s2970626"/>
                </a:ext>
                <a:ext uri="{FF2B5EF4-FFF2-40B4-BE49-F238E27FC236}">
                  <a16:creationId xmlns:a16="http://schemas.microsoft.com/office/drawing/2014/main" id="{00000000-0008-0000-0500-0000025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70627" name="Button 3" hidden="1">
              <a:extLst>
                <a:ext uri="{63B3BB69-23CF-44E3-9099-C40C66FF867C}">
                  <a14:compatExt spid="_x0000_s2970627"/>
                </a:ext>
                <a:ext uri="{FF2B5EF4-FFF2-40B4-BE49-F238E27FC236}">
                  <a16:creationId xmlns:a16="http://schemas.microsoft.com/office/drawing/2014/main" id="{00000000-0008-0000-0500-0000035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70628" name="Button 4" hidden="1">
              <a:extLst>
                <a:ext uri="{63B3BB69-23CF-44E3-9099-C40C66FF867C}">
                  <a14:compatExt spid="_x0000_s2970628"/>
                </a:ext>
                <a:ext uri="{FF2B5EF4-FFF2-40B4-BE49-F238E27FC236}">
                  <a16:creationId xmlns:a16="http://schemas.microsoft.com/office/drawing/2014/main" id="{00000000-0008-0000-0500-00000454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3">
    <pageSetUpPr fitToPage="1"/>
  </sheetPr>
  <dimension ref="A1:FC543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3" t="s">
        <v>118</v>
      </c>
      <c r="I1" s="26"/>
      <c r="J1" s="26"/>
      <c r="K1" s="26"/>
      <c r="L1" s="26"/>
      <c r="M1" s="26"/>
      <c r="N1" s="26"/>
      <c r="O1" s="26"/>
      <c r="P1" s="26"/>
      <c r="X1" s="61"/>
      <c r="Y1" s="55" t="s">
        <v>150</v>
      </c>
      <c r="Z1" s="55" t="s">
        <v>149</v>
      </c>
      <c r="AA1" s="55" t="s">
        <v>148</v>
      </c>
      <c r="AB1" s="55" t="s">
        <v>74</v>
      </c>
    </row>
    <row r="2" spans="1:159" x14ac:dyDescent="0.2">
      <c r="A2" s="63" t="s">
        <v>1</v>
      </c>
      <c r="I2" s="94" t="s">
        <v>72</v>
      </c>
      <c r="J2" s="92" t="s">
        <v>162</v>
      </c>
      <c r="K2" s="92"/>
      <c r="L2" s="92"/>
      <c r="M2" s="92"/>
      <c r="N2" s="93" t="s">
        <v>53</v>
      </c>
      <c r="O2" s="92" t="s">
        <v>163</v>
      </c>
      <c r="P2" s="91"/>
      <c r="S2" s="70"/>
      <c r="T2" s="63" t="s">
        <v>63</v>
      </c>
      <c r="X2" s="90" t="s">
        <v>159</v>
      </c>
      <c r="Y2" s="55" t="s">
        <v>151</v>
      </c>
      <c r="Z2" s="55" t="s">
        <v>151</v>
      </c>
      <c r="AA2" s="55" t="s">
        <v>151</v>
      </c>
      <c r="AB2" s="55" t="s">
        <v>151</v>
      </c>
      <c r="AN2" s="63"/>
      <c r="AR2" s="60" t="s">
        <v>28</v>
      </c>
      <c r="AS2" s="73">
        <v>2.5</v>
      </c>
      <c r="AT2" s="1" t="s">
        <v>29</v>
      </c>
    </row>
    <row r="3" spans="1:159" ht="13.15" customHeight="1" x14ac:dyDescent="0.2">
      <c r="A3" s="63" t="s">
        <v>3</v>
      </c>
      <c r="I3" s="89" t="s">
        <v>48</v>
      </c>
      <c r="J3" s="88">
        <v>43730</v>
      </c>
      <c r="N3" s="60" t="s">
        <v>7</v>
      </c>
      <c r="O3" s="3">
        <f>I226</f>
        <v>34.940944881889763</v>
      </c>
      <c r="P3" s="82" t="s">
        <v>19</v>
      </c>
      <c r="S3" s="70"/>
      <c r="X3" s="87" t="s">
        <v>33</v>
      </c>
      <c r="Y3" s="55">
        <v>3</v>
      </c>
      <c r="Z3" s="55">
        <v>3</v>
      </c>
      <c r="AA3" s="55">
        <v>3</v>
      </c>
      <c r="AB3" s="55">
        <v>3</v>
      </c>
      <c r="AR3" s="60" t="s">
        <v>31</v>
      </c>
      <c r="AS3" s="73">
        <v>300</v>
      </c>
      <c r="AT3" s="1" t="s">
        <v>32</v>
      </c>
    </row>
    <row r="4" spans="1:159" x14ac:dyDescent="0.2">
      <c r="B4" s="86">
        <f>IF(ABS(T4-U4)=0,"",ABS(T4-U4))</f>
        <v>2</v>
      </c>
      <c r="C4" s="63" t="str">
        <f>IF(T4-U4&gt;0,"more cells need COPY DOWN",IF(T4-U4=0,"OK","more cells need DELETE"))</f>
        <v>more cells need COPY DOWN</v>
      </c>
      <c r="I4" s="76" t="s">
        <v>27</v>
      </c>
      <c r="J4" s="1" t="s">
        <v>164</v>
      </c>
      <c r="K4" s="60"/>
      <c r="L4" s="60"/>
      <c r="N4" s="60" t="s">
        <v>73</v>
      </c>
      <c r="O4" s="73">
        <v>0.8</v>
      </c>
      <c r="P4" s="79"/>
      <c r="Q4" s="2"/>
      <c r="S4" s="70"/>
      <c r="T4" s="70">
        <f>COUNT(A14:A543)</f>
        <v>215</v>
      </c>
      <c r="U4" s="70">
        <f>COUNT(I14:I543)</f>
        <v>213</v>
      </c>
      <c r="X4" s="85" t="s">
        <v>123</v>
      </c>
      <c r="Y4" s="55" t="s">
        <v>152</v>
      </c>
      <c r="Z4" s="55">
        <v>4</v>
      </c>
      <c r="AA4" s="55">
        <v>4</v>
      </c>
      <c r="AB4" s="55">
        <v>4</v>
      </c>
      <c r="AJ4" s="2"/>
    </row>
    <row r="5" spans="1:159" ht="13.5" customHeight="1" x14ac:dyDescent="0.2">
      <c r="A5" s="63" t="s">
        <v>62</v>
      </c>
      <c r="I5" s="84" t="s">
        <v>36</v>
      </c>
      <c r="J5" s="83" t="s">
        <v>130</v>
      </c>
      <c r="K5" s="1" t="s">
        <v>21</v>
      </c>
      <c r="M5" s="60"/>
      <c r="N5" s="60" t="s">
        <v>51</v>
      </c>
      <c r="O5" s="73">
        <v>17</v>
      </c>
      <c r="P5" s="82"/>
      <c r="S5" s="70"/>
      <c r="U5" s="2"/>
      <c r="X5" s="81" t="s">
        <v>121</v>
      </c>
      <c r="Y5" s="55" t="s">
        <v>153</v>
      </c>
      <c r="Z5" s="55">
        <v>5</v>
      </c>
      <c r="AA5" s="55">
        <v>5</v>
      </c>
      <c r="AB5" s="55">
        <v>5</v>
      </c>
      <c r="AG5" s="2"/>
      <c r="AM5" s="77"/>
    </row>
    <row r="6" spans="1:159" ht="13.5" customHeight="1" x14ac:dyDescent="0.2">
      <c r="A6" s="49"/>
      <c r="B6" s="49"/>
      <c r="C6" s="49">
        <v>1</v>
      </c>
      <c r="D6" s="49">
        <v>2</v>
      </c>
      <c r="E6" s="49">
        <v>3</v>
      </c>
      <c r="F6" s="49">
        <v>6</v>
      </c>
      <c r="G6" s="49">
        <v>7</v>
      </c>
      <c r="I6" s="80" t="s">
        <v>34</v>
      </c>
      <c r="J6" s="60">
        <v>3</v>
      </c>
      <c r="K6" s="60"/>
      <c r="L6" s="70" t="s">
        <v>30</v>
      </c>
      <c r="M6" s="70">
        <f>IF(J6&lt;=2,J6+4,5)</f>
        <v>5</v>
      </c>
      <c r="N6" s="60" t="s">
        <v>52</v>
      </c>
      <c r="O6" s="73">
        <v>20</v>
      </c>
      <c r="P6" s="79"/>
      <c r="Q6" s="2"/>
      <c r="R6" s="70"/>
      <c r="S6" s="70"/>
      <c r="U6" s="2"/>
      <c r="X6" s="78" t="s">
        <v>30</v>
      </c>
      <c r="Y6" s="55">
        <v>8</v>
      </c>
      <c r="Z6" s="55">
        <v>6</v>
      </c>
      <c r="AA6" s="55">
        <v>6</v>
      </c>
      <c r="AB6" s="55">
        <v>6</v>
      </c>
      <c r="AG6" s="3"/>
      <c r="AH6" s="21"/>
      <c r="AI6" s="21"/>
      <c r="AM6" s="77"/>
    </row>
    <row r="7" spans="1:159" ht="14.25" customHeight="1" x14ac:dyDescent="0.2">
      <c r="A7" s="49"/>
      <c r="B7" s="49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76" t="s">
        <v>2</v>
      </c>
      <c r="J7" s="75">
        <v>-0.4</v>
      </c>
      <c r="K7" s="49" t="s">
        <v>19</v>
      </c>
      <c r="L7" s="70" t="s">
        <v>33</v>
      </c>
      <c r="M7" s="70"/>
      <c r="N7" s="74" t="s">
        <v>95</v>
      </c>
      <c r="O7" s="73">
        <v>7</v>
      </c>
      <c r="P7" s="72" t="s">
        <v>96</v>
      </c>
      <c r="Q7" s="71"/>
      <c r="R7" s="70"/>
      <c r="S7" s="70"/>
      <c r="U7" s="2"/>
      <c r="X7" s="69" t="s">
        <v>155</v>
      </c>
      <c r="Y7" s="55" t="s">
        <v>154</v>
      </c>
      <c r="Z7" s="55">
        <v>7</v>
      </c>
      <c r="AA7" s="55">
        <v>7</v>
      </c>
      <c r="AB7" s="55">
        <v>7</v>
      </c>
      <c r="AG7" s="3"/>
      <c r="AH7" s="21"/>
      <c r="AI7" s="21"/>
    </row>
    <row r="8" spans="1:159" ht="13.5" customHeight="1" thickBot="1" x14ac:dyDescent="0.25">
      <c r="A8" s="49"/>
      <c r="B8" s="49" t="s">
        <v>126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68" t="s">
        <v>41</v>
      </c>
      <c r="J8" s="67">
        <v>0</v>
      </c>
      <c r="K8" s="26" t="s">
        <v>42</v>
      </c>
      <c r="L8" s="66" t="s">
        <v>40</v>
      </c>
      <c r="M8" s="66"/>
      <c r="N8" s="26"/>
      <c r="O8" s="26"/>
      <c r="P8" s="65"/>
      <c r="U8" s="2"/>
      <c r="X8" s="64" t="s">
        <v>156</v>
      </c>
      <c r="Y8" s="55" t="s">
        <v>157</v>
      </c>
      <c r="Z8" s="55" t="s">
        <v>158</v>
      </c>
      <c r="AA8" s="55" t="s">
        <v>158</v>
      </c>
      <c r="AB8" s="55" t="s">
        <v>130</v>
      </c>
      <c r="AK8" s="2"/>
    </row>
    <row r="9" spans="1:159" ht="15.75" customHeight="1" thickBot="1" x14ac:dyDescent="0.25">
      <c r="A9" s="49"/>
      <c r="B9" s="49" t="s">
        <v>127</v>
      </c>
      <c r="C9">
        <v>0.16395999999999999</v>
      </c>
      <c r="D9">
        <v>-0.10983999999999999</v>
      </c>
      <c r="E9">
        <v>-7.0349999999999996E-2</v>
      </c>
      <c r="F9">
        <v>1.9056</v>
      </c>
      <c r="G9">
        <v>1.9003000000000001</v>
      </c>
      <c r="I9" s="63"/>
      <c r="J9" s="60"/>
      <c r="K9" s="60"/>
      <c r="L9" s="60"/>
      <c r="N9" s="63"/>
      <c r="U9" s="2"/>
      <c r="W9" s="2"/>
      <c r="X9" s="2"/>
      <c r="Y9" s="2"/>
      <c r="Z9" s="2"/>
      <c r="BF9" s="2"/>
    </row>
    <row r="10" spans="1:159" ht="23.25" customHeight="1" thickTop="1" x14ac:dyDescent="0.2">
      <c r="A10" s="49"/>
      <c r="B10" s="49" t="s">
        <v>128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1" t="s">
        <v>101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0"/>
      <c r="T10" s="123" t="s">
        <v>61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5"/>
      <c r="AE10" s="126" t="s">
        <v>108</v>
      </c>
      <c r="AF10" s="126"/>
      <c r="AG10" s="126"/>
      <c r="AH10" s="126"/>
      <c r="AI10" s="62" t="s">
        <v>97</v>
      </c>
      <c r="AJ10" s="119" t="s">
        <v>83</v>
      </c>
      <c r="AK10" s="122"/>
      <c r="AL10" s="122"/>
      <c r="AM10" s="120"/>
      <c r="AN10" s="123" t="s">
        <v>43</v>
      </c>
      <c r="AO10" s="124"/>
      <c r="AP10" s="125"/>
      <c r="AQ10" s="62" t="s">
        <v>0</v>
      </c>
      <c r="AR10" s="119" t="s">
        <v>114</v>
      </c>
      <c r="AS10" s="120"/>
      <c r="AT10" s="62" t="s">
        <v>90</v>
      </c>
      <c r="AU10" s="62" t="s">
        <v>92</v>
      </c>
      <c r="AV10" s="62" t="s">
        <v>98</v>
      </c>
      <c r="AW10" s="108" t="s">
        <v>117</v>
      </c>
      <c r="AX10" s="1" t="str">
        <f>""</f>
        <v/>
      </c>
      <c r="AY10" s="61"/>
      <c r="AZ10" s="110" t="s">
        <v>18</v>
      </c>
      <c r="BA10" s="111"/>
      <c r="BB10" s="111"/>
      <c r="BC10" s="111"/>
      <c r="BD10" s="111"/>
      <c r="BE10" s="111"/>
      <c r="BF10" s="111"/>
      <c r="BG10" s="111"/>
      <c r="BH10" s="112"/>
      <c r="BI10" s="2"/>
      <c r="BJ10" s="110" t="s">
        <v>146</v>
      </c>
      <c r="BK10" s="111"/>
      <c r="BL10" s="111"/>
      <c r="BM10" s="111"/>
      <c r="BN10" s="112"/>
      <c r="BO10" s="2"/>
    </row>
    <row r="11" spans="1:159" ht="52.9" customHeight="1" x14ac:dyDescent="0.2">
      <c r="A11" s="49"/>
      <c r="B11" s="49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0"/>
      <c r="I11" s="57" t="s">
        <v>16</v>
      </c>
      <c r="J11" s="97" t="s">
        <v>17</v>
      </c>
      <c r="K11" s="97" t="s">
        <v>37</v>
      </c>
      <c r="L11" s="97" t="s">
        <v>59</v>
      </c>
      <c r="M11" s="97" t="s">
        <v>131</v>
      </c>
      <c r="N11" s="97" t="s">
        <v>60</v>
      </c>
      <c r="O11" s="97" t="s">
        <v>132</v>
      </c>
      <c r="P11" s="59" t="s">
        <v>133</v>
      </c>
      <c r="Q11" s="59" t="s">
        <v>47</v>
      </c>
      <c r="R11" s="59" t="s">
        <v>55</v>
      </c>
      <c r="S11" s="59" t="s">
        <v>22</v>
      </c>
      <c r="T11" s="113" t="s">
        <v>147</v>
      </c>
      <c r="U11" s="114"/>
      <c r="V11" s="113" t="s">
        <v>140</v>
      </c>
      <c r="W11" s="114"/>
      <c r="X11" s="113" t="s">
        <v>139</v>
      </c>
      <c r="Y11" s="114"/>
      <c r="Z11" s="115" t="s">
        <v>84</v>
      </c>
      <c r="AA11" s="113"/>
      <c r="AB11" s="116" t="s">
        <v>102</v>
      </c>
      <c r="AC11" s="117"/>
      <c r="AD11" s="118"/>
      <c r="AE11" s="99" t="s">
        <v>35</v>
      </c>
      <c r="AF11" s="97" t="s">
        <v>25</v>
      </c>
      <c r="AG11" s="97" t="s">
        <v>26</v>
      </c>
      <c r="AH11" s="97" t="s">
        <v>94</v>
      </c>
      <c r="AI11" s="52" t="s">
        <v>78</v>
      </c>
      <c r="AJ11" s="97" t="s">
        <v>82</v>
      </c>
      <c r="AK11" s="97" t="s">
        <v>81</v>
      </c>
      <c r="AL11" s="97" t="s">
        <v>85</v>
      </c>
      <c r="AM11" s="97" t="s">
        <v>99</v>
      </c>
      <c r="AN11" s="97" t="s">
        <v>86</v>
      </c>
      <c r="AO11" s="97" t="s">
        <v>87</v>
      </c>
      <c r="AP11" s="97" t="s">
        <v>99</v>
      </c>
      <c r="AQ11" s="97" t="s">
        <v>86</v>
      </c>
      <c r="AR11" s="115" t="s">
        <v>115</v>
      </c>
      <c r="AS11" s="115"/>
      <c r="AT11" s="97" t="s">
        <v>93</v>
      </c>
      <c r="AU11" s="97" t="s">
        <v>91</v>
      </c>
      <c r="AV11" s="97" t="s">
        <v>116</v>
      </c>
      <c r="AW11" s="109"/>
      <c r="AX11" s="1" t="str">
        <f>""</f>
        <v/>
      </c>
      <c r="AY11" s="97" t="s">
        <v>39</v>
      </c>
      <c r="AZ11" s="115" t="s">
        <v>78</v>
      </c>
      <c r="BA11" s="115"/>
      <c r="BB11" s="115"/>
      <c r="BC11" s="115" t="s">
        <v>79</v>
      </c>
      <c r="BD11" s="115"/>
      <c r="BE11" s="115"/>
      <c r="BF11" s="115" t="s">
        <v>80</v>
      </c>
      <c r="BG11" s="115"/>
      <c r="BH11" s="115"/>
      <c r="BI11" s="50"/>
      <c r="BJ11" s="59" t="s">
        <v>137</v>
      </c>
      <c r="BK11" s="59" t="s">
        <v>138</v>
      </c>
      <c r="BL11" s="59" t="s">
        <v>134</v>
      </c>
      <c r="BM11" s="59" t="s">
        <v>135</v>
      </c>
      <c r="BN11" s="59" t="s">
        <v>136</v>
      </c>
      <c r="BO11" s="50"/>
      <c r="BP11" s="50"/>
    </row>
    <row r="12" spans="1:159" ht="24" customHeight="1" thickBot="1" x14ac:dyDescent="0.25">
      <c r="A12" s="49"/>
      <c r="B12" s="49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8" t="s">
        <v>19</v>
      </c>
      <c r="J12" s="55" t="s">
        <v>19</v>
      </c>
      <c r="K12" s="55" t="s">
        <v>38</v>
      </c>
      <c r="L12" s="55" t="s">
        <v>20</v>
      </c>
      <c r="M12" s="55" t="s">
        <v>20</v>
      </c>
      <c r="N12" s="55" t="s">
        <v>49</v>
      </c>
      <c r="O12" s="55" t="s">
        <v>54</v>
      </c>
      <c r="P12" s="55" t="s">
        <v>54</v>
      </c>
      <c r="Q12" s="55" t="s">
        <v>54</v>
      </c>
      <c r="R12" s="55" t="s">
        <v>56</v>
      </c>
      <c r="S12" s="55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57" t="s">
        <v>105</v>
      </c>
      <c r="AC12" s="52" t="s">
        <v>103</v>
      </c>
      <c r="AD12" s="56" t="s">
        <v>104</v>
      </c>
      <c r="AE12" s="98" t="s">
        <v>20</v>
      </c>
      <c r="AF12" s="55" t="s">
        <v>20</v>
      </c>
      <c r="AG12" s="55" t="s">
        <v>20</v>
      </c>
      <c r="AH12" s="52" t="s">
        <v>109</v>
      </c>
      <c r="AI12" s="52" t="s">
        <v>110</v>
      </c>
      <c r="AJ12" s="97" t="s">
        <v>111</v>
      </c>
      <c r="AK12" s="97" t="s">
        <v>111</v>
      </c>
      <c r="AL12" s="97" t="s">
        <v>111</v>
      </c>
      <c r="AM12" s="97" t="s">
        <v>111</v>
      </c>
      <c r="AN12" s="97" t="s">
        <v>112</v>
      </c>
      <c r="AO12" s="97" t="s">
        <v>112</v>
      </c>
      <c r="AP12" s="97" t="s">
        <v>113</v>
      </c>
      <c r="AQ12" s="97" t="s">
        <v>38</v>
      </c>
      <c r="AR12" s="97" t="s">
        <v>88</v>
      </c>
      <c r="AS12" s="97" t="s">
        <v>89</v>
      </c>
      <c r="AT12" s="97" t="s">
        <v>56</v>
      </c>
      <c r="AU12" s="97"/>
      <c r="AV12" s="97" t="s">
        <v>100</v>
      </c>
      <c r="AW12" s="54" t="s">
        <v>54</v>
      </c>
      <c r="AX12" s="1" t="str">
        <f>""</f>
        <v/>
      </c>
      <c r="AY12" s="97" t="s">
        <v>19</v>
      </c>
      <c r="AZ12" s="97" t="s">
        <v>65</v>
      </c>
      <c r="BA12" s="97" t="s">
        <v>66</v>
      </c>
      <c r="BB12" s="97" t="s">
        <v>67</v>
      </c>
      <c r="BC12" s="97" t="s">
        <v>65</v>
      </c>
      <c r="BD12" s="97" t="s">
        <v>66</v>
      </c>
      <c r="BE12" s="97" t="s">
        <v>67</v>
      </c>
      <c r="BF12" s="97" t="s">
        <v>65</v>
      </c>
      <c r="BG12" s="97" t="s">
        <v>66</v>
      </c>
      <c r="BH12" s="97" t="s">
        <v>67</v>
      </c>
      <c r="BI12" s="50"/>
      <c r="BJ12" s="53"/>
      <c r="BK12" s="52"/>
      <c r="BL12" s="52"/>
      <c r="BM12" s="52"/>
      <c r="BN12" s="51"/>
      <c r="BO12" s="50"/>
      <c r="BP12" s="50"/>
    </row>
    <row r="13" spans="1:159" ht="13.5" thickTop="1" x14ac:dyDescent="0.2">
      <c r="A13" s="49" t="s">
        <v>14</v>
      </c>
      <c r="B13" s="49" t="s">
        <v>15</v>
      </c>
      <c r="C13" s="49"/>
      <c r="D13" s="49"/>
      <c r="E13" s="49"/>
      <c r="F13" s="49"/>
      <c r="G13" s="49"/>
      <c r="I13" s="17">
        <f t="shared" ref="I13:I76" si="0">IF(A13="(m)",0,A13/0.3048)</f>
        <v>0</v>
      </c>
      <c r="J13" s="16">
        <f t="shared" ref="J13:J76" si="1">$J$7-I13</f>
        <v>-0.4</v>
      </c>
      <c r="K13" s="16" t="str">
        <f>IF(I13=0,"Copy Down",IF(J13&gt;-12, 100, IF(J13&gt;-18, 124, 115)))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48"/>
      <c r="BK13" s="24"/>
      <c r="BL13" s="24"/>
      <c r="BM13" s="24"/>
      <c r="BN13" s="47"/>
      <c r="BO13" s="21"/>
      <c r="BP13" s="2"/>
      <c r="BR13" s="46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4"/>
      <c r="CP13" s="46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4"/>
    </row>
    <row r="14" spans="1:159" x14ac:dyDescent="0.2">
      <c r="A14">
        <v>0.05</v>
      </c>
      <c r="B14">
        <v>2.11</v>
      </c>
      <c r="C14">
        <v>0.16445000000000001</v>
      </c>
      <c r="D14">
        <v>-0.10904999999999999</v>
      </c>
      <c r="E14">
        <v>-6.7430000000000004E-2</v>
      </c>
      <c r="F14">
        <v>1.95285</v>
      </c>
      <c r="G14">
        <v>2.00413</v>
      </c>
      <c r="H14" s="21"/>
      <c r="I14" s="17">
        <f t="shared" si="0"/>
        <v>0.16404199475065617</v>
      </c>
      <c r="J14" s="16">
        <f t="shared" si="1"/>
        <v>-0.56404199475065619</v>
      </c>
      <c r="K14" s="16">
        <v>100</v>
      </c>
      <c r="L14" s="16">
        <v>16.404199475065617</v>
      </c>
      <c r="M14" s="16">
        <v>16.404199475065617</v>
      </c>
      <c r="N14" s="16">
        <v>7.1084864391950997E-2</v>
      </c>
      <c r="O14" s="16">
        <v>0.12984496919918345</v>
      </c>
      <c r="P14" s="16">
        <v>0.14109078535101011</v>
      </c>
      <c r="Q14" s="16">
        <v>5.6173730811547055E-3</v>
      </c>
      <c r="R14" s="16">
        <v>3.9813890518644626</v>
      </c>
      <c r="S14" s="16">
        <v>0.7809594549879626</v>
      </c>
      <c r="T14" s="20" t="s">
        <v>119</v>
      </c>
      <c r="U14" s="10">
        <v>2</v>
      </c>
      <c r="V14" s="20" t="s">
        <v>142</v>
      </c>
      <c r="W14" s="10">
        <v>2</v>
      </c>
      <c r="X14" s="20" t="s">
        <v>33</v>
      </c>
      <c r="Y14" s="10">
        <v>3</v>
      </c>
      <c r="Z14" s="20" t="s">
        <v>33</v>
      </c>
      <c r="AA14" s="15">
        <v>3</v>
      </c>
      <c r="AB14" s="11">
        <v>97.81</v>
      </c>
      <c r="AC14" s="10">
        <v>1.8400000000000034</v>
      </c>
      <c r="AD14" s="19">
        <v>0.35</v>
      </c>
      <c r="AE14" s="12">
        <v>12.984496919918346</v>
      </c>
      <c r="AF14" s="10">
        <v>15.63396301335027</v>
      </c>
      <c r="AG14" s="10">
        <v>7.0545392675504957</v>
      </c>
      <c r="AH14" s="10">
        <v>14.603134435117951</v>
      </c>
      <c r="AI14" s="10">
        <v>2.5116862154722246</v>
      </c>
      <c r="AJ14" s="10"/>
      <c r="AK14" s="10"/>
      <c r="AL14" s="10"/>
      <c r="AM14" s="10"/>
      <c r="AN14" s="10">
        <v>0.12984496919918345</v>
      </c>
      <c r="AO14" s="10">
        <v>3.7208296796024012E-2</v>
      </c>
      <c r="AP14" s="10">
        <v>1</v>
      </c>
      <c r="AQ14" s="10">
        <v>79.625</v>
      </c>
      <c r="AR14" s="10"/>
      <c r="AS14" s="10"/>
      <c r="AT14" s="10">
        <v>12.425339830636034</v>
      </c>
      <c r="AU14" s="10">
        <v>1</v>
      </c>
      <c r="AV14" s="16"/>
      <c r="AW14" s="19">
        <v>2.3450944520025403</v>
      </c>
      <c r="AX14" s="1" t="s">
        <v>120</v>
      </c>
      <c r="AY14" s="23">
        <v>0.56404199475065597</v>
      </c>
      <c r="AZ14" s="18">
        <v>100</v>
      </c>
      <c r="BA14" s="18">
        <v>0</v>
      </c>
      <c r="BB14" s="18">
        <v>0</v>
      </c>
      <c r="BC14" s="18">
        <v>100</v>
      </c>
      <c r="BD14" s="18">
        <v>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0.976825132034846</v>
      </c>
      <c r="BK14" s="24">
        <f ca="1">((P14-(L14/2000))/1.06)*(1.06/(M14/2000))^BJ14</f>
        <v>14.475447153545407</v>
      </c>
      <c r="BL14" s="23">
        <f t="shared" ref="BL14" si="2">(Q14/(P14-(L14/2000)))*100</f>
        <v>4.2271266776567495</v>
      </c>
      <c r="BM14" s="23">
        <f ca="1">SQRT(((3.47-LOG(BK14))^2)+((LOG(BL14)+1.22)^2))</f>
        <v>2.956528999793496</v>
      </c>
      <c r="BN14" s="22">
        <f t="shared" ref="BN14" si="3">SQRT(((3.47-LOG(P14/1.06))^2)+((LOG(R14)+1.22)^2))</f>
        <v>4.7115354561866329</v>
      </c>
      <c r="BO14" s="21"/>
      <c r="BP14" s="2"/>
      <c r="BR14" s="6"/>
      <c r="BV14" s="96" t="s">
        <v>72</v>
      </c>
      <c r="BW14" s="42" t="str">
        <f>J2</f>
        <v>WSLP-110</v>
      </c>
      <c r="CL14" s="5"/>
      <c r="CP14" s="6"/>
      <c r="CT14" s="96" t="str">
        <f>BV14</f>
        <v>Project :</v>
      </c>
      <c r="CU14" s="42" t="str">
        <f>BW14</f>
        <v>WSLP-110</v>
      </c>
      <c r="DJ14" s="5"/>
    </row>
    <row r="15" spans="1:159" x14ac:dyDescent="0.2">
      <c r="A15">
        <v>0.1</v>
      </c>
      <c r="B15">
        <v>2.11</v>
      </c>
      <c r="C15">
        <v>0.16442999999999999</v>
      </c>
      <c r="D15">
        <v>-0.10716000000000001</v>
      </c>
      <c r="E15">
        <v>-6.7210000000000006E-2</v>
      </c>
      <c r="F15">
        <v>1.9891000000000001</v>
      </c>
      <c r="G15">
        <v>1.97383</v>
      </c>
      <c r="H15" s="21"/>
      <c r="I15" s="17">
        <f t="shared" si="0"/>
        <v>0.32808398950131235</v>
      </c>
      <c r="J15" s="16">
        <f t="shared" si="1"/>
        <v>-0.72808398950131237</v>
      </c>
      <c r="K15" s="16">
        <v>100</v>
      </c>
      <c r="L15" s="16">
        <v>32.808398950131235</v>
      </c>
      <c r="M15" s="16">
        <v>22.57217847769029</v>
      </c>
      <c r="N15" s="16">
        <v>0.14216972878390199</v>
      </c>
      <c r="O15" s="16">
        <v>0.12454517453798719</v>
      </c>
      <c r="P15" s="16">
        <v>0.13663827820810215</v>
      </c>
      <c r="Q15" s="16">
        <v>1.9056404882904505E-2</v>
      </c>
      <c r="R15" s="16">
        <v>13.946607885296473</v>
      </c>
      <c r="S15" s="16">
        <v>0.83979886598020592</v>
      </c>
      <c r="T15" s="20" t="s">
        <v>119</v>
      </c>
      <c r="U15" s="10">
        <v>2</v>
      </c>
      <c r="V15" s="20" t="s">
        <v>142</v>
      </c>
      <c r="W15" s="10">
        <v>2</v>
      </c>
      <c r="X15" s="20" t="s">
        <v>33</v>
      </c>
      <c r="Y15" s="10">
        <v>3</v>
      </c>
      <c r="Z15" s="20" t="s">
        <v>124</v>
      </c>
      <c r="AA15" s="15">
        <v>2</v>
      </c>
      <c r="AB15" s="11">
        <v>97.81</v>
      </c>
      <c r="AC15" s="10">
        <v>1.8400000000000034</v>
      </c>
      <c r="AD15" s="19">
        <v>0.35</v>
      </c>
      <c r="AE15" s="12">
        <v>12.454517453798719</v>
      </c>
      <c r="AF15" s="10">
        <v>14.145185733298417</v>
      </c>
      <c r="AG15" s="10">
        <v>6.8319139104051203</v>
      </c>
      <c r="AH15" s="10">
        <v>14.35122796518111</v>
      </c>
      <c r="AI15" s="10">
        <v>0.71702023045637686</v>
      </c>
      <c r="AJ15" s="10"/>
      <c r="AK15" s="10"/>
      <c r="AL15" s="10"/>
      <c r="AM15" s="10"/>
      <c r="AN15" s="10">
        <v>0.12454517453798719</v>
      </c>
      <c r="AO15" s="10">
        <v>5.2733486875701403E-2</v>
      </c>
      <c r="AP15" s="10">
        <v>1</v>
      </c>
      <c r="AQ15" s="10">
        <v>79.625</v>
      </c>
      <c r="AR15" s="10"/>
      <c r="AS15" s="10"/>
      <c r="AT15" s="10">
        <v>5.402482053276084</v>
      </c>
      <c r="AU15" s="10">
        <v>1</v>
      </c>
      <c r="AV15" s="16"/>
      <c r="AW15" s="19">
        <v>2.1217778599947623</v>
      </c>
      <c r="AX15" s="1" t="s">
        <v>120</v>
      </c>
      <c r="AY15" s="23">
        <v>0.72808398950131203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1</v>
      </c>
      <c r="BK15" s="24">
        <f t="shared" ref="BK15:BK78" ca="1" si="5">((P15-(L15/2000))/1.06)*(1.06/(M15/2000))^BJ15</f>
        <v>10.653298604020213</v>
      </c>
      <c r="BL15" s="23">
        <f t="shared" ref="BL15:BL78" si="6">(Q15/(P15-(L15/2000)))*100</f>
        <v>15.849420633243817</v>
      </c>
      <c r="BM15" s="23">
        <f t="shared" ref="BM15:BM78" ca="1" si="7">SQRT(((3.47-LOG(BK15))^2)+((LOG(BL15)+1.22)^2))</f>
        <v>3.4383642529343987</v>
      </c>
      <c r="BN15" s="22">
        <f t="shared" ref="BN15:BN78" si="8">SQRT(((3.47-LOG(P15/1.06))^2)+((LOG(R15)+1.22)^2))</f>
        <v>4.9596358507500007</v>
      </c>
      <c r="BO15" s="21"/>
      <c r="BP15" s="2"/>
      <c r="BR15" s="6"/>
      <c r="BV15" s="96" t="s">
        <v>4</v>
      </c>
      <c r="BW15" s="105">
        <f ca="1">TODAY()</f>
        <v>45036</v>
      </c>
      <c r="BX15" s="105"/>
      <c r="BZ15" s="100" t="s">
        <v>5</v>
      </c>
      <c r="CA15" s="100"/>
      <c r="CB15" s="106">
        <f>J7</f>
        <v>-0.4</v>
      </c>
      <c r="CC15" s="107"/>
      <c r="CE15" s="100" t="s">
        <v>8</v>
      </c>
      <c r="CF15" s="100"/>
      <c r="CG15" s="42"/>
      <c r="CL15" s="5"/>
      <c r="CP15" s="6"/>
      <c r="CT15" s="96" t="s">
        <v>4</v>
      </c>
      <c r="CU15" s="105">
        <f ca="1">BW15</f>
        <v>45036</v>
      </c>
      <c r="CV15" s="105"/>
      <c r="CX15" s="100" t="s">
        <v>5</v>
      </c>
      <c r="CY15" s="100"/>
      <c r="CZ15" s="106">
        <f>CB15</f>
        <v>-0.4</v>
      </c>
      <c r="DA15" s="107"/>
      <c r="DC15" s="100" t="s">
        <v>8</v>
      </c>
      <c r="DD15" s="100"/>
      <c r="DE15" s="42">
        <f>CG15</f>
        <v>0</v>
      </c>
      <c r="DJ15" s="5"/>
      <c r="FC15" s="43" t="s">
        <v>145</v>
      </c>
    </row>
    <row r="16" spans="1:159" x14ac:dyDescent="0.2">
      <c r="A16">
        <v>0.15</v>
      </c>
      <c r="B16">
        <v>2.11</v>
      </c>
      <c r="C16">
        <v>0.16513</v>
      </c>
      <c r="D16">
        <v>-0.10485999999999999</v>
      </c>
      <c r="E16">
        <v>-6.6199999999999995E-2</v>
      </c>
      <c r="F16">
        <v>2.0377800000000001</v>
      </c>
      <c r="G16">
        <v>2.0144500000000001</v>
      </c>
      <c r="H16" s="21"/>
      <c r="I16" s="17">
        <f t="shared" si="0"/>
        <v>0.49212598425196846</v>
      </c>
      <c r="J16" s="16">
        <f t="shared" si="1"/>
        <v>-0.89212598425196843</v>
      </c>
      <c r="K16" s="16">
        <v>100</v>
      </c>
      <c r="L16" s="16">
        <v>49.212598425196845</v>
      </c>
      <c r="M16" s="16">
        <v>28.740157480314959</v>
      </c>
      <c r="N16" s="16">
        <v>0.21325459317585299</v>
      </c>
      <c r="O16" s="16">
        <v>0.31003798767967261</v>
      </c>
      <c r="P16" s="16">
        <v>0.32602091132011124</v>
      </c>
      <c r="Q16" s="16">
        <v>3.5410782207785388E-2</v>
      </c>
      <c r="R16" s="16">
        <v>10.861506418223733</v>
      </c>
      <c r="S16" s="16">
        <v>1.1099252528082377</v>
      </c>
      <c r="T16" s="20" t="s">
        <v>119</v>
      </c>
      <c r="U16" s="10">
        <v>2</v>
      </c>
      <c r="V16" s="20" t="s">
        <v>142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31.003798767967261</v>
      </c>
      <c r="AF16" s="10">
        <v>35.460542600883862</v>
      </c>
      <c r="AG16" s="10">
        <v>16.30104556600557</v>
      </c>
      <c r="AH16" s="10">
        <v>18.445796426723344</v>
      </c>
      <c r="AI16" s="10">
        <v>0.92068260284979675</v>
      </c>
      <c r="AJ16" s="10"/>
      <c r="AK16" s="10"/>
      <c r="AL16" s="10"/>
      <c r="AM16" s="10"/>
      <c r="AN16" s="10">
        <v>0.31003798767967261</v>
      </c>
      <c r="AO16" s="10">
        <v>0.10204983356164597</v>
      </c>
      <c r="AP16" s="10">
        <v>1</v>
      </c>
      <c r="AQ16" s="10">
        <v>79.625</v>
      </c>
      <c r="AR16" s="10"/>
      <c r="AS16" s="10"/>
      <c r="AT16" s="10">
        <v>9.2638405071160932</v>
      </c>
      <c r="AU16" s="10">
        <v>1</v>
      </c>
      <c r="AV16" s="16"/>
      <c r="AW16" s="19">
        <v>5.3190813901325793</v>
      </c>
      <c r="AX16" s="1" t="s">
        <v>120</v>
      </c>
      <c r="AY16" s="23">
        <v>0.89212598425196799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20.975153828851575</v>
      </c>
      <c r="BL16" s="23">
        <f t="shared" si="6"/>
        <v>11.748196930530552</v>
      </c>
      <c r="BM16" s="23">
        <f t="shared" ca="1" si="7"/>
        <v>3.1399265789782551</v>
      </c>
      <c r="BN16" s="22">
        <f t="shared" si="8"/>
        <v>4.5766630935303265</v>
      </c>
      <c r="BO16" s="21"/>
      <c r="BP16" s="2"/>
      <c r="BR16" s="6"/>
      <c r="BV16" s="96" t="s">
        <v>10</v>
      </c>
      <c r="BW16" s="42" t="str">
        <f>O2</f>
        <v>WSLP-19-078C</v>
      </c>
      <c r="BX16" s="42"/>
      <c r="BY16" s="100" t="s">
        <v>6</v>
      </c>
      <c r="BZ16" s="100"/>
      <c r="CA16" s="100"/>
      <c r="CB16" s="104">
        <f>J8</f>
        <v>0</v>
      </c>
      <c r="CC16" s="104"/>
      <c r="CE16" s="100" t="s">
        <v>9</v>
      </c>
      <c r="CF16" s="100"/>
      <c r="CG16" s="42"/>
      <c r="CL16" s="5"/>
      <c r="CP16" s="6"/>
      <c r="CT16" s="96" t="s">
        <v>10</v>
      </c>
      <c r="CU16" s="42" t="str">
        <f>BW16</f>
        <v>WSLP-19-078C</v>
      </c>
      <c r="CV16" s="42"/>
      <c r="CW16" s="100" t="s">
        <v>6</v>
      </c>
      <c r="CX16" s="100"/>
      <c r="CY16" s="100"/>
      <c r="CZ16" s="104">
        <f>CB16</f>
        <v>0</v>
      </c>
      <c r="DA16" s="104"/>
      <c r="DC16" s="100" t="s">
        <v>9</v>
      </c>
      <c r="DD16" s="100"/>
      <c r="DE16" s="42">
        <f>CG16</f>
        <v>0</v>
      </c>
      <c r="DJ16" s="5"/>
    </row>
    <row r="17" spans="1:114" ht="13.5" thickBot="1" x14ac:dyDescent="0.25">
      <c r="A17">
        <v>0.2</v>
      </c>
      <c r="B17">
        <v>0.77</v>
      </c>
      <c r="C17">
        <v>0.16571</v>
      </c>
      <c r="D17">
        <v>-0.10144</v>
      </c>
      <c r="E17">
        <v>-6.447E-2</v>
      </c>
      <c r="F17">
        <v>2.0019</v>
      </c>
      <c r="G17">
        <v>1.9171</v>
      </c>
      <c r="H17" s="21"/>
      <c r="I17" s="17">
        <f t="shared" si="0"/>
        <v>0.65616797900262469</v>
      </c>
      <c r="J17" s="16">
        <f t="shared" si="1"/>
        <v>-1.0561679790026246</v>
      </c>
      <c r="K17" s="16">
        <v>100</v>
      </c>
      <c r="L17" s="16">
        <v>65.616797900262469</v>
      </c>
      <c r="M17" s="16">
        <v>34.908136482939632</v>
      </c>
      <c r="N17" s="16">
        <v>0.28433945756780399</v>
      </c>
      <c r="O17" s="16">
        <v>0.46373203285420983</v>
      </c>
      <c r="P17" s="16">
        <v>0.48637771743391561</v>
      </c>
      <c r="Q17" s="16">
        <v>5.9729030229999411E-2</v>
      </c>
      <c r="R17" s="16">
        <v>12.280379649200279</v>
      </c>
      <c r="S17" s="16">
        <v>1.572616984701791</v>
      </c>
      <c r="T17" s="20" t="s">
        <v>119</v>
      </c>
      <c r="U17" s="10">
        <v>2</v>
      </c>
      <c r="V17" s="20" t="s">
        <v>142</v>
      </c>
      <c r="W17" s="10">
        <v>2</v>
      </c>
      <c r="X17" s="20" t="s">
        <v>33</v>
      </c>
      <c r="Y17" s="10">
        <v>3</v>
      </c>
      <c r="Z17" s="20" t="s">
        <v>124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46.373203285420985</v>
      </c>
      <c r="AF17" s="10">
        <v>53.361096292209929</v>
      </c>
      <c r="AG17" s="10">
        <v>24.318885871695784</v>
      </c>
      <c r="AH17" s="10">
        <v>26.501709129613445</v>
      </c>
      <c r="AI17" s="10">
        <v>0.81430707239179023</v>
      </c>
      <c r="AJ17" s="10"/>
      <c r="AK17" s="10"/>
      <c r="AL17" s="10"/>
      <c r="AM17" s="10"/>
      <c r="AN17" s="10">
        <v>0.46373203285420983</v>
      </c>
      <c r="AO17" s="10">
        <v>0.15120740522867768</v>
      </c>
      <c r="AP17" s="10">
        <v>1</v>
      </c>
      <c r="AQ17" s="10">
        <v>79.625</v>
      </c>
      <c r="AR17" s="10"/>
      <c r="AS17" s="10"/>
      <c r="AT17" s="10">
        <v>10.518619155450024</v>
      </c>
      <c r="AU17" s="10">
        <v>1</v>
      </c>
      <c r="AV17" s="16"/>
      <c r="AW17" s="19">
        <v>8.0041644438314901</v>
      </c>
      <c r="AX17" s="1" t="s">
        <v>120</v>
      </c>
      <c r="AY17" s="23">
        <v>1.0561679790026199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25.986452683055919</v>
      </c>
      <c r="BL17" s="23">
        <f t="shared" si="6"/>
        <v>13.168666352844321</v>
      </c>
      <c r="BM17" s="23">
        <f t="shared" ca="1" si="7"/>
        <v>3.1140842479253354</v>
      </c>
      <c r="BN17" s="22">
        <f t="shared" si="8"/>
        <v>4.453745975434682</v>
      </c>
      <c r="BO17" s="21"/>
      <c r="BP17" s="2"/>
      <c r="BR17" s="6"/>
      <c r="BV17" s="95" t="s">
        <v>50</v>
      </c>
      <c r="BW17" s="101" t="str">
        <f>J4</f>
        <v>30.09113, -90.61470</v>
      </c>
      <c r="BX17" s="101"/>
      <c r="BY17" s="102" t="s">
        <v>7</v>
      </c>
      <c r="BZ17" s="102"/>
      <c r="CA17" s="102"/>
      <c r="CB17" s="103">
        <f>O3</f>
        <v>34.940944881889763</v>
      </c>
      <c r="CC17" s="103"/>
      <c r="CD17" s="26"/>
      <c r="CE17" s="26"/>
      <c r="CF17" s="95" t="s">
        <v>71</v>
      </c>
      <c r="CG17" s="41" t="str">
        <f>IF(J6=1,"Sand",IF(J6=2,"Clay","Auto Zone"))</f>
        <v>Auto Zone</v>
      </c>
      <c r="CL17" s="5"/>
      <c r="CP17" s="6"/>
      <c r="CT17" s="95" t="s">
        <v>50</v>
      </c>
      <c r="CU17" s="101" t="str">
        <f>BW17</f>
        <v>30.09113, -90.61470</v>
      </c>
      <c r="CV17" s="101"/>
      <c r="CW17" s="102" t="s">
        <v>7</v>
      </c>
      <c r="CX17" s="102"/>
      <c r="CY17" s="102"/>
      <c r="CZ17" s="103">
        <f>CB17</f>
        <v>34.940944881889763</v>
      </c>
      <c r="DA17" s="103"/>
      <c r="DB17" s="26"/>
      <c r="DC17" s="26"/>
      <c r="DD17" s="95"/>
      <c r="DE17" s="41"/>
      <c r="DJ17" s="5"/>
    </row>
    <row r="18" spans="1:114" x14ac:dyDescent="0.2">
      <c r="A18">
        <v>0.25</v>
      </c>
      <c r="B18">
        <v>2.11</v>
      </c>
      <c r="C18">
        <v>0.16611999999999999</v>
      </c>
      <c r="D18">
        <v>-9.9260000000000001E-2</v>
      </c>
      <c r="E18">
        <v>-6.1010000000000002E-2</v>
      </c>
      <c r="F18">
        <v>2.0214799999999999</v>
      </c>
      <c r="G18">
        <v>1.9937</v>
      </c>
      <c r="H18" s="21"/>
      <c r="I18" s="17">
        <f t="shared" si="0"/>
        <v>0.82020997375328075</v>
      </c>
      <c r="J18" s="16">
        <f t="shared" si="1"/>
        <v>-1.2202099737532808</v>
      </c>
      <c r="K18" s="16">
        <v>100</v>
      </c>
      <c r="L18" s="16">
        <v>82.020997375328079</v>
      </c>
      <c r="M18" s="16">
        <v>41.076115485564301</v>
      </c>
      <c r="N18" s="16">
        <v>0.35542432195975499</v>
      </c>
      <c r="O18" s="16">
        <v>0.57237782340862287</v>
      </c>
      <c r="P18" s="16">
        <v>0.60834902986686301</v>
      </c>
      <c r="Q18" s="16">
        <v>7.5230135694451666E-2</v>
      </c>
      <c r="R18" s="16">
        <v>12.366278567242189</v>
      </c>
      <c r="S18" s="16">
        <v>2.4980004484888991</v>
      </c>
      <c r="T18" s="20" t="s">
        <v>119</v>
      </c>
      <c r="U18" s="10">
        <v>2</v>
      </c>
      <c r="V18" s="20" t="s">
        <v>142</v>
      </c>
      <c r="W18" s="10">
        <v>2</v>
      </c>
      <c r="X18" s="20" t="s">
        <v>33</v>
      </c>
      <c r="Y18" s="10">
        <v>3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57.237782340862282</v>
      </c>
      <c r="AF18" s="10">
        <v>66.745709550493999</v>
      </c>
      <c r="AG18" s="10">
        <v>30.417451493343151</v>
      </c>
      <c r="AH18" s="10">
        <v>44.075851745742391</v>
      </c>
      <c r="AI18" s="10">
        <v>0.80865071457225846</v>
      </c>
      <c r="AJ18" s="10"/>
      <c r="AK18" s="10"/>
      <c r="AL18" s="10"/>
      <c r="AM18" s="10"/>
      <c r="AN18" s="10">
        <v>0.57237782340862287</v>
      </c>
      <c r="AO18" s="10">
        <v>0.18852412363856652</v>
      </c>
      <c r="AP18" s="10">
        <v>1</v>
      </c>
      <c r="AQ18" s="10">
        <v>79.625</v>
      </c>
      <c r="AR18" s="10"/>
      <c r="AS18" s="10"/>
      <c r="AT18" s="10">
        <v>10.52596105093256</v>
      </c>
      <c r="AU18" s="10">
        <v>1</v>
      </c>
      <c r="AV18" s="16"/>
      <c r="AW18" s="19">
        <v>10.011856432574099</v>
      </c>
      <c r="AX18" s="1" t="s">
        <v>120</v>
      </c>
      <c r="AY18" s="23">
        <v>1.2202099737532801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27.6237674606102</v>
      </c>
      <c r="BL18" s="23">
        <f t="shared" si="6"/>
        <v>13.260184450734858</v>
      </c>
      <c r="BM18" s="23">
        <f t="shared" ca="1" si="7"/>
        <v>3.0989081139971053</v>
      </c>
      <c r="BN18" s="22">
        <f t="shared" si="8"/>
        <v>4.3725400212057357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2.0699999999999998</v>
      </c>
      <c r="C19">
        <v>0.16700000000000001</v>
      </c>
      <c r="D19">
        <v>-9.7900000000000001E-2</v>
      </c>
      <c r="E19">
        <v>-5.9080000000000001E-2</v>
      </c>
      <c r="F19">
        <v>1.96058</v>
      </c>
      <c r="G19">
        <v>1.9742299999999999</v>
      </c>
      <c r="H19" s="21"/>
      <c r="I19" s="17">
        <f t="shared" si="0"/>
        <v>0.98425196850393692</v>
      </c>
      <c r="J19" s="16">
        <f t="shared" si="1"/>
        <v>-1.3842519685039369</v>
      </c>
      <c r="K19" s="16">
        <v>100</v>
      </c>
      <c r="L19" s="16">
        <v>98.425196850393689</v>
      </c>
      <c r="M19" s="16">
        <v>47.244094488188971</v>
      </c>
      <c r="N19" s="16">
        <v>0.42650918635170598</v>
      </c>
      <c r="O19" s="16">
        <v>0.80556878850103064</v>
      </c>
      <c r="P19" s="16">
        <v>0.84897301727880004</v>
      </c>
      <c r="Q19" s="16">
        <v>8.4900550112642054E-2</v>
      </c>
      <c r="R19" s="16">
        <v>10.000382625206683</v>
      </c>
      <c r="S19" s="16">
        <v>3.0141825540117666</v>
      </c>
      <c r="T19" s="20" t="s">
        <v>119</v>
      </c>
      <c r="U19" s="10">
        <v>2</v>
      </c>
      <c r="V19" s="20" t="s">
        <v>142</v>
      </c>
      <c r="W19" s="10">
        <v>2</v>
      </c>
      <c r="X19" s="20" t="s">
        <v>33</v>
      </c>
      <c r="Y19" s="10">
        <v>3</v>
      </c>
      <c r="Z19" s="20" t="s">
        <v>33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80.556878850103061</v>
      </c>
      <c r="AF19" s="10">
        <v>94.089461041600387</v>
      </c>
      <c r="AG19" s="10">
        <v>42.448650863939974</v>
      </c>
      <c r="AH19" s="10">
        <v>53.232137849006968</v>
      </c>
      <c r="AI19" s="10">
        <v>0.99996173894329621</v>
      </c>
      <c r="AJ19" s="10"/>
      <c r="AK19" s="10"/>
      <c r="AL19" s="10"/>
      <c r="AM19" s="10"/>
      <c r="AN19" s="10">
        <v>0.80556878850103064</v>
      </c>
      <c r="AO19" s="10">
        <v>0.24543964771806126</v>
      </c>
      <c r="AP19" s="10">
        <v>1</v>
      </c>
      <c r="AQ19" s="10">
        <v>79.625</v>
      </c>
      <c r="AR19" s="10"/>
      <c r="AS19" s="10"/>
      <c r="AT19" s="10">
        <v>12.465076788572988</v>
      </c>
      <c r="AU19" s="10">
        <v>1</v>
      </c>
      <c r="AV19" s="16"/>
      <c r="AW19" s="19">
        <v>14.113419156240058</v>
      </c>
      <c r="AX19" s="1" t="s">
        <v>120</v>
      </c>
      <c r="AY19" s="23">
        <v>1.3842519685039401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0.98721698961585935</v>
      </c>
      <c r="BK19" s="24">
        <f t="shared" ca="1" si="5"/>
        <v>32.24964874642999</v>
      </c>
      <c r="BL19" s="23">
        <f t="shared" si="6"/>
        <v>10.615747930404039</v>
      </c>
      <c r="BM19" s="23">
        <f t="shared" ca="1" si="7"/>
        <v>2.9818917329367691</v>
      </c>
      <c r="BN19" s="22">
        <f t="shared" si="8"/>
        <v>4.2009246809784049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1.47</v>
      </c>
      <c r="C20">
        <v>0.16753000000000001</v>
      </c>
      <c r="D20">
        <v>-9.6600000000000005E-2</v>
      </c>
      <c r="E20">
        <v>-5.951E-2</v>
      </c>
      <c r="F20">
        <v>1.96763</v>
      </c>
      <c r="G20">
        <v>1.96668</v>
      </c>
      <c r="H20" s="21"/>
      <c r="I20" s="17">
        <f t="shared" si="0"/>
        <v>1.148293963254593</v>
      </c>
      <c r="J20" s="16">
        <f t="shared" si="1"/>
        <v>-1.5482939632545931</v>
      </c>
      <c r="K20" s="16">
        <v>100</v>
      </c>
      <c r="L20" s="16">
        <v>114.8293963254593</v>
      </c>
      <c r="M20" s="16">
        <v>53.41207349081364</v>
      </c>
      <c r="N20" s="16">
        <v>0.49759405074365698</v>
      </c>
      <c r="O20" s="16">
        <v>0.94601334702259177</v>
      </c>
      <c r="P20" s="16">
        <v>0.98776151383279764</v>
      </c>
      <c r="Q20" s="16">
        <v>9.4144328600618138E-2</v>
      </c>
      <c r="R20" s="16">
        <v>9.5310788365615871</v>
      </c>
      <c r="S20" s="16">
        <v>2.8991782507087445</v>
      </c>
      <c r="T20" s="20" t="s">
        <v>119</v>
      </c>
      <c r="U20" s="10">
        <v>2</v>
      </c>
      <c r="V20" s="20" t="s">
        <v>142</v>
      </c>
      <c r="W20" s="10">
        <v>2</v>
      </c>
      <c r="X20" s="20" t="s">
        <v>33</v>
      </c>
      <c r="Y20" s="10">
        <v>3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94.60133470225918</v>
      </c>
      <c r="AF20" s="10">
        <v>109.45256654941976</v>
      </c>
      <c r="AG20" s="10">
        <v>49.38807569163987</v>
      </c>
      <c r="AH20" s="10">
        <v>49.404017827853231</v>
      </c>
      <c r="AI20" s="10">
        <v>1.0491991695252392</v>
      </c>
      <c r="AJ20" s="10"/>
      <c r="AK20" s="10"/>
      <c r="AL20" s="10"/>
      <c r="AM20" s="10"/>
      <c r="AN20" s="10">
        <v>0.94601334702259177</v>
      </c>
      <c r="AO20" s="10">
        <v>0.282771168505003</v>
      </c>
      <c r="AP20" s="10">
        <v>1</v>
      </c>
      <c r="AQ20" s="10">
        <v>79.625</v>
      </c>
      <c r="AR20" s="10"/>
      <c r="AS20" s="10"/>
      <c r="AT20" s="10">
        <v>12.427107251528319</v>
      </c>
      <c r="AU20" s="10">
        <v>1</v>
      </c>
      <c r="AV20" s="16"/>
      <c r="AW20" s="19">
        <v>16.417884982412964</v>
      </c>
      <c r="AX20" s="1" t="s">
        <v>120</v>
      </c>
      <c r="AY20" s="23">
        <v>1.54829396325459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0.98072612243638058</v>
      </c>
      <c r="BK20" s="24">
        <f t="shared" ca="1" si="5"/>
        <v>32.45057182992003</v>
      </c>
      <c r="BL20" s="23">
        <f t="shared" si="6"/>
        <v>10.119272406259823</v>
      </c>
      <c r="BM20" s="23">
        <f t="shared" ca="1" si="7"/>
        <v>2.9644728394192783</v>
      </c>
      <c r="BN20" s="22">
        <f t="shared" si="8"/>
        <v>4.1341023919692184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0.16866999999999999</v>
      </c>
      <c r="D21">
        <v>-9.5159999999999995E-2</v>
      </c>
      <c r="E21">
        <v>-6.0600000000000001E-2</v>
      </c>
      <c r="F21">
        <v>0.99107999999999996</v>
      </c>
      <c r="G21">
        <v>1.7150300000000001</v>
      </c>
      <c r="H21" s="21"/>
      <c r="I21" s="17">
        <f t="shared" si="0"/>
        <v>1.3123359580052494</v>
      </c>
      <c r="J21" s="16">
        <f t="shared" si="1"/>
        <v>-1.7123359580052493</v>
      </c>
      <c r="K21" s="16">
        <v>100</v>
      </c>
      <c r="L21" s="16">
        <v>131.23359580052494</v>
      </c>
      <c r="M21" s="16">
        <v>59.580052493438323</v>
      </c>
      <c r="N21" s="16">
        <v>0.56867891513560798</v>
      </c>
      <c r="O21" s="16">
        <v>1.2481016427104699</v>
      </c>
      <c r="P21" s="16">
        <v>1.2856518849982472</v>
      </c>
      <c r="Q21" s="16">
        <v>0.10438359092576098</v>
      </c>
      <c r="R21" s="16">
        <v>8.1191177910421128</v>
      </c>
      <c r="S21" s="16">
        <v>2.6076557144289905</v>
      </c>
      <c r="T21" s="20" t="s">
        <v>119</v>
      </c>
      <c r="U21" s="10">
        <v>2</v>
      </c>
      <c r="V21" s="20" t="s">
        <v>142</v>
      </c>
      <c r="W21" s="10">
        <v>2</v>
      </c>
      <c r="X21" s="20" t="s">
        <v>143</v>
      </c>
      <c r="Y21" s="10">
        <v>4</v>
      </c>
      <c r="Z21" s="20" t="s">
        <v>33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124.81016427104699</v>
      </c>
      <c r="AF21" s="10">
        <v>143.53353965858642</v>
      </c>
      <c r="AG21" s="10">
        <v>64.282594249912364</v>
      </c>
      <c r="AH21" s="10">
        <v>41.944665585463866</v>
      </c>
      <c r="AI21" s="10">
        <v>1.2316609091486614</v>
      </c>
      <c r="AJ21" s="10"/>
      <c r="AK21" s="10"/>
      <c r="AL21" s="10"/>
      <c r="AM21" s="10"/>
      <c r="AN21" s="10">
        <v>1.2481016427104699</v>
      </c>
      <c r="AO21" s="10">
        <v>0.35008911737809911</v>
      </c>
      <c r="AP21" s="10">
        <v>1</v>
      </c>
      <c r="AQ21" s="10">
        <v>79.625</v>
      </c>
      <c r="AR21" s="10"/>
      <c r="AS21" s="10"/>
      <c r="AT21" s="10">
        <v>14.35794613537826</v>
      </c>
      <c r="AU21" s="10">
        <v>1</v>
      </c>
      <c r="AV21" s="16"/>
      <c r="AW21" s="19">
        <v>21.530030948787964</v>
      </c>
      <c r="AX21" s="1" t="s">
        <v>120</v>
      </c>
      <c r="AY21" s="23">
        <v>1.71233595800525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0.95298784459988162</v>
      </c>
      <c r="BK21" s="24">
        <f t="shared" ca="1" si="5"/>
        <v>34.623784417887535</v>
      </c>
      <c r="BL21" s="23">
        <f t="shared" si="6"/>
        <v>8.5557859794058206</v>
      </c>
      <c r="BM21" s="23">
        <f t="shared" ca="1" si="7"/>
        <v>2.891286463862365</v>
      </c>
      <c r="BN21" s="22">
        <f t="shared" si="8"/>
        <v>4.0001299551817073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2.0699999999999998</v>
      </c>
      <c r="C22">
        <v>0.17125000000000001</v>
      </c>
      <c r="D22">
        <v>-9.2600000000000002E-2</v>
      </c>
      <c r="E22">
        <v>-6.0699999999999997E-2</v>
      </c>
      <c r="F22">
        <v>2.0367000000000002</v>
      </c>
      <c r="G22">
        <v>1.9811000000000001</v>
      </c>
      <c r="H22" s="21"/>
      <c r="I22" s="17">
        <f t="shared" si="0"/>
        <v>1.4763779527559056</v>
      </c>
      <c r="J22" s="16">
        <f t="shared" si="1"/>
        <v>-1.8763779527559055</v>
      </c>
      <c r="K22" s="16">
        <v>100</v>
      </c>
      <c r="L22" s="16">
        <v>147.63779527559055</v>
      </c>
      <c r="M22" s="16">
        <v>65.748031496062993</v>
      </c>
      <c r="N22" s="16">
        <v>0.63976377952755903</v>
      </c>
      <c r="O22" s="16">
        <v>1.9317751540041117</v>
      </c>
      <c r="P22" s="16">
        <v>1.9689402656017581</v>
      </c>
      <c r="Q22" s="16">
        <v>0.12258672394823696</v>
      </c>
      <c r="R22" s="16">
        <v>6.2260255473403783</v>
      </c>
      <c r="S22" s="16">
        <v>2.5809105276143351</v>
      </c>
      <c r="T22" s="20" t="s">
        <v>119</v>
      </c>
      <c r="U22" s="10">
        <v>2</v>
      </c>
      <c r="V22" s="20" t="s">
        <v>142</v>
      </c>
      <c r="W22" s="10">
        <v>2</v>
      </c>
      <c r="X22" s="20" t="s">
        <v>143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193.17751540041118</v>
      </c>
      <c r="AF22" s="10">
        <v>222.95545505458384</v>
      </c>
      <c r="AG22" s="10">
        <v>98.447013280087901</v>
      </c>
      <c r="AH22" s="10">
        <v>39.932161674927968</v>
      </c>
      <c r="AI22" s="10">
        <v>1.6061610932951891</v>
      </c>
      <c r="AJ22" s="10"/>
      <c r="AK22" s="10"/>
      <c r="AL22" s="10"/>
      <c r="AM22" s="10"/>
      <c r="AN22" s="10">
        <v>1.9317751540041117</v>
      </c>
      <c r="AO22" s="10">
        <v>0.49053520608125017</v>
      </c>
      <c r="AP22" s="10">
        <v>1</v>
      </c>
      <c r="AQ22" s="10">
        <v>79.625</v>
      </c>
      <c r="AR22" s="10"/>
      <c r="AS22" s="10"/>
      <c r="AT22" s="10">
        <v>20.146987370268189</v>
      </c>
      <c r="AU22" s="10">
        <v>1</v>
      </c>
      <c r="AV22" s="16"/>
      <c r="AW22" s="19">
        <v>33.443318258187574</v>
      </c>
      <c r="AX22" s="1" t="s">
        <v>120</v>
      </c>
      <c r="AY22" s="23">
        <v>1.8763779527559099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0.90057045054902907</v>
      </c>
      <c r="BK22" s="24">
        <f t="shared" ca="1" si="5"/>
        <v>40.813088113872915</v>
      </c>
      <c r="BL22" s="23">
        <f t="shared" si="6"/>
        <v>6.4685421219190244</v>
      </c>
      <c r="BM22" s="23">
        <f t="shared" ca="1" si="7"/>
        <v>2.7533255050656784</v>
      </c>
      <c r="BN22" s="22">
        <f t="shared" si="8"/>
        <v>3.7820518205541163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2.0699999999999998</v>
      </c>
      <c r="C23">
        <v>0.17473</v>
      </c>
      <c r="D23">
        <v>-8.8770000000000002E-2</v>
      </c>
      <c r="E23">
        <v>-6.1600000000000002E-2</v>
      </c>
      <c r="F23">
        <v>1.9561500000000001</v>
      </c>
      <c r="G23">
        <v>2.0062799999999998</v>
      </c>
      <c r="H23" s="21"/>
      <c r="I23" s="17">
        <f t="shared" si="0"/>
        <v>1.6404199475065615</v>
      </c>
      <c r="J23" s="16">
        <f t="shared" si="1"/>
        <v>-2.0404199475065616</v>
      </c>
      <c r="K23" s="16">
        <v>100</v>
      </c>
      <c r="L23" s="16">
        <v>164.04199475065616</v>
      </c>
      <c r="M23" s="16">
        <v>71.916010498687655</v>
      </c>
      <c r="N23" s="16">
        <v>0.71084864391950997</v>
      </c>
      <c r="O23" s="16">
        <v>2.8539394250513355</v>
      </c>
      <c r="P23" s="16">
        <v>2.8876383604378022</v>
      </c>
      <c r="Q23" s="16">
        <v>0.14982031749358196</v>
      </c>
      <c r="R23" s="16">
        <v>5.1883338144485416</v>
      </c>
      <c r="S23" s="16">
        <v>2.3402038462824266</v>
      </c>
      <c r="T23" s="20" t="s">
        <v>33</v>
      </c>
      <c r="U23" s="10">
        <v>3</v>
      </c>
      <c r="V23" s="20" t="s">
        <v>33</v>
      </c>
      <c r="W23" s="10">
        <v>3</v>
      </c>
      <c r="X23" s="20" t="s">
        <v>143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285.39394250513357</v>
      </c>
      <c r="AF23" s="10">
        <v>330.07263094852635</v>
      </c>
      <c r="AG23" s="10">
        <v>144.3819180218901</v>
      </c>
      <c r="AH23" s="10">
        <v>33.51816416289428</v>
      </c>
      <c r="AI23" s="10">
        <v>1.9274010419591481</v>
      </c>
      <c r="AJ23" s="10"/>
      <c r="AK23" s="10"/>
      <c r="AL23" s="10"/>
      <c r="AM23" s="10"/>
      <c r="AN23" s="10">
        <v>2.8539394250513355</v>
      </c>
      <c r="AO23" s="10">
        <v>0.67469404746926331</v>
      </c>
      <c r="AP23" s="10">
        <v>1</v>
      </c>
      <c r="AQ23" s="10">
        <v>111.47500000000001</v>
      </c>
      <c r="AR23" s="10"/>
      <c r="AS23" s="10"/>
      <c r="AT23" s="10">
        <v>27.23176131646828</v>
      </c>
      <c r="AU23" s="10">
        <v>1</v>
      </c>
      <c r="AV23" s="16"/>
      <c r="AW23" s="19">
        <v>49.510894642278956</v>
      </c>
      <c r="AX23" s="1" t="s">
        <v>120</v>
      </c>
      <c r="AY23" s="23">
        <v>2.0404199475065599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0.85843376944657757</v>
      </c>
      <c r="BK23" s="24">
        <f t="shared" ca="1" si="5"/>
        <v>48.328110853164901</v>
      </c>
      <c r="BL23" s="23">
        <f t="shared" si="6"/>
        <v>5.3400124858810205</v>
      </c>
      <c r="BM23" s="23">
        <f t="shared" ca="1" si="7"/>
        <v>2.6423480448212251</v>
      </c>
      <c r="BN23" s="22">
        <f t="shared" si="8"/>
        <v>3.5991832214792367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0.17723</v>
      </c>
      <c r="D24">
        <v>-8.4250000000000005E-2</v>
      </c>
      <c r="E24">
        <v>-6.1890000000000001E-2</v>
      </c>
      <c r="F24">
        <v>2.0085299999999999</v>
      </c>
      <c r="G24">
        <v>1.9948300000000001</v>
      </c>
      <c r="H24" s="21"/>
      <c r="I24" s="17">
        <f t="shared" si="0"/>
        <v>1.8044619422572179</v>
      </c>
      <c r="J24" s="16">
        <f t="shared" si="1"/>
        <v>-2.2044619422572178</v>
      </c>
      <c r="K24" s="16">
        <v>100</v>
      </c>
      <c r="L24" s="16">
        <v>180.4461942257218</v>
      </c>
      <c r="M24" s="16">
        <v>78.083989501312331</v>
      </c>
      <c r="N24" s="16">
        <v>0.78193350831146113</v>
      </c>
      <c r="O24" s="16">
        <v>3.5164137577002057</v>
      </c>
      <c r="P24" s="16">
        <v>3.5489958140852926</v>
      </c>
      <c r="Q24" s="16">
        <v>0.18196022423639113</v>
      </c>
      <c r="R24" s="16">
        <v>5.1270904156670305</v>
      </c>
      <c r="S24" s="16">
        <v>2.2626428045199241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143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351.64137577002055</v>
      </c>
      <c r="AF24" s="10">
        <v>406.91443729087433</v>
      </c>
      <c r="AG24" s="10">
        <v>177.44979070426461</v>
      </c>
      <c r="AH24" s="10">
        <v>30.460305522002667</v>
      </c>
      <c r="AI24" s="10">
        <v>1.9504239615986971</v>
      </c>
      <c r="AJ24" s="10"/>
      <c r="AK24" s="10"/>
      <c r="AL24" s="10"/>
      <c r="AM24" s="10"/>
      <c r="AN24" s="10">
        <v>3.5164137577002057</v>
      </c>
      <c r="AO24" s="10">
        <v>0.81661336759585412</v>
      </c>
      <c r="AP24" s="10">
        <v>1</v>
      </c>
      <c r="AQ24" s="10">
        <v>111.47500000000001</v>
      </c>
      <c r="AR24" s="10"/>
      <c r="AS24" s="10"/>
      <c r="AT24" s="10">
        <v>30.693871855624721</v>
      </c>
      <c r="AU24" s="10">
        <v>1</v>
      </c>
      <c r="AV24" s="16"/>
      <c r="AW24" s="19">
        <v>61.037165593631151</v>
      </c>
      <c r="AX24" s="1" t="s">
        <v>120</v>
      </c>
      <c r="AY24" s="23">
        <v>2.20446194225722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0.84592333177253209</v>
      </c>
      <c r="BK24" s="24">
        <f t="shared" ca="1" si="5"/>
        <v>53.269537421146936</v>
      </c>
      <c r="BL24" s="23">
        <f t="shared" si="6"/>
        <v>5.2608320674989715</v>
      </c>
      <c r="BM24" s="23">
        <f t="shared" ca="1" si="7"/>
        <v>2.6091297536801989</v>
      </c>
      <c r="BN24" s="22">
        <f t="shared" si="8"/>
        <v>3.5211656099094908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0.15</v>
      </c>
      <c r="C25">
        <v>0.1799</v>
      </c>
      <c r="D25">
        <v>-8.4180000000000005E-2</v>
      </c>
      <c r="E25">
        <v>-6.1310000000000003E-2</v>
      </c>
      <c r="F25">
        <v>1.9965299999999999</v>
      </c>
      <c r="G25">
        <v>1.9844999999999999</v>
      </c>
      <c r="H25" s="21"/>
      <c r="I25" s="17">
        <f t="shared" si="0"/>
        <v>1.9685039370078738</v>
      </c>
      <c r="J25" s="16">
        <f t="shared" si="1"/>
        <v>-2.368503937007874</v>
      </c>
      <c r="K25" s="16">
        <v>100</v>
      </c>
      <c r="L25" s="16">
        <v>196.85039370078738</v>
      </c>
      <c r="M25" s="16">
        <v>84.251968503936993</v>
      </c>
      <c r="N25" s="16">
        <v>0.85301837270341196</v>
      </c>
      <c r="O25" s="16">
        <v>4.2239363449692018</v>
      </c>
      <c r="P25" s="16">
        <v>4.2587521593570488</v>
      </c>
      <c r="Q25" s="16">
        <v>0.1824579661549745</v>
      </c>
      <c r="R25" s="16">
        <v>4.2843058090170834</v>
      </c>
      <c r="S25" s="16">
        <v>2.4177648880449296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141</v>
      </c>
      <c r="Y25" s="10">
        <v>5</v>
      </c>
      <c r="Z25" s="20" t="s">
        <v>121</v>
      </c>
      <c r="AA25" s="15">
        <v>5</v>
      </c>
      <c r="AB25" s="11">
        <v>97.81</v>
      </c>
      <c r="AC25" s="10">
        <v>1.8400000000000034</v>
      </c>
      <c r="AD25" s="19">
        <v>0.35</v>
      </c>
      <c r="AE25" s="12">
        <v>422.39363449692019</v>
      </c>
      <c r="AF25" s="10">
        <v>489.45023088313587</v>
      </c>
      <c r="AG25" s="10">
        <v>212.93760796785244</v>
      </c>
      <c r="AH25" s="10">
        <v>32.189071172739794</v>
      </c>
      <c r="AI25" s="10">
        <v>2.3341004227460194</v>
      </c>
      <c r="AJ25" s="10"/>
      <c r="AK25" s="10"/>
      <c r="AL25" s="10"/>
      <c r="AM25" s="10"/>
      <c r="AN25" s="10">
        <v>4.2239363449692018</v>
      </c>
      <c r="AO25" s="10">
        <v>0.9439483224895765</v>
      </c>
      <c r="AP25" s="10">
        <v>1</v>
      </c>
      <c r="AQ25" s="10">
        <v>111.47500000000001</v>
      </c>
      <c r="AR25" s="10"/>
      <c r="AS25" s="10"/>
      <c r="AT25" s="10">
        <v>34.00865038249372</v>
      </c>
      <c r="AU25" s="10">
        <v>1</v>
      </c>
      <c r="AV25" s="16"/>
      <c r="AW25" s="19">
        <v>73.417534632470392</v>
      </c>
      <c r="AX25" s="1" t="s">
        <v>120</v>
      </c>
      <c r="AY25" s="23">
        <v>2.36850393700787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0.81980426923919314</v>
      </c>
      <c r="BK25" s="24">
        <f t="shared" ca="1" si="5"/>
        <v>55.229000868586702</v>
      </c>
      <c r="BL25" s="23">
        <f t="shared" si="6"/>
        <v>4.3856641028290966</v>
      </c>
      <c r="BM25" s="23">
        <f t="shared" ca="1" si="7"/>
        <v>2.5401932870554638</v>
      </c>
      <c r="BN25" s="22">
        <f t="shared" si="8"/>
        <v>3.4122649284738058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2.11</v>
      </c>
      <c r="C26">
        <v>0.18060999999999999</v>
      </c>
      <c r="D26">
        <v>-8.3470000000000003E-2</v>
      </c>
      <c r="E26">
        <v>-5.8720000000000001E-2</v>
      </c>
      <c r="F26">
        <v>1.9913799999999999</v>
      </c>
      <c r="G26">
        <v>1.9954799999999999</v>
      </c>
      <c r="H26" s="21"/>
      <c r="I26" s="17">
        <f t="shared" si="0"/>
        <v>2.1325459317585302</v>
      </c>
      <c r="J26" s="16">
        <f t="shared" si="1"/>
        <v>-2.5325459317585302</v>
      </c>
      <c r="K26" s="16">
        <v>100</v>
      </c>
      <c r="L26" s="16">
        <v>213.25459317585302</v>
      </c>
      <c r="M26" s="16">
        <v>90.41994750656167</v>
      </c>
      <c r="N26" s="16">
        <v>0.92410323709536313</v>
      </c>
      <c r="O26" s="16">
        <v>4.4120790554414775</v>
      </c>
      <c r="P26" s="16">
        <v>4.4568697547037184</v>
      </c>
      <c r="Q26" s="16">
        <v>0.18750649132917688</v>
      </c>
      <c r="R26" s="16">
        <v>4.2071341916887999</v>
      </c>
      <c r="S26" s="16">
        <v>3.1104652265445289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141</v>
      </c>
      <c r="Y26" s="10">
        <v>5</v>
      </c>
      <c r="Z26" s="20" t="s">
        <v>121</v>
      </c>
      <c r="AA26" s="15">
        <v>5</v>
      </c>
      <c r="AB26" s="11">
        <v>97.81</v>
      </c>
      <c r="AC26" s="10">
        <v>1.8400000000000034</v>
      </c>
      <c r="AD26" s="19">
        <v>0.35</v>
      </c>
      <c r="AE26" s="12">
        <v>441.20790554414771</v>
      </c>
      <c r="AF26" s="10">
        <v>511.79323036656376</v>
      </c>
      <c r="AG26" s="10">
        <v>222.84348773518593</v>
      </c>
      <c r="AH26" s="10">
        <v>44.976589497239985</v>
      </c>
      <c r="AI26" s="10">
        <v>2.3769149127106561</v>
      </c>
      <c r="AJ26" s="10"/>
      <c r="AK26" s="10"/>
      <c r="AL26" s="10"/>
      <c r="AM26" s="10"/>
      <c r="AN26" s="10">
        <v>4.4120790554414775</v>
      </c>
      <c r="AO26" s="10">
        <v>0.98906810498942632</v>
      </c>
      <c r="AP26" s="10">
        <v>1</v>
      </c>
      <c r="AQ26" s="10">
        <v>111.47500000000001</v>
      </c>
      <c r="AR26" s="10"/>
      <c r="AS26" s="10"/>
      <c r="AT26" s="10">
        <v>32.767588815159442</v>
      </c>
      <c r="AU26" s="10">
        <v>1</v>
      </c>
      <c r="AV26" s="16"/>
      <c r="AW26" s="19">
        <v>76.76898455498457</v>
      </c>
      <c r="AX26" s="1" t="s">
        <v>120</v>
      </c>
      <c r="AY26" s="23">
        <v>2.5325459317585302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0.8194678555671866</v>
      </c>
      <c r="BK26" s="24">
        <f t="shared" ca="1" si="5"/>
        <v>54.44239748491308</v>
      </c>
      <c r="BL26" s="23">
        <f t="shared" si="6"/>
        <v>4.3102538107816413</v>
      </c>
      <c r="BM26" s="23">
        <f t="shared" ca="1" si="7"/>
        <v>2.5389278148174279</v>
      </c>
      <c r="BN26" s="22">
        <f t="shared" si="8"/>
        <v>3.3913968125743201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2.0699999999999998</v>
      </c>
      <c r="C27">
        <v>0.18218000000000001</v>
      </c>
      <c r="D27">
        <v>-6.2469999999999998E-2</v>
      </c>
      <c r="E27">
        <v>-5.5599999999999997E-2</v>
      </c>
      <c r="F27">
        <v>1.9955799999999999</v>
      </c>
      <c r="G27">
        <v>1.99193</v>
      </c>
      <c r="H27" s="21"/>
      <c r="I27" s="17">
        <f t="shared" si="0"/>
        <v>2.296587926509186</v>
      </c>
      <c r="J27" s="16">
        <f t="shared" si="1"/>
        <v>-2.6965879265091859</v>
      </c>
      <c r="K27" s="16">
        <v>100</v>
      </c>
      <c r="L27" s="16">
        <v>229.6587926509186</v>
      </c>
      <c r="M27" s="16">
        <v>96.587926509186332</v>
      </c>
      <c r="N27" s="16">
        <v>0.99518810148731396</v>
      </c>
      <c r="O27" s="16">
        <v>4.8281129363449722</v>
      </c>
      <c r="P27" s="16">
        <v>4.8849197131393023</v>
      </c>
      <c r="Q27" s="16">
        <v>0.33682906690417552</v>
      </c>
      <c r="R27" s="16">
        <v>6.8952835805711068</v>
      </c>
      <c r="S27" s="16">
        <v>3.9449150551618075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144</v>
      </c>
      <c r="Y27" s="10">
        <v>9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482.81129363449719</v>
      </c>
      <c r="AF27" s="10">
        <v>561.18709609574626</v>
      </c>
      <c r="AG27" s="10">
        <v>244.2459856569651</v>
      </c>
      <c r="AH27" s="10">
        <v>60.680097332732437</v>
      </c>
      <c r="AI27" s="10">
        <v>1.4502666762215664</v>
      </c>
      <c r="AJ27" s="10"/>
      <c r="AK27" s="10"/>
      <c r="AL27" s="10"/>
      <c r="AM27" s="10"/>
      <c r="AN27" s="10">
        <v>4.8281129363449722</v>
      </c>
      <c r="AO27" s="10">
        <v>1.1653770680012199</v>
      </c>
      <c r="AP27" s="10">
        <v>1</v>
      </c>
      <c r="AQ27" s="10">
        <v>111.47500000000001</v>
      </c>
      <c r="AR27" s="10"/>
      <c r="AS27" s="10"/>
      <c r="AT27" s="10">
        <v>33.393686365154451</v>
      </c>
      <c r="AU27" s="10">
        <v>1</v>
      </c>
      <c r="AV27" s="16"/>
      <c r="AW27" s="19">
        <v>84.178064414361941</v>
      </c>
      <c r="AX27" s="1" t="s">
        <v>120</v>
      </c>
      <c r="AY27" s="23">
        <v>2.6965879265091899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0.8627637265739998</v>
      </c>
      <c r="BK27" s="24">
        <f t="shared" ca="1" si="5"/>
        <v>64.646234163824957</v>
      </c>
      <c r="BL27" s="23">
        <f t="shared" si="6"/>
        <v>7.061272314213932</v>
      </c>
      <c r="BM27" s="23">
        <f t="shared" ca="1" si="7"/>
        <v>2.6521827748072657</v>
      </c>
      <c r="BN27" s="22">
        <f t="shared" si="8"/>
        <v>3.4804869916201508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2.11</v>
      </c>
      <c r="C28">
        <v>0.17952000000000001</v>
      </c>
      <c r="D28">
        <v>-8.3330000000000001E-2</v>
      </c>
      <c r="E28">
        <v>-5.5440000000000003E-2</v>
      </c>
      <c r="F28">
        <v>1.99238</v>
      </c>
      <c r="G28">
        <v>2.0038299999999998</v>
      </c>
      <c r="H28" s="21"/>
      <c r="I28" s="17">
        <f t="shared" si="0"/>
        <v>2.4606299212598426</v>
      </c>
      <c r="J28" s="16">
        <f t="shared" si="1"/>
        <v>-2.8606299212598425</v>
      </c>
      <c r="K28" s="16">
        <v>100</v>
      </c>
      <c r="L28" s="16">
        <v>246.06299212598427</v>
      </c>
      <c r="M28" s="16">
        <v>102.75590551181102</v>
      </c>
      <c r="N28" s="16">
        <v>1.0662729658792651</v>
      </c>
      <c r="O28" s="16">
        <v>4.1232402464065752</v>
      </c>
      <c r="P28" s="16">
        <v>4.1806632323051147</v>
      </c>
      <c r="Q28" s="16">
        <v>0.18850197516634351</v>
      </c>
      <c r="R28" s="16">
        <v>4.5089012123659664</v>
      </c>
      <c r="S28" s="16">
        <v>3.9877073540652561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141</v>
      </c>
      <c r="Y28" s="10">
        <v>5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412.32402464065751</v>
      </c>
      <c r="AF28" s="10">
        <v>477.36843955789675</v>
      </c>
      <c r="AG28" s="10">
        <v>209.03316161525572</v>
      </c>
      <c r="AH28" s="10">
        <v>60.098078842683243</v>
      </c>
      <c r="AI28" s="10">
        <v>2.2178352394535334</v>
      </c>
      <c r="AJ28" s="10"/>
      <c r="AK28" s="10"/>
      <c r="AL28" s="10"/>
      <c r="AM28" s="10"/>
      <c r="AN28" s="10">
        <v>4.1232402464065752</v>
      </c>
      <c r="AO28" s="10">
        <v>0.96015335343051011</v>
      </c>
      <c r="AP28" s="10">
        <v>1</v>
      </c>
      <c r="AQ28" s="10">
        <v>111.47500000000001</v>
      </c>
      <c r="AR28" s="10"/>
      <c r="AS28" s="10"/>
      <c r="AT28" s="10">
        <v>26.208146476007474</v>
      </c>
      <c r="AU28" s="10">
        <v>1</v>
      </c>
      <c r="AV28" s="16"/>
      <c r="AW28" s="19">
        <v>71.605265933684507</v>
      </c>
      <c r="AX28" s="1" t="s">
        <v>120</v>
      </c>
      <c r="AY28" s="23">
        <v>2.8606299212598398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0.84112966334146844</v>
      </c>
      <c r="BK28" s="24">
        <f t="shared" ca="1" si="5"/>
        <v>48.826563356754306</v>
      </c>
      <c r="BL28" s="23">
        <f t="shared" si="6"/>
        <v>4.6456156551289221</v>
      </c>
      <c r="BM28" s="23">
        <f t="shared" ca="1" si="7"/>
        <v>2.5950179598906864</v>
      </c>
      <c r="BN28" s="22">
        <f t="shared" si="8"/>
        <v>3.4310881449785327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0.62</v>
      </c>
      <c r="C29">
        <v>0.13516</v>
      </c>
      <c r="D29">
        <v>-8.2890000000000005E-2</v>
      </c>
      <c r="E29">
        <v>-3.9E-2</v>
      </c>
      <c r="F29">
        <v>1.4957</v>
      </c>
      <c r="G29">
        <v>1.4977</v>
      </c>
      <c r="H29" s="21"/>
      <c r="I29" s="17">
        <f t="shared" si="0"/>
        <v>2.6246719160104988</v>
      </c>
      <c r="J29" s="16">
        <f t="shared" si="1"/>
        <v>-3.0246719160104987</v>
      </c>
      <c r="K29" s="16">
        <v>100</v>
      </c>
      <c r="L29" s="16">
        <v>262.46719160104988</v>
      </c>
      <c r="M29" s="16">
        <v>108.9238845144357</v>
      </c>
      <c r="N29" s="16">
        <v>1.137357830271216</v>
      </c>
      <c r="O29" s="16">
        <v>7.6317043121149899</v>
      </c>
      <c r="P29" s="16">
        <v>7.5109658407589004</v>
      </c>
      <c r="Q29" s="16">
        <v>0.19163063865458155</v>
      </c>
      <c r="R29" s="16">
        <v>2.55134482991097</v>
      </c>
      <c r="S29" s="16">
        <v>8.3846160663947575</v>
      </c>
      <c r="T29" s="20" t="s">
        <v>119</v>
      </c>
      <c r="U29" s="10">
        <v>0</v>
      </c>
      <c r="V29" s="20" t="s">
        <v>160</v>
      </c>
      <c r="W29" s="10">
        <v>1</v>
      </c>
      <c r="X29" s="20" t="e">
        <v>#NUM!</v>
      </c>
      <c r="Y29" s="10" t="e">
        <v>#NUM!</v>
      </c>
      <c r="Z29" s="20" t="e">
        <v>#NUM!</v>
      </c>
      <c r="AA29" s="15" t="e">
        <v>#NUM!</v>
      </c>
      <c r="AB29" s="11" t="e">
        <v>#VALUE!</v>
      </c>
      <c r="AC29" s="10" t="e">
        <v>#VALUE!</v>
      </c>
      <c r="AD29" s="19" t="e">
        <v>#VALUE!</v>
      </c>
      <c r="AE29" s="12"/>
      <c r="AF29" s="10"/>
      <c r="AG29" s="10"/>
      <c r="AH29" s="10"/>
      <c r="AI29" s="10"/>
      <c r="AJ29" s="10"/>
      <c r="AK29" s="10"/>
      <c r="AL29" s="10"/>
      <c r="AM29" s="10"/>
      <c r="AN29" s="10">
        <v>1.2719507186858301</v>
      </c>
      <c r="AO29" s="10" t="e">
        <v>#NUM!</v>
      </c>
      <c r="AP29" s="10"/>
      <c r="AQ29" s="10">
        <v>95.55</v>
      </c>
      <c r="AR29" s="10"/>
      <c r="AS29" s="10"/>
      <c r="AT29" s="10"/>
      <c r="AU29" s="10"/>
      <c r="AV29" s="16"/>
      <c r="AW29" s="19"/>
      <c r="AX29" s="1" t="s">
        <v>120</v>
      </c>
      <c r="AY29" s="23">
        <v>3.0246719160105</v>
      </c>
      <c r="AZ29" s="18">
        <v>100</v>
      </c>
      <c r="BA29" s="18">
        <v>0</v>
      </c>
      <c r="BB29" s="18">
        <v>0</v>
      </c>
      <c r="BC29" s="18" t="e">
        <v>#NUM!</v>
      </c>
      <c r="BD29" s="18" t="e">
        <v>#NUM!</v>
      </c>
      <c r="BE29" s="18" t="e">
        <v>#NUM!</v>
      </c>
      <c r="BF29" s="24" t="e">
        <v>#VALUE!</v>
      </c>
      <c r="BG29" s="24" t="e">
        <v>#VALUE!</v>
      </c>
      <c r="BH29" s="24" t="e">
        <v>#VALUE!</v>
      </c>
      <c r="BI29" s="21"/>
      <c r="BJ29" s="25" t="e">
        <f t="shared" ca="1" si="4"/>
        <v>#NUM!</v>
      </c>
      <c r="BK29" s="24" t="e">
        <f t="shared" ca="1" si="5"/>
        <v>#NUM!</v>
      </c>
      <c r="BL29" s="23">
        <f t="shared" si="6"/>
        <v>2.5967153318536482</v>
      </c>
      <c r="BM29" s="23" t="e">
        <f t="shared" ca="1" si="7"/>
        <v>#NUM!</v>
      </c>
      <c r="BN29" s="22">
        <f t="shared" si="8"/>
        <v>3.0836236578608847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2.11</v>
      </c>
      <c r="C30">
        <v>0.18051</v>
      </c>
      <c r="D30">
        <v>-8.2799999999999999E-2</v>
      </c>
      <c r="E30">
        <v>-5.0130000000000001E-2</v>
      </c>
      <c r="F30">
        <v>1.99918</v>
      </c>
      <c r="G30">
        <v>1.9937499999999999</v>
      </c>
      <c r="H30" s="21"/>
      <c r="I30" s="17">
        <f t="shared" si="0"/>
        <v>2.7887139107611545</v>
      </c>
      <c r="J30" s="16">
        <f t="shared" si="1"/>
        <v>-3.1887139107611544</v>
      </c>
      <c r="K30" s="16">
        <v>100</v>
      </c>
      <c r="L30" s="16">
        <v>278.87139107611546</v>
      </c>
      <c r="M30" s="16">
        <v>115.09186351706036</v>
      </c>
      <c r="N30" s="16">
        <v>1.2084426946631668</v>
      </c>
      <c r="O30" s="16">
        <v>4.385580082135526</v>
      </c>
      <c r="P30" s="16">
        <v>4.4634535076800246</v>
      </c>
      <c r="Q30" s="16">
        <v>0.19227059254990303</v>
      </c>
      <c r="R30" s="16">
        <v>4.3076642832522705</v>
      </c>
      <c r="S30" s="16">
        <v>5.4078767739235065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141</v>
      </c>
      <c r="Y30" s="10">
        <v>5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438.55800821355263</v>
      </c>
      <c r="AF30" s="10">
        <v>508.70797789905492</v>
      </c>
      <c r="AG30" s="10">
        <v>223.17267538400122</v>
      </c>
      <c r="AH30" s="10">
        <v>86.388358201926977</v>
      </c>
      <c r="AI30" s="10">
        <v>2.3214436739833491</v>
      </c>
      <c r="AJ30" s="10"/>
      <c r="AK30" s="10"/>
      <c r="AL30" s="10"/>
      <c r="AM30" s="10"/>
      <c r="AN30" s="10">
        <v>4.385580082135526</v>
      </c>
      <c r="AO30" s="10">
        <v>1.0257379546643339</v>
      </c>
      <c r="AP30" s="10">
        <v>1</v>
      </c>
      <c r="AQ30" s="10">
        <v>111.47500000000001</v>
      </c>
      <c r="AR30" s="10"/>
      <c r="AS30" s="10"/>
      <c r="AT30" s="10">
        <v>24.567238941936495</v>
      </c>
      <c r="AU30" s="10">
        <v>1</v>
      </c>
      <c r="AV30" s="16"/>
      <c r="AW30" s="19">
        <v>76.306196684858236</v>
      </c>
      <c r="AX30" s="1" t="s">
        <v>120</v>
      </c>
      <c r="AY30" s="23">
        <v>3.18871391076115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0.84013348756342721</v>
      </c>
      <c r="BK30" s="24">
        <f t="shared" ca="1" si="5"/>
        <v>47.162318878460674</v>
      </c>
      <c r="BL30" s="23">
        <f t="shared" si="6"/>
        <v>4.4465726299739483</v>
      </c>
      <c r="BM30" s="23">
        <f t="shared" ca="1" si="7"/>
        <v>2.5916383318607354</v>
      </c>
      <c r="BN30" s="22">
        <f t="shared" si="8"/>
        <v>3.3964467512913061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2.11</v>
      </c>
      <c r="C31">
        <v>0.17916000000000001</v>
      </c>
      <c r="D31">
        <v>-8.4250000000000005E-2</v>
      </c>
      <c r="E31">
        <v>-5.1479999999999998E-2</v>
      </c>
      <c r="F31">
        <v>1.9958</v>
      </c>
      <c r="G31">
        <v>1.99638</v>
      </c>
      <c r="H31" s="21"/>
      <c r="I31" s="17">
        <f t="shared" si="0"/>
        <v>2.9527559055118111</v>
      </c>
      <c r="J31" s="16">
        <f t="shared" si="1"/>
        <v>-3.352755905511811</v>
      </c>
      <c r="K31" s="16">
        <v>100</v>
      </c>
      <c r="L31" s="16">
        <v>295.2755905511811</v>
      </c>
      <c r="M31" s="16">
        <v>121.25984251968505</v>
      </c>
      <c r="N31" s="16">
        <v>1.2795275590551181</v>
      </c>
      <c r="O31" s="16">
        <v>4.0278439425051378</v>
      </c>
      <c r="P31" s="16">
        <v>4.1005181037328668</v>
      </c>
      <c r="Q31" s="16">
        <v>0.18196022423639113</v>
      </c>
      <c r="R31" s="16">
        <v>4.4374934979739615</v>
      </c>
      <c r="S31" s="16">
        <v>5.0468167519256477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143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402.7843942505138</v>
      </c>
      <c r="AF31" s="10">
        <v>465.04474217144423</v>
      </c>
      <c r="AG31" s="10">
        <v>205.02590518664334</v>
      </c>
      <c r="AH31" s="10">
        <v>77.498520539050901</v>
      </c>
      <c r="AI31" s="10">
        <v>2.2535244287266512</v>
      </c>
      <c r="AJ31" s="10"/>
      <c r="AK31" s="10"/>
      <c r="AL31" s="10"/>
      <c r="AM31" s="10"/>
      <c r="AN31" s="10">
        <v>4.0278439425051378</v>
      </c>
      <c r="AO31" s="10">
        <v>0.96364571735270554</v>
      </c>
      <c r="AP31" s="10">
        <v>1</v>
      </c>
      <c r="AQ31" s="10">
        <v>111.47500000000001</v>
      </c>
      <c r="AR31" s="10"/>
      <c r="AS31" s="10"/>
      <c r="AT31" s="10">
        <v>21.055671017985276</v>
      </c>
      <c r="AU31" s="10">
        <v>1</v>
      </c>
      <c r="AV31" s="16"/>
      <c r="AW31" s="19">
        <v>69.756711325716637</v>
      </c>
      <c r="AX31" s="1" t="s">
        <v>120</v>
      </c>
      <c r="AY31" s="23">
        <v>3.3527559055118101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0.85490743976681016</v>
      </c>
      <c r="BK31" s="24">
        <f t="shared" ca="1" si="5"/>
        <v>43.045911466647439</v>
      </c>
      <c r="BL31" s="23">
        <f t="shared" si="6"/>
        <v>4.60323131583527</v>
      </c>
      <c r="BM31" s="23">
        <f t="shared" ca="1" si="7"/>
        <v>2.630032612576477</v>
      </c>
      <c r="BN31" s="22">
        <f t="shared" si="8"/>
        <v>3.4343587562478857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2.16</v>
      </c>
      <c r="C32">
        <v>0.17873</v>
      </c>
      <c r="D32">
        <v>-8.3720000000000003E-2</v>
      </c>
      <c r="E32">
        <v>-5.0630000000000001E-2</v>
      </c>
      <c r="F32">
        <v>1.9917499999999999</v>
      </c>
      <c r="G32">
        <v>1.99468</v>
      </c>
      <c r="H32" s="21"/>
      <c r="I32" s="17">
        <f t="shared" si="0"/>
        <v>3.1167979002624668</v>
      </c>
      <c r="J32" s="16">
        <f t="shared" si="1"/>
        <v>-3.5167979002624667</v>
      </c>
      <c r="K32" s="16">
        <v>100</v>
      </c>
      <c r="L32" s="16">
        <v>311.67979002624668</v>
      </c>
      <c r="M32" s="16">
        <v>127.42782152230971</v>
      </c>
      <c r="N32" s="16">
        <v>1.3506124234470689</v>
      </c>
      <c r="O32" s="16">
        <v>3.9138983572895287</v>
      </c>
      <c r="P32" s="16">
        <v>3.989846129383372</v>
      </c>
      <c r="Q32" s="16">
        <v>0.18572884161995065</v>
      </c>
      <c r="R32" s="16">
        <v>4.6550377031370616</v>
      </c>
      <c r="S32" s="16">
        <v>5.2741508398502255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143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391.38983572895285</v>
      </c>
      <c r="AF32" s="10">
        <v>451.05955698473514</v>
      </c>
      <c r="AG32" s="10">
        <v>199.4923064691686</v>
      </c>
      <c r="AH32" s="10">
        <v>80.712790280293504</v>
      </c>
      <c r="AI32" s="10">
        <v>2.1482103127244128</v>
      </c>
      <c r="AJ32" s="10"/>
      <c r="AK32" s="10"/>
      <c r="AL32" s="10"/>
      <c r="AM32" s="10"/>
      <c r="AN32" s="10">
        <v>3.9138983572895287</v>
      </c>
      <c r="AO32" s="10">
        <v>0.95437041790952459</v>
      </c>
      <c r="AP32" s="10">
        <v>1</v>
      </c>
      <c r="AQ32" s="10">
        <v>111.47500000000001</v>
      </c>
      <c r="AR32" s="10"/>
      <c r="AS32" s="10"/>
      <c r="AT32" s="10">
        <v>19.265932915546564</v>
      </c>
      <c r="AU32" s="10">
        <v>1</v>
      </c>
      <c r="AV32" s="16"/>
      <c r="AW32" s="19">
        <v>67.658933547710276</v>
      </c>
      <c r="AX32" s="1" t="s">
        <v>120</v>
      </c>
      <c r="AY32" s="23">
        <v>3.5167979002624699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0.86594244461579462</v>
      </c>
      <c r="BK32" s="24">
        <f t="shared" ca="1" si="5"/>
        <v>41.278573242328278</v>
      </c>
      <c r="BL32" s="23">
        <f t="shared" si="6"/>
        <v>4.8442498594543206</v>
      </c>
      <c r="BM32" s="23">
        <f t="shared" ca="1" si="7"/>
        <v>2.658613383175688</v>
      </c>
      <c r="BN32" s="22">
        <f t="shared" si="8"/>
        <v>3.4556496220491999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2.11</v>
      </c>
      <c r="C33">
        <v>0.18054000000000001</v>
      </c>
      <c r="D33">
        <v>-8.1530000000000005E-2</v>
      </c>
      <c r="E33">
        <v>-5.1249999999999997E-2</v>
      </c>
      <c r="F33">
        <v>2.0049800000000002</v>
      </c>
      <c r="G33">
        <v>1.9984299999999999</v>
      </c>
      <c r="H33" s="21"/>
      <c r="I33" s="17">
        <f t="shared" si="0"/>
        <v>3.280839895013123</v>
      </c>
      <c r="J33" s="16">
        <f t="shared" si="1"/>
        <v>-3.6808398950131229</v>
      </c>
      <c r="K33" s="16">
        <v>100</v>
      </c>
      <c r="L33" s="16">
        <v>328.08398950131232</v>
      </c>
      <c r="M33" s="16">
        <v>133.59580052493439</v>
      </c>
      <c r="N33" s="16">
        <v>1.4216972878390199</v>
      </c>
      <c r="O33" s="16">
        <v>4.3935297741273125</v>
      </c>
      <c r="P33" s="16">
        <v>4.4670897359423432</v>
      </c>
      <c r="Q33" s="16">
        <v>0.20130105307277196</v>
      </c>
      <c r="R33" s="16">
        <v>4.5063131696929526</v>
      </c>
      <c r="S33" s="16">
        <v>5.1083306815993579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143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439.35297741273126</v>
      </c>
      <c r="AF33" s="10">
        <v>506.24091072843379</v>
      </c>
      <c r="AG33" s="10">
        <v>223.35448679711715</v>
      </c>
      <c r="AH33" s="10">
        <v>75.839315528784098</v>
      </c>
      <c r="AI33" s="10">
        <v>2.2191089752160682</v>
      </c>
      <c r="AJ33" s="10"/>
      <c r="AK33" s="10"/>
      <c r="AL33" s="10"/>
      <c r="AM33" s="10"/>
      <c r="AN33" s="10">
        <v>4.3935297741273125</v>
      </c>
      <c r="AO33" s="10">
        <v>1.054677607028192</v>
      </c>
      <c r="AP33" s="10">
        <v>1</v>
      </c>
      <c r="AQ33" s="10">
        <v>111.47500000000001</v>
      </c>
      <c r="AR33" s="10"/>
      <c r="AS33" s="10"/>
      <c r="AT33" s="10">
        <v>20.60769160660081</v>
      </c>
      <c r="AU33" s="10">
        <v>1</v>
      </c>
      <c r="AV33" s="16"/>
      <c r="AW33" s="19">
        <v>75.936136609265077</v>
      </c>
      <c r="AX33" s="1" t="s">
        <v>120</v>
      </c>
      <c r="AY33" s="23">
        <v>3.6808398950131198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0.85639997734666506</v>
      </c>
      <c r="BK33" s="24">
        <f t="shared" ca="1" si="5"/>
        <v>43.312708612333772</v>
      </c>
      <c r="BL33" s="23">
        <f t="shared" si="6"/>
        <v>4.6781041062078383</v>
      </c>
      <c r="BM33" s="23">
        <f t="shared" ca="1" si="7"/>
        <v>2.6331850406039954</v>
      </c>
      <c r="BN33" s="22">
        <f t="shared" si="8"/>
        <v>3.4068800343603396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0.1799</v>
      </c>
      <c r="D34">
        <v>-8.0860000000000001E-2</v>
      </c>
      <c r="E34">
        <v>-5.1060000000000001E-2</v>
      </c>
      <c r="F34">
        <v>2.00183</v>
      </c>
      <c r="G34">
        <v>2.0001000000000002</v>
      </c>
      <c r="H34" s="21"/>
      <c r="I34" s="17">
        <f t="shared" si="0"/>
        <v>3.4448818897637796</v>
      </c>
      <c r="J34" s="16">
        <f t="shared" si="1"/>
        <v>-3.8448818897637795</v>
      </c>
      <c r="K34" s="16">
        <v>100</v>
      </c>
      <c r="L34" s="16">
        <v>344.48818897637796</v>
      </c>
      <c r="M34" s="16">
        <v>139.76377952755908</v>
      </c>
      <c r="N34" s="16">
        <v>1.4927821522309712</v>
      </c>
      <c r="O34" s="16">
        <v>4.2239363449692018</v>
      </c>
      <c r="P34" s="16">
        <v>4.2982280550954819</v>
      </c>
      <c r="Q34" s="16">
        <v>0.20606515429349812</v>
      </c>
      <c r="R34" s="16">
        <v>4.7941884807440847</v>
      </c>
      <c r="S34" s="16">
        <v>5.1591465365472038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143</v>
      </c>
      <c r="Y34" s="10">
        <v>4</v>
      </c>
      <c r="Z34" s="20" t="s">
        <v>123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422.39363449692019</v>
      </c>
      <c r="AF34" s="10">
        <v>485.40987771850502</v>
      </c>
      <c r="AG34" s="10">
        <v>214.91140275477409</v>
      </c>
      <c r="AH34" s="10">
        <v>75.422353048791066</v>
      </c>
      <c r="AI34" s="10">
        <v>2.0858587517293321</v>
      </c>
      <c r="AJ34" s="10"/>
      <c r="AK34" s="10"/>
      <c r="AL34" s="10"/>
      <c r="AM34" s="10"/>
      <c r="AN34" s="10">
        <v>4.2239363449692018</v>
      </c>
      <c r="AO34" s="10">
        <v>1.0359949637130776</v>
      </c>
      <c r="AP34" s="10">
        <v>1</v>
      </c>
      <c r="AQ34" s="10">
        <v>111.47500000000001</v>
      </c>
      <c r="AR34" s="10"/>
      <c r="AS34" s="10"/>
      <c r="AT34" s="10">
        <v>18.733525762698854</v>
      </c>
      <c r="AU34" s="10">
        <v>1</v>
      </c>
      <c r="AV34" s="16"/>
      <c r="AW34" s="19">
        <v>72.811481657775758</v>
      </c>
      <c r="AX34" s="1" t="s">
        <v>120</v>
      </c>
      <c r="AY34" s="23">
        <v>3.84488188976378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0.86950530162436723</v>
      </c>
      <c r="BK34" s="24">
        <f t="shared" ca="1" si="5"/>
        <v>41.40533718712993</v>
      </c>
      <c r="BL34" s="23">
        <f t="shared" si="6"/>
        <v>4.9943275655188906</v>
      </c>
      <c r="BM34" s="23">
        <f t="shared" ca="1" si="7"/>
        <v>2.6671997204649331</v>
      </c>
      <c r="BN34" s="22">
        <f t="shared" si="8"/>
        <v>3.4356740011427833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2.0699999999999998</v>
      </c>
      <c r="C35">
        <v>0.17837</v>
      </c>
      <c r="D35">
        <v>-8.1000000000000003E-2</v>
      </c>
      <c r="E35">
        <v>-5.2109999999999997E-2</v>
      </c>
      <c r="F35">
        <v>2.00528</v>
      </c>
      <c r="G35">
        <v>2.0041000000000002</v>
      </c>
      <c r="H35" s="21"/>
      <c r="I35" s="17">
        <f t="shared" si="0"/>
        <v>3.6089238845144358</v>
      </c>
      <c r="J35" s="16">
        <f t="shared" si="1"/>
        <v>-4.0089238845144362</v>
      </c>
      <c r="K35" s="16">
        <v>100</v>
      </c>
      <c r="L35" s="16">
        <v>360.89238845144359</v>
      </c>
      <c r="M35" s="16">
        <v>145.93175853018374</v>
      </c>
      <c r="N35" s="16">
        <v>1.5638670166229223</v>
      </c>
      <c r="O35" s="16">
        <v>3.8185020533880913</v>
      </c>
      <c r="P35" s="16">
        <v>3.8887498912679952</v>
      </c>
      <c r="Q35" s="16">
        <v>0.20506967045633145</v>
      </c>
      <c r="R35" s="16">
        <v>5.2734085809119726</v>
      </c>
      <c r="S35" s="16">
        <v>4.8783220749933127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143</v>
      </c>
      <c r="Y35" s="10">
        <v>4</v>
      </c>
      <c r="Z35" s="20" t="s">
        <v>123</v>
      </c>
      <c r="AA35" s="15">
        <v>4</v>
      </c>
      <c r="AB35" s="11">
        <v>97.81</v>
      </c>
      <c r="AC35" s="10">
        <v>1.8400000000000034</v>
      </c>
      <c r="AD35" s="19">
        <v>0.35</v>
      </c>
      <c r="AE35" s="12">
        <v>381.85020533880913</v>
      </c>
      <c r="AF35" s="10">
        <v>436.27102318144398</v>
      </c>
      <c r="AG35" s="10">
        <v>194.43749456339975</v>
      </c>
      <c r="AH35" s="10">
        <v>68.183075486476611</v>
      </c>
      <c r="AI35" s="10">
        <v>1.8963066954828334</v>
      </c>
      <c r="AJ35" s="10"/>
      <c r="AK35" s="10"/>
      <c r="AL35" s="10"/>
      <c r="AM35" s="10"/>
      <c r="AN35" s="10">
        <v>3.8185020533880913</v>
      </c>
      <c r="AO35" s="10">
        <v>0.97029690058164275</v>
      </c>
      <c r="AP35" s="10">
        <v>1</v>
      </c>
      <c r="AQ35" s="10">
        <v>111.47500000000001</v>
      </c>
      <c r="AR35" s="10"/>
      <c r="AS35" s="10"/>
      <c r="AT35" s="10">
        <v>15.949097508715758</v>
      </c>
      <c r="AU35" s="10">
        <v>1</v>
      </c>
      <c r="AV35" s="16"/>
      <c r="AW35" s="19">
        <v>65.4406534772166</v>
      </c>
      <c r="AX35" s="1" t="s">
        <v>120</v>
      </c>
      <c r="AY35" s="23">
        <v>4.0089238845144397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0.89157489281142177</v>
      </c>
      <c r="BK35" s="24">
        <f t="shared" ca="1" si="5"/>
        <v>38.02290788101422</v>
      </c>
      <c r="BL35" s="23">
        <f t="shared" si="6"/>
        <v>5.5300128363244392</v>
      </c>
      <c r="BM35" s="23">
        <f t="shared" ca="1" si="7"/>
        <v>2.7247426599304689</v>
      </c>
      <c r="BN35" s="22">
        <f t="shared" si="8"/>
        <v>3.4947997429208937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2.11</v>
      </c>
      <c r="C36">
        <v>0.17763000000000001</v>
      </c>
      <c r="D36">
        <v>-8.1210000000000004E-2</v>
      </c>
      <c r="E36">
        <v>-5.3199999999999997E-2</v>
      </c>
      <c r="F36">
        <v>2.0014500000000002</v>
      </c>
      <c r="G36">
        <v>2.0007299999999999</v>
      </c>
      <c r="H36" s="21"/>
      <c r="I36" s="17">
        <f t="shared" si="0"/>
        <v>3.7729658792650915</v>
      </c>
      <c r="J36" s="16">
        <f t="shared" si="1"/>
        <v>-4.1729658792650914</v>
      </c>
      <c r="K36" s="16">
        <v>100</v>
      </c>
      <c r="L36" s="16">
        <v>377.29658792650918</v>
      </c>
      <c r="M36" s="16">
        <v>152.0997375328084</v>
      </c>
      <c r="N36" s="16">
        <v>1.6349518810148731</v>
      </c>
      <c r="O36" s="16">
        <v>3.6224096509240282</v>
      </c>
      <c r="P36" s="16">
        <v>3.6884595642815032</v>
      </c>
      <c r="Q36" s="16">
        <v>0.20357644470058145</v>
      </c>
      <c r="R36" s="16">
        <v>5.5192809126060549</v>
      </c>
      <c r="S36" s="16">
        <v>4.5867995387135592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143</v>
      </c>
      <c r="Y36" s="10">
        <v>4</v>
      </c>
      <c r="Z36" s="20" t="s">
        <v>123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362.2409650924028</v>
      </c>
      <c r="AF36" s="10">
        <v>411.74250239038219</v>
      </c>
      <c r="AG36" s="10">
        <v>184.42297821407516</v>
      </c>
      <c r="AH36" s="10">
        <v>60.72372324408726</v>
      </c>
      <c r="AI36" s="10">
        <v>1.8118302290358095</v>
      </c>
      <c r="AJ36" s="10"/>
      <c r="AK36" s="10"/>
      <c r="AL36" s="10"/>
      <c r="AM36" s="10"/>
      <c r="AN36" s="10">
        <v>3.6224096509240282</v>
      </c>
      <c r="AO36" s="10">
        <v>0.93988981997825449</v>
      </c>
      <c r="AP36" s="10">
        <v>1</v>
      </c>
      <c r="AQ36" s="10">
        <v>111.47500000000001</v>
      </c>
      <c r="AR36" s="10"/>
      <c r="AS36" s="10"/>
      <c r="AT36" s="10">
        <v>14.32446788444558</v>
      </c>
      <c r="AU36" s="10">
        <v>1</v>
      </c>
      <c r="AV36" s="16"/>
      <c r="AW36" s="19">
        <v>61.761375358557331</v>
      </c>
      <c r="AX36" s="1" t="s">
        <v>120</v>
      </c>
      <c r="AY36" s="23">
        <v>4.1729658792650897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0.9046663235873682</v>
      </c>
      <c r="BK36" s="24">
        <f t="shared" ca="1" si="5"/>
        <v>35.798485918170634</v>
      </c>
      <c r="BL36" s="23">
        <f t="shared" si="6"/>
        <v>5.8167835056451382</v>
      </c>
      <c r="BM36" s="23">
        <f t="shared" ca="1" si="7"/>
        <v>2.7587208739075324</v>
      </c>
      <c r="BN36" s="22">
        <f t="shared" si="8"/>
        <v>3.5248923134699379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2.11</v>
      </c>
      <c r="C37">
        <v>0.17638999999999999</v>
      </c>
      <c r="D37">
        <v>-8.4309999999999996E-2</v>
      </c>
      <c r="E37">
        <v>-5.2429999999999997E-2</v>
      </c>
      <c r="F37">
        <v>2.0001500000000001</v>
      </c>
      <c r="G37">
        <v>2.0034000000000001</v>
      </c>
      <c r="H37" s="21"/>
      <c r="I37" s="17">
        <f t="shared" si="0"/>
        <v>3.9370078740157477</v>
      </c>
      <c r="J37" s="16">
        <f t="shared" si="1"/>
        <v>-4.3370078740157476</v>
      </c>
      <c r="K37" s="16">
        <v>100</v>
      </c>
      <c r="L37" s="16">
        <v>393.70078740157481</v>
      </c>
      <c r="M37" s="16">
        <v>158.26771653543307</v>
      </c>
      <c r="N37" s="16">
        <v>1.7060367454068239</v>
      </c>
      <c r="O37" s="16">
        <v>3.2938223819301835</v>
      </c>
      <c r="P37" s="16">
        <v>3.362837801601668</v>
      </c>
      <c r="Q37" s="16">
        <v>0.18153358830617694</v>
      </c>
      <c r="R37" s="16">
        <v>5.398226111878345</v>
      </c>
      <c r="S37" s="16">
        <v>4.7927374771864129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143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329.38223819301834</v>
      </c>
      <c r="AF37" s="10">
        <v>372.46910681186836</v>
      </c>
      <c r="AG37" s="10">
        <v>168.14189008008339</v>
      </c>
      <c r="AH37" s="10">
        <v>63.497843625180117</v>
      </c>
      <c r="AI37" s="10">
        <v>1.8524603810121694</v>
      </c>
      <c r="AJ37" s="10"/>
      <c r="AK37" s="10"/>
      <c r="AL37" s="10"/>
      <c r="AM37" s="10"/>
      <c r="AN37" s="10">
        <v>3.2938223819301835</v>
      </c>
      <c r="AO37" s="10">
        <v>0.87159545710443975</v>
      </c>
      <c r="AP37" s="10">
        <v>1</v>
      </c>
      <c r="AQ37" s="10">
        <v>111.47500000000001</v>
      </c>
      <c r="AR37" s="10"/>
      <c r="AS37" s="10"/>
      <c r="AT37" s="10">
        <v>12.329875967453308</v>
      </c>
      <c r="AU37" s="10">
        <v>1</v>
      </c>
      <c r="AV37" s="16"/>
      <c r="AW37" s="19">
        <v>55.870366021780256</v>
      </c>
      <c r="AX37" s="1" t="s">
        <v>120</v>
      </c>
      <c r="AY37" s="23">
        <v>4.3370078740157503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0.91559622059092383</v>
      </c>
      <c r="BK37" s="24">
        <f t="shared" ca="1" si="5"/>
        <v>32.138718060250504</v>
      </c>
      <c r="BL37" s="23">
        <f t="shared" si="6"/>
        <v>5.7338695616145143</v>
      </c>
      <c r="BM37" s="23">
        <f t="shared" ca="1" si="7"/>
        <v>2.7870257708966939</v>
      </c>
      <c r="BN37" s="22">
        <f t="shared" si="8"/>
        <v>3.5530085670637339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2.0699999999999998</v>
      </c>
      <c r="C38">
        <v>0.17488999999999999</v>
      </c>
      <c r="D38">
        <v>-8.3529999999999993E-2</v>
      </c>
      <c r="E38">
        <v>-5.3159999999999999E-2</v>
      </c>
      <c r="F38">
        <v>2.0015800000000001</v>
      </c>
      <c r="G38">
        <v>2.0022500000000001</v>
      </c>
      <c r="H38" s="21"/>
      <c r="I38" s="17">
        <f t="shared" si="0"/>
        <v>4.1010498687664043</v>
      </c>
      <c r="J38" s="16">
        <f t="shared" si="1"/>
        <v>-4.5010498687664047</v>
      </c>
      <c r="K38" s="16">
        <v>100</v>
      </c>
      <c r="L38" s="16">
        <v>410.10498687664045</v>
      </c>
      <c r="M38" s="16">
        <v>164.43569553805776</v>
      </c>
      <c r="N38" s="16">
        <v>1.7771216097987752</v>
      </c>
      <c r="O38" s="16">
        <v>2.8963377823408609</v>
      </c>
      <c r="P38" s="16">
        <v>2.9625417479743885</v>
      </c>
      <c r="Q38" s="16">
        <v>0.18707985539896263</v>
      </c>
      <c r="R38" s="16">
        <v>6.3148428381431865</v>
      </c>
      <c r="S38" s="16">
        <v>4.5974976134394216</v>
      </c>
      <c r="T38" s="20" t="s">
        <v>119</v>
      </c>
      <c r="U38" s="10">
        <v>2</v>
      </c>
      <c r="V38" s="20" t="s">
        <v>142</v>
      </c>
      <c r="W38" s="10">
        <v>2</v>
      </c>
      <c r="X38" s="20" t="s">
        <v>143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289.63377823408609</v>
      </c>
      <c r="AF38" s="10">
        <v>324.41050053365512</v>
      </c>
      <c r="AG38" s="10">
        <v>148.12708739871942</v>
      </c>
      <c r="AH38" s="10">
        <v>58.019163503464725</v>
      </c>
      <c r="AI38" s="10">
        <v>1.5835706851796165</v>
      </c>
      <c r="AJ38" s="10"/>
      <c r="AK38" s="10"/>
      <c r="AL38" s="10"/>
      <c r="AM38" s="10"/>
      <c r="AN38" s="10">
        <v>2.8963377823408609</v>
      </c>
      <c r="AO38" s="10">
        <v>0.808401789612056</v>
      </c>
      <c r="AP38" s="10">
        <v>1</v>
      </c>
      <c r="AQ38" s="10">
        <v>79.625</v>
      </c>
      <c r="AR38" s="10"/>
      <c r="AS38" s="10"/>
      <c r="AT38" s="10">
        <v>10.217587847708895</v>
      </c>
      <c r="AU38" s="10">
        <v>1</v>
      </c>
      <c r="AV38" s="16"/>
      <c r="AW38" s="19">
        <v>48.661575080048273</v>
      </c>
      <c r="AX38" s="1" t="s">
        <v>120</v>
      </c>
      <c r="AY38" s="23">
        <v>4.5010498687664002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0.9465062111830862</v>
      </c>
      <c r="BK38" s="24">
        <f t="shared" ca="1" si="5"/>
        <v>29.251722450450817</v>
      </c>
      <c r="BL38" s="23">
        <f t="shared" si="6"/>
        <v>6.7844273587364432</v>
      </c>
      <c r="BM38" s="23">
        <f t="shared" ca="1" si="7"/>
        <v>2.8677718584071332</v>
      </c>
      <c r="BN38" s="22">
        <f t="shared" si="8"/>
        <v>3.636519221878344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0.17344000000000001</v>
      </c>
      <c r="D39">
        <v>-8.3610000000000004E-2</v>
      </c>
      <c r="E39">
        <v>-5.2420000000000001E-2</v>
      </c>
      <c r="F39">
        <v>2.0026799999999998</v>
      </c>
      <c r="G39">
        <v>2.0073799999999999</v>
      </c>
      <c r="H39" s="21"/>
      <c r="I39" s="17">
        <f t="shared" si="0"/>
        <v>4.2650918635170605</v>
      </c>
      <c r="J39" s="16">
        <f t="shared" si="1"/>
        <v>-4.6650918635170608</v>
      </c>
      <c r="K39" s="16">
        <v>100</v>
      </c>
      <c r="L39" s="16">
        <v>426.50918635170609</v>
      </c>
      <c r="M39" s="16">
        <v>170.60367454068242</v>
      </c>
      <c r="N39" s="16">
        <v>1.8482064741907263</v>
      </c>
      <c r="O39" s="16">
        <v>2.5121026694045216</v>
      </c>
      <c r="P39" s="16">
        <v>2.5811566021450192</v>
      </c>
      <c r="Q39" s="16">
        <v>0.18651100749201019</v>
      </c>
      <c r="R39" s="16">
        <v>7.2258694934284078</v>
      </c>
      <c r="S39" s="16">
        <v>4.7954119958678767</v>
      </c>
      <c r="T39" s="20" t="s">
        <v>119</v>
      </c>
      <c r="U39" s="10">
        <v>2</v>
      </c>
      <c r="V39" s="20" t="s">
        <v>142</v>
      </c>
      <c r="W39" s="10">
        <v>2</v>
      </c>
      <c r="X39" s="20" t="s">
        <v>143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251.21026694045219</v>
      </c>
      <c r="AF39" s="10">
        <v>278.57670693754898</v>
      </c>
      <c r="AG39" s="10">
        <v>129.05783010725096</v>
      </c>
      <c r="AH39" s="10">
        <v>60.628227874501391</v>
      </c>
      <c r="AI39" s="10">
        <v>1.3839164973979303</v>
      </c>
      <c r="AJ39" s="10"/>
      <c r="AK39" s="10"/>
      <c r="AL39" s="10"/>
      <c r="AM39" s="10"/>
      <c r="AN39" s="10">
        <v>2.5121026694045216</v>
      </c>
      <c r="AO39" s="10">
        <v>0.74241774226772739</v>
      </c>
      <c r="AP39" s="10">
        <v>1</v>
      </c>
      <c r="AQ39" s="10">
        <v>79.625</v>
      </c>
      <c r="AR39" s="10"/>
      <c r="AS39" s="10"/>
      <c r="AT39" s="10">
        <v>8.3561411269462287</v>
      </c>
      <c r="AU39" s="10">
        <v>1</v>
      </c>
      <c r="AV39" s="16"/>
      <c r="AW39" s="19">
        <v>41.786506040632347</v>
      </c>
      <c r="AX39" s="1" t="s">
        <v>120</v>
      </c>
      <c r="AY39" s="23">
        <v>4.66509186351706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0.97706606844079413</v>
      </c>
      <c r="BK39" s="24">
        <f t="shared" ca="1" si="5"/>
        <v>26.200383636355888</v>
      </c>
      <c r="BL39" s="23">
        <f t="shared" si="6"/>
        <v>7.8766353837929808</v>
      </c>
      <c r="BM39" s="23">
        <f t="shared" ca="1" si="7"/>
        <v>2.94759896078777</v>
      </c>
      <c r="BN39" s="22">
        <f t="shared" si="8"/>
        <v>3.7188309992013471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2.11</v>
      </c>
      <c r="C40">
        <v>0.17296</v>
      </c>
      <c r="D40">
        <v>-8.362E-2</v>
      </c>
      <c r="E40">
        <v>-5.4280000000000002E-2</v>
      </c>
      <c r="F40">
        <v>1.9998800000000001</v>
      </c>
      <c r="G40">
        <v>2.0056799999999999</v>
      </c>
      <c r="H40" s="21"/>
      <c r="I40" s="17">
        <f t="shared" si="0"/>
        <v>4.4291338582677167</v>
      </c>
      <c r="J40" s="16">
        <f t="shared" si="1"/>
        <v>-4.829133858267717</v>
      </c>
      <c r="K40" s="16">
        <v>100</v>
      </c>
      <c r="L40" s="16">
        <v>442.91338582677173</v>
      </c>
      <c r="M40" s="16">
        <v>176.77165354330708</v>
      </c>
      <c r="N40" s="16">
        <v>1.9192913385826773</v>
      </c>
      <c r="O40" s="16">
        <v>2.384907597535936</v>
      </c>
      <c r="P40" s="16">
        <v>2.4467980994399956</v>
      </c>
      <c r="Q40" s="16">
        <v>0.18643990150364118</v>
      </c>
      <c r="R40" s="16">
        <v>7.6197501357513771</v>
      </c>
      <c r="S40" s="16">
        <v>4.2979515211152695</v>
      </c>
      <c r="T40" s="20" t="s">
        <v>119</v>
      </c>
      <c r="U40" s="10">
        <v>2</v>
      </c>
      <c r="V40" s="20" t="s">
        <v>142</v>
      </c>
      <c r="W40" s="10">
        <v>2</v>
      </c>
      <c r="X40" s="20" t="s">
        <v>33</v>
      </c>
      <c r="Y40" s="10">
        <v>3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238.49075975359361</v>
      </c>
      <c r="AF40" s="10">
        <v>261.80487135607171</v>
      </c>
      <c r="AG40" s="10">
        <v>122.33990497199979</v>
      </c>
      <c r="AH40" s="10">
        <v>48.932438040670469</v>
      </c>
      <c r="AI40" s="10">
        <v>1.3123789916785649</v>
      </c>
      <c r="AJ40" s="10"/>
      <c r="AK40" s="10"/>
      <c r="AL40" s="10"/>
      <c r="AM40" s="10"/>
      <c r="AN40" s="10">
        <v>2.384907597535936</v>
      </c>
      <c r="AO40" s="10">
        <v>0.72203071765195281</v>
      </c>
      <c r="AP40" s="10">
        <v>1</v>
      </c>
      <c r="AQ40" s="10">
        <v>79.625</v>
      </c>
      <c r="AR40" s="10"/>
      <c r="AS40" s="10"/>
      <c r="AT40" s="10">
        <v>7.5245476745764224</v>
      </c>
      <c r="AU40" s="10">
        <v>1</v>
      </c>
      <c r="AV40" s="16"/>
      <c r="AW40" s="19">
        <v>39.270730703410756</v>
      </c>
      <c r="AX40" s="1" t="s">
        <v>120</v>
      </c>
      <c r="AY40" s="23">
        <v>4.8291338582677197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0.99154800817025568</v>
      </c>
      <c r="BK40" s="24">
        <f t="shared" ca="1" si="5"/>
        <v>24.654430196727024</v>
      </c>
      <c r="BL40" s="23">
        <f t="shared" si="6"/>
        <v>8.3780358805547515</v>
      </c>
      <c r="BM40" s="23">
        <f t="shared" ca="1" si="7"/>
        <v>2.9852268045640864</v>
      </c>
      <c r="BN40" s="22">
        <f t="shared" si="8"/>
        <v>3.7509715752493267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2.16</v>
      </c>
      <c r="C41">
        <v>0.17257</v>
      </c>
      <c r="D41">
        <v>-8.5959999999999995E-2</v>
      </c>
      <c r="E41">
        <v>-5.4800000000000001E-2</v>
      </c>
      <c r="F41">
        <v>2.0000499999999999</v>
      </c>
      <c r="G41">
        <v>2.0059300000000002</v>
      </c>
      <c r="H41" s="21"/>
      <c r="I41" s="17">
        <f t="shared" si="0"/>
        <v>4.5931758530183719</v>
      </c>
      <c r="J41" s="16">
        <f t="shared" si="1"/>
        <v>-4.9931758530183723</v>
      </c>
      <c r="K41" s="16">
        <v>100</v>
      </c>
      <c r="L41" s="16">
        <v>459.31758530183725</v>
      </c>
      <c r="M41" s="16">
        <v>182.93963254593172</v>
      </c>
      <c r="N41" s="16">
        <v>1.9903762029746279</v>
      </c>
      <c r="O41" s="16">
        <v>2.281561601642712</v>
      </c>
      <c r="P41" s="16">
        <v>2.3414494239580903</v>
      </c>
      <c r="Q41" s="16">
        <v>0.16980110022528422</v>
      </c>
      <c r="R41" s="16">
        <v>7.2519653206194343</v>
      </c>
      <c r="S41" s="16">
        <v>4.1588765496790581</v>
      </c>
      <c r="T41" s="20" t="s">
        <v>119</v>
      </c>
      <c r="U41" s="10">
        <v>2</v>
      </c>
      <c r="V41" s="20" t="s">
        <v>142</v>
      </c>
      <c r="W41" s="10">
        <v>2</v>
      </c>
      <c r="X41" s="20" t="s">
        <v>33</v>
      </c>
      <c r="Y41" s="10">
        <v>3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228.1561601642712</v>
      </c>
      <c r="AF41" s="10">
        <v>248.44595662437314</v>
      </c>
      <c r="AG41" s="10">
        <v>117.07247119790452</v>
      </c>
      <c r="AH41" s="10">
        <v>44.609149989348282</v>
      </c>
      <c r="AI41" s="10">
        <v>1.3789365444932711</v>
      </c>
      <c r="AJ41" s="10"/>
      <c r="AK41" s="10"/>
      <c r="AL41" s="10"/>
      <c r="AM41" s="10"/>
      <c r="AN41" s="10">
        <v>2.281561601642712</v>
      </c>
      <c r="AO41" s="10">
        <v>0.69553412060344422</v>
      </c>
      <c r="AP41" s="10">
        <v>1</v>
      </c>
      <c r="AQ41" s="10">
        <v>79.625</v>
      </c>
      <c r="AR41" s="10"/>
      <c r="AS41" s="10"/>
      <c r="AT41" s="10">
        <v>6.8550927963467254</v>
      </c>
      <c r="AU41" s="10">
        <v>1</v>
      </c>
      <c r="AV41" s="16"/>
      <c r="AW41" s="19">
        <v>37.266893493655964</v>
      </c>
      <c r="AX41" s="1" t="s">
        <v>120</v>
      </c>
      <c r="AY41" s="23">
        <v>4.9931758530183696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0.99567830683445302</v>
      </c>
      <c r="BK41" s="24">
        <f t="shared" ca="1" si="5"/>
        <v>22.844131386081955</v>
      </c>
      <c r="BL41" s="23">
        <f t="shared" si="6"/>
        <v>8.0406219114713799</v>
      </c>
      <c r="BM41" s="23">
        <f t="shared" ca="1" si="7"/>
        <v>2.9956849867517819</v>
      </c>
      <c r="BN41" s="22">
        <f t="shared" si="8"/>
        <v>3.7548706297138925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2.11</v>
      </c>
      <c r="C42">
        <v>0.17324000000000001</v>
      </c>
      <c r="D42">
        <v>-8.5419999999999996E-2</v>
      </c>
      <c r="E42">
        <v>-5.509E-2</v>
      </c>
      <c r="F42">
        <v>2.0000499999999999</v>
      </c>
      <c r="G42">
        <v>2.0065499999999998</v>
      </c>
      <c r="H42" s="21"/>
      <c r="I42" s="17">
        <f t="shared" si="0"/>
        <v>4.7572178477690281</v>
      </c>
      <c r="J42" s="16">
        <f t="shared" si="1"/>
        <v>-5.1572178477690285</v>
      </c>
      <c r="K42" s="16">
        <v>100</v>
      </c>
      <c r="L42" s="16">
        <v>475.72178477690289</v>
      </c>
      <c r="M42" s="16">
        <v>189.10761154855638</v>
      </c>
      <c r="N42" s="16">
        <v>2.0614610673665785</v>
      </c>
      <c r="O42" s="16">
        <v>2.4591047227926102</v>
      </c>
      <c r="P42" s="16">
        <v>2.5178756661066086</v>
      </c>
      <c r="Q42" s="16">
        <v>0.17364082359721272</v>
      </c>
      <c r="R42" s="16">
        <v>6.8963224012452349</v>
      </c>
      <c r="S42" s="16">
        <v>4.0813155079165542</v>
      </c>
      <c r="T42" s="20" t="s">
        <v>119</v>
      </c>
      <c r="U42" s="10">
        <v>2</v>
      </c>
      <c r="V42" s="20" t="s">
        <v>142</v>
      </c>
      <c r="W42" s="10">
        <v>2</v>
      </c>
      <c r="X42" s="20" t="s">
        <v>33</v>
      </c>
      <c r="Y42" s="10">
        <v>3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245.910472279261</v>
      </c>
      <c r="AF42" s="10">
        <v>268.23703220213616</v>
      </c>
      <c r="AG42" s="10">
        <v>125.89378330533043</v>
      </c>
      <c r="AH42" s="10">
        <v>41.551291348456644</v>
      </c>
      <c r="AI42" s="10">
        <v>1.4500482167414837</v>
      </c>
      <c r="AJ42" s="10"/>
      <c r="AK42" s="10"/>
      <c r="AL42" s="10"/>
      <c r="AM42" s="10"/>
      <c r="AN42" s="10">
        <v>2.4591047227926102</v>
      </c>
      <c r="AO42" s="10">
        <v>0.73621522177620025</v>
      </c>
      <c r="AP42" s="10">
        <v>1</v>
      </c>
      <c r="AQ42" s="10">
        <v>79.625</v>
      </c>
      <c r="AR42" s="10"/>
      <c r="AS42" s="10"/>
      <c r="AT42" s="10">
        <v>7.1608160182133478</v>
      </c>
      <c r="AU42" s="10">
        <v>1</v>
      </c>
      <c r="AV42" s="16"/>
      <c r="AW42" s="19">
        <v>40.235554830320424</v>
      </c>
      <c r="AX42" s="1" t="s">
        <v>120</v>
      </c>
      <c r="AY42" s="23">
        <v>5.1572178477690303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0.98685630930770962</v>
      </c>
      <c r="BK42" s="24">
        <f t="shared" ca="1" si="5"/>
        <v>23.359453417463062</v>
      </c>
      <c r="BL42" s="23">
        <f t="shared" si="6"/>
        <v>7.6157762484164166</v>
      </c>
      <c r="BM42" s="23">
        <f t="shared" ca="1" si="7"/>
        <v>2.9721476408792662</v>
      </c>
      <c r="BN42" s="22">
        <f t="shared" si="8"/>
        <v>3.7165068119336855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2.11</v>
      </c>
      <c r="C43">
        <v>0.17462</v>
      </c>
      <c r="D43">
        <v>-8.2979999999999998E-2</v>
      </c>
      <c r="E43">
        <v>-5.4429999999999999E-2</v>
      </c>
      <c r="F43">
        <v>2.0002300000000002</v>
      </c>
      <c r="G43">
        <v>2.0072000000000001</v>
      </c>
      <c r="H43" s="21"/>
      <c r="I43" s="17">
        <f t="shared" si="0"/>
        <v>4.9212598425196852</v>
      </c>
      <c r="J43" s="16">
        <f t="shared" si="1"/>
        <v>-5.3212598425196855</v>
      </c>
      <c r="K43" s="16">
        <v>100</v>
      </c>
      <c r="L43" s="16">
        <v>492.12598425196859</v>
      </c>
      <c r="M43" s="16">
        <v>195.2755905511811</v>
      </c>
      <c r="N43" s="16">
        <v>2.1325459317585302</v>
      </c>
      <c r="O43" s="16">
        <v>2.8247905544147849</v>
      </c>
      <c r="P43" s="16">
        <v>2.8861033602836481</v>
      </c>
      <c r="Q43" s="16">
        <v>0.19099068475926018</v>
      </c>
      <c r="R43" s="16">
        <v>6.6175968396533609</v>
      </c>
      <c r="S43" s="16">
        <v>4.257833740893286</v>
      </c>
      <c r="T43" s="20" t="s">
        <v>119</v>
      </c>
      <c r="U43" s="10">
        <v>2</v>
      </c>
      <c r="V43" s="20" t="s">
        <v>142</v>
      </c>
      <c r="W43" s="10">
        <v>2</v>
      </c>
      <c r="X43" s="20" t="s">
        <v>143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282.47905544147847</v>
      </c>
      <c r="AF43" s="10">
        <v>310.59298448913694</v>
      </c>
      <c r="AG43" s="10">
        <v>144.30516801418241</v>
      </c>
      <c r="AH43" s="10">
        <v>43.72020635934355</v>
      </c>
      <c r="AI43" s="10">
        <v>1.5111225785286453</v>
      </c>
      <c r="AJ43" s="10"/>
      <c r="AK43" s="10"/>
      <c r="AL43" s="10"/>
      <c r="AM43" s="10"/>
      <c r="AN43" s="10">
        <v>2.8247905544147849</v>
      </c>
      <c r="AO43" s="10">
        <v>0.82231291958087349</v>
      </c>
      <c r="AP43" s="10">
        <v>1</v>
      </c>
      <c r="AQ43" s="10">
        <v>79.625</v>
      </c>
      <c r="AR43" s="10"/>
      <c r="AS43" s="10"/>
      <c r="AT43" s="10">
        <v>8.0604566712326324</v>
      </c>
      <c r="AU43" s="10">
        <v>1</v>
      </c>
      <c r="AV43" s="16"/>
      <c r="AW43" s="19">
        <v>46.588947673370541</v>
      </c>
      <c r="AX43" s="1" t="s">
        <v>120</v>
      </c>
      <c r="AY43" s="23">
        <v>5.32125984251969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0.9717598407292658</v>
      </c>
      <c r="BK43" s="24">
        <f t="shared" ca="1" si="5"/>
        <v>25.27811074088352</v>
      </c>
      <c r="BL43" s="23">
        <f t="shared" si="6"/>
        <v>7.2343850140648369</v>
      </c>
      <c r="BM43" s="23">
        <f t="shared" ca="1" si="7"/>
        <v>2.9321418670495314</v>
      </c>
      <c r="BN43" s="22">
        <f t="shared" si="8"/>
        <v>3.6572730584384581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0.93</v>
      </c>
      <c r="C44">
        <v>0.17596999999999999</v>
      </c>
      <c r="D44">
        <v>-8.5110000000000005E-2</v>
      </c>
      <c r="E44">
        <v>-5.4460000000000001E-2</v>
      </c>
      <c r="F44">
        <v>2.0017499999999999</v>
      </c>
      <c r="G44">
        <v>2.00773</v>
      </c>
      <c r="H44" s="21"/>
      <c r="I44" s="17">
        <f t="shared" si="0"/>
        <v>5.0853018372703414</v>
      </c>
      <c r="J44" s="16">
        <f t="shared" si="1"/>
        <v>-5.4853018372703417</v>
      </c>
      <c r="K44" s="16">
        <v>100</v>
      </c>
      <c r="L44" s="16">
        <v>508.53018372703423</v>
      </c>
      <c r="M44" s="16">
        <v>201.44356955380576</v>
      </c>
      <c r="N44" s="16">
        <v>2.2036307961504811</v>
      </c>
      <c r="O44" s="16">
        <v>3.1825266940451722</v>
      </c>
      <c r="P44" s="16">
        <v>3.2437239607069963</v>
      </c>
      <c r="Q44" s="16">
        <v>0.17584510923665311</v>
      </c>
      <c r="R44" s="16">
        <v>5.4210873479605892</v>
      </c>
      <c r="S44" s="16">
        <v>4.2498101848488883</v>
      </c>
      <c r="T44" s="20" t="s">
        <v>33</v>
      </c>
      <c r="U44" s="10">
        <v>3</v>
      </c>
      <c r="V44" s="20" t="s">
        <v>33</v>
      </c>
      <c r="W44" s="10">
        <v>3</v>
      </c>
      <c r="X44" s="20" t="s">
        <v>143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318.25266940451718</v>
      </c>
      <c r="AF44" s="10">
        <v>351.70104339335052</v>
      </c>
      <c r="AG44" s="10">
        <v>162.18619803534983</v>
      </c>
      <c r="AH44" s="10">
        <v>42.092833138938659</v>
      </c>
      <c r="AI44" s="10">
        <v>1.8446483810599354</v>
      </c>
      <c r="AJ44" s="10"/>
      <c r="AK44" s="10"/>
      <c r="AL44" s="10"/>
      <c r="AM44" s="10"/>
      <c r="AN44" s="10">
        <v>3.1825266940451722</v>
      </c>
      <c r="AO44" s="10">
        <v>0.88190864150658366</v>
      </c>
      <c r="AP44" s="10">
        <v>1</v>
      </c>
      <c r="AQ44" s="10">
        <v>111.47500000000001</v>
      </c>
      <c r="AR44" s="10"/>
      <c r="AS44" s="10"/>
      <c r="AT44" s="10">
        <v>8.8733641011435722</v>
      </c>
      <c r="AU44" s="10">
        <v>1</v>
      </c>
      <c r="AV44" s="16"/>
      <c r="AW44" s="19">
        <v>52.755156509002575</v>
      </c>
      <c r="AX44" s="1" t="s">
        <v>120</v>
      </c>
      <c r="AY44" s="23">
        <v>5.4853018372703399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0.94436697626045096</v>
      </c>
      <c r="BK44" s="24">
        <f t="shared" ca="1" si="5"/>
        <v>26.037667034022455</v>
      </c>
      <c r="BL44" s="23">
        <f t="shared" si="6"/>
        <v>5.8821718896798751</v>
      </c>
      <c r="BM44" s="23">
        <f t="shared" ca="1" si="7"/>
        <v>2.8598620882581933</v>
      </c>
      <c r="BN44" s="22">
        <f t="shared" si="8"/>
        <v>3.5671099256720558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2.11</v>
      </c>
      <c r="C45">
        <v>0.17354</v>
      </c>
      <c r="D45">
        <v>-8.6580000000000004E-2</v>
      </c>
      <c r="E45">
        <v>-5.3469999999999997E-2</v>
      </c>
      <c r="F45">
        <v>2.00285</v>
      </c>
      <c r="G45">
        <v>2.0125999999999999</v>
      </c>
      <c r="H45" s="21"/>
      <c r="I45" s="17">
        <f t="shared" si="0"/>
        <v>5.2493438320209975</v>
      </c>
      <c r="J45" s="16">
        <f t="shared" si="1"/>
        <v>-5.6493438320209979</v>
      </c>
      <c r="K45" s="16">
        <v>100</v>
      </c>
      <c r="L45" s="16">
        <v>524.93438320209987</v>
      </c>
      <c r="M45" s="16">
        <v>207.61154855643042</v>
      </c>
      <c r="N45" s="16">
        <v>2.2747156605424319</v>
      </c>
      <c r="O45" s="16">
        <v>2.5386016427104736</v>
      </c>
      <c r="P45" s="16">
        <v>2.6036117032045949</v>
      </c>
      <c r="Q45" s="16">
        <v>0.16539252894640324</v>
      </c>
      <c r="R45" s="16">
        <v>6.3524268516243678</v>
      </c>
      <c r="S45" s="16">
        <v>4.5145875343139874</v>
      </c>
      <c r="T45" s="20" t="s">
        <v>119</v>
      </c>
      <c r="U45" s="10">
        <v>2</v>
      </c>
      <c r="V45" s="20" t="s">
        <v>142</v>
      </c>
      <c r="W45" s="10">
        <v>2</v>
      </c>
      <c r="X45" s="20" t="s">
        <v>33</v>
      </c>
      <c r="Y45" s="10">
        <v>3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253.86016427104738</v>
      </c>
      <c r="AF45" s="10">
        <v>275.42876607100533</v>
      </c>
      <c r="AG45" s="10">
        <v>130.18058516022973</v>
      </c>
      <c r="AH45" s="10">
        <v>46.077364260443431</v>
      </c>
      <c r="AI45" s="10">
        <v>1.5742015191316872</v>
      </c>
      <c r="AJ45" s="10"/>
      <c r="AK45" s="10"/>
      <c r="AL45" s="10"/>
      <c r="AM45" s="10"/>
      <c r="AN45" s="10">
        <v>2.5386016427104736</v>
      </c>
      <c r="AO45" s="10">
        <v>0.76004415337716258</v>
      </c>
      <c r="AP45" s="10">
        <v>1</v>
      </c>
      <c r="AQ45" s="10">
        <v>79.625</v>
      </c>
      <c r="AR45" s="10"/>
      <c r="AS45" s="10"/>
      <c r="AT45" s="10">
        <v>6.6395405143946178</v>
      </c>
      <c r="AU45" s="10">
        <v>1</v>
      </c>
      <c r="AV45" s="16"/>
      <c r="AW45" s="19">
        <v>41.314314910650801</v>
      </c>
      <c r="AX45" s="1" t="s">
        <v>120</v>
      </c>
      <c r="AY45" s="23">
        <v>5.6493438320209997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0.98642508577666788</v>
      </c>
      <c r="BK45" s="24">
        <f t="shared" ca="1" si="5"/>
        <v>21.852869712792586</v>
      </c>
      <c r="BL45" s="23">
        <f t="shared" si="6"/>
        <v>7.0646014428694617</v>
      </c>
      <c r="BM45" s="23">
        <f t="shared" ca="1" si="7"/>
        <v>2.9698683304249425</v>
      </c>
      <c r="BN45" s="22">
        <f t="shared" si="8"/>
        <v>3.6847007529133622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2.11</v>
      </c>
      <c r="C46">
        <v>0.17307</v>
      </c>
      <c r="D46">
        <v>-8.6970000000000006E-2</v>
      </c>
      <c r="E46">
        <v>-5.2549999999999999E-2</v>
      </c>
      <c r="F46">
        <v>2.00393</v>
      </c>
      <c r="G46">
        <v>2.0143</v>
      </c>
      <c r="H46" s="21"/>
      <c r="I46" s="17">
        <f t="shared" si="0"/>
        <v>5.4133858267716528</v>
      </c>
      <c r="J46" s="16">
        <f t="shared" si="1"/>
        <v>-5.8133858267716532</v>
      </c>
      <c r="K46" s="16">
        <v>100</v>
      </c>
      <c r="L46" s="16">
        <v>541.33858267716539</v>
      </c>
      <c r="M46" s="16">
        <v>213.77952755905505</v>
      </c>
      <c r="N46" s="16">
        <v>2.3458005249343827</v>
      </c>
      <c r="O46" s="16">
        <v>2.4140564681724861</v>
      </c>
      <c r="P46" s="16">
        <v>2.4826097310158133</v>
      </c>
      <c r="Q46" s="16">
        <v>0.16261939540001039</v>
      </c>
      <c r="R46" s="16">
        <v>6.5503406906195911</v>
      </c>
      <c r="S46" s="16">
        <v>4.7606432530088254</v>
      </c>
      <c r="T46" s="20" t="s">
        <v>119</v>
      </c>
      <c r="U46" s="10">
        <v>2</v>
      </c>
      <c r="V46" s="20" t="s">
        <v>142</v>
      </c>
      <c r="W46" s="10">
        <v>2</v>
      </c>
      <c r="X46" s="20" t="s">
        <v>33</v>
      </c>
      <c r="Y46" s="10">
        <v>3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241.40564681724859</v>
      </c>
      <c r="AF46" s="10">
        <v>260.22828702085064</v>
      </c>
      <c r="AG46" s="10">
        <v>124.13048655079066</v>
      </c>
      <c r="AH46" s="10">
        <v>49.676764691817112</v>
      </c>
      <c r="AI46" s="10">
        <v>1.5266381509469409</v>
      </c>
      <c r="AJ46" s="10"/>
      <c r="AK46" s="10"/>
      <c r="AL46" s="10"/>
      <c r="AM46" s="10"/>
      <c r="AN46" s="10">
        <v>2.4140564681724861</v>
      </c>
      <c r="AO46" s="10">
        <v>0.73962063094215869</v>
      </c>
      <c r="AP46" s="10">
        <v>1</v>
      </c>
      <c r="AQ46" s="10">
        <v>79.625</v>
      </c>
      <c r="AR46" s="10"/>
      <c r="AS46" s="10"/>
      <c r="AT46" s="10">
        <v>6.0564527373950758</v>
      </c>
      <c r="AU46" s="10">
        <v>1</v>
      </c>
      <c r="AV46" s="16"/>
      <c r="AW46" s="19">
        <v>39.034243053127597</v>
      </c>
      <c r="AX46" s="1" t="s">
        <v>120</v>
      </c>
      <c r="AY46" s="23">
        <v>5.8133858267716496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0.99814315523915043</v>
      </c>
      <c r="BK46" s="24">
        <f t="shared" ca="1" si="5"/>
        <v>20.605692161868461</v>
      </c>
      <c r="BL46" s="23">
        <f t="shared" si="6"/>
        <v>7.3518885266069836</v>
      </c>
      <c r="BM46" s="23">
        <f t="shared" ca="1" si="7"/>
        <v>3.0002419215320217</v>
      </c>
      <c r="BN46" s="22">
        <f t="shared" si="8"/>
        <v>3.7092903278580525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0.39</v>
      </c>
      <c r="C47">
        <v>0.17247000000000001</v>
      </c>
      <c r="D47">
        <v>-8.9370000000000005E-2</v>
      </c>
      <c r="E47">
        <v>-5.3330000000000002E-2</v>
      </c>
      <c r="F47">
        <v>1.99918</v>
      </c>
      <c r="G47">
        <v>2.0112800000000002</v>
      </c>
      <c r="H47" s="21"/>
      <c r="I47" s="17">
        <f t="shared" si="0"/>
        <v>5.577427821522309</v>
      </c>
      <c r="J47" s="16">
        <f t="shared" si="1"/>
        <v>-5.9774278215223093</v>
      </c>
      <c r="K47" s="16">
        <v>100</v>
      </c>
      <c r="L47" s="16">
        <v>557.74278215223103</v>
      </c>
      <c r="M47" s="16">
        <v>219.94750656167972</v>
      </c>
      <c r="N47" s="16">
        <v>2.4168853893263336</v>
      </c>
      <c r="O47" s="16">
        <v>2.2550626283367601</v>
      </c>
      <c r="P47" s="16">
        <v>2.3206118717970647</v>
      </c>
      <c r="Q47" s="16">
        <v>0.1455539581914391</v>
      </c>
      <c r="R47" s="16">
        <v>6.2722232856079971</v>
      </c>
      <c r="S47" s="16">
        <v>4.5520307958545052</v>
      </c>
      <c r="T47" s="20" t="s">
        <v>119</v>
      </c>
      <c r="U47" s="10">
        <v>2</v>
      </c>
      <c r="V47" s="20" t="s">
        <v>142</v>
      </c>
      <c r="W47" s="10">
        <v>2</v>
      </c>
      <c r="X47" s="20" t="s">
        <v>33</v>
      </c>
      <c r="Y47" s="10">
        <v>3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225.506262833676</v>
      </c>
      <c r="AF47" s="10">
        <v>240.20476243775875</v>
      </c>
      <c r="AG47" s="10">
        <v>116.03059358985323</v>
      </c>
      <c r="AH47" s="10">
        <v>43.9229912200081</v>
      </c>
      <c r="AI47" s="10">
        <v>1.5943309963064638</v>
      </c>
      <c r="AJ47" s="10"/>
      <c r="AK47" s="10"/>
      <c r="AL47" s="10"/>
      <c r="AM47" s="10"/>
      <c r="AN47" s="10">
        <v>2.2550626283367601</v>
      </c>
      <c r="AO47" s="10">
        <v>0.70001773603038808</v>
      </c>
      <c r="AP47" s="10">
        <v>1</v>
      </c>
      <c r="AQ47" s="10">
        <v>79.625</v>
      </c>
      <c r="AR47" s="10"/>
      <c r="AS47" s="10"/>
      <c r="AT47" s="10">
        <v>5.39626877603461</v>
      </c>
      <c r="AU47" s="10">
        <v>1</v>
      </c>
      <c r="AV47" s="16"/>
      <c r="AW47" s="19">
        <v>36.030714365663812</v>
      </c>
      <c r="AX47" s="1" t="s">
        <v>120</v>
      </c>
      <c r="AY47" s="23">
        <v>5.9774278215223102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18.565706996531787</v>
      </c>
      <c r="BL47" s="23">
        <f t="shared" si="6"/>
        <v>7.1289157248840578</v>
      </c>
      <c r="BM47" s="23">
        <f t="shared" ca="1" si="7"/>
        <v>3.0237555202599364</v>
      </c>
      <c r="BN47" s="22">
        <f t="shared" si="8"/>
        <v>3.7235779359098196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2.11</v>
      </c>
      <c r="C48">
        <v>0.17258999999999999</v>
      </c>
      <c r="D48">
        <v>-9.3640000000000001E-2</v>
      </c>
      <c r="E48">
        <v>-5.3260000000000002E-2</v>
      </c>
      <c r="F48">
        <v>1.9988300000000001</v>
      </c>
      <c r="G48">
        <v>2.0121000000000002</v>
      </c>
      <c r="H48" s="21"/>
      <c r="I48" s="17">
        <f t="shared" si="0"/>
        <v>5.7414698162729652</v>
      </c>
      <c r="J48" s="16">
        <f t="shared" si="1"/>
        <v>-6.1414698162729655</v>
      </c>
      <c r="K48" s="16">
        <v>100</v>
      </c>
      <c r="L48" s="16">
        <v>574.14698162729667</v>
      </c>
      <c r="M48" s="16">
        <v>226.11548556430438</v>
      </c>
      <c r="N48" s="16">
        <v>2.4879702537182848</v>
      </c>
      <c r="O48" s="16">
        <v>2.2868613963039008</v>
      </c>
      <c r="P48" s="16">
        <v>2.3526802312472976</v>
      </c>
      <c r="Q48" s="16">
        <v>0.11519170115785607</v>
      </c>
      <c r="R48" s="16">
        <v>4.8961902951335636</v>
      </c>
      <c r="S48" s="16">
        <v>4.5707524266247646</v>
      </c>
      <c r="T48" s="20" t="s">
        <v>33</v>
      </c>
      <c r="U48" s="10">
        <v>3</v>
      </c>
      <c r="V48" s="20" t="s">
        <v>142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228.68613963039007</v>
      </c>
      <c r="AF48" s="10">
        <v>243.01255769807642</v>
      </c>
      <c r="AG48" s="10">
        <v>117.63401156236489</v>
      </c>
      <c r="AH48" s="10">
        <v>42.845804699790442</v>
      </c>
      <c r="AI48" s="10">
        <v>2.042404277043568</v>
      </c>
      <c r="AJ48" s="10"/>
      <c r="AK48" s="10"/>
      <c r="AL48" s="10"/>
      <c r="AM48" s="10"/>
      <c r="AN48" s="10">
        <v>2.2868613963039008</v>
      </c>
      <c r="AO48" s="10">
        <v>0.68400261388120309</v>
      </c>
      <c r="AP48" s="10">
        <v>1</v>
      </c>
      <c r="AQ48" s="10">
        <v>111.47500000000001</v>
      </c>
      <c r="AR48" s="10"/>
      <c r="AS48" s="10"/>
      <c r="AT48" s="10">
        <v>5.2987624121516639</v>
      </c>
      <c r="AU48" s="10">
        <v>1</v>
      </c>
      <c r="AV48" s="16"/>
      <c r="AW48" s="19">
        <v>36.451883654711466</v>
      </c>
      <c r="AX48" s="1" t="s">
        <v>120</v>
      </c>
      <c r="AY48" s="23">
        <v>6.14146981627297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0.98582961183609452</v>
      </c>
      <c r="BK48" s="24">
        <f t="shared" ca="1" si="5"/>
        <v>17.700015050596544</v>
      </c>
      <c r="BL48" s="23">
        <f t="shared" si="6"/>
        <v>5.5766520752964306</v>
      </c>
      <c r="BM48" s="23">
        <f t="shared" ca="1" si="7"/>
        <v>2.967157916533528</v>
      </c>
      <c r="BN48" s="22">
        <f t="shared" si="8"/>
        <v>3.6613288264845485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2.11</v>
      </c>
      <c r="C49">
        <v>0.17144999999999999</v>
      </c>
      <c r="D49">
        <v>-9.5460000000000003E-2</v>
      </c>
      <c r="E49">
        <v>-4.7759999999999997E-2</v>
      </c>
      <c r="F49">
        <v>1.9981800000000001</v>
      </c>
      <c r="G49">
        <v>2.0158</v>
      </c>
      <c r="H49" s="21"/>
      <c r="I49" s="17">
        <f t="shared" si="0"/>
        <v>5.9055118110236222</v>
      </c>
      <c r="J49" s="16">
        <f t="shared" si="1"/>
        <v>-6.3055118110236226</v>
      </c>
      <c r="K49" s="16">
        <v>100</v>
      </c>
      <c r="L49" s="16">
        <v>590.55118110236242</v>
      </c>
      <c r="M49" s="16">
        <v>232.2834645669291</v>
      </c>
      <c r="N49" s="16">
        <v>2.5590551181102361</v>
      </c>
      <c r="O49" s="16">
        <v>1.9847731006160152</v>
      </c>
      <c r="P49" s="16">
        <v>2.0717741235166196</v>
      </c>
      <c r="Q49" s="16">
        <v>0.10225041127468951</v>
      </c>
      <c r="R49" s="16">
        <v>4.9354034358306462</v>
      </c>
      <c r="S49" s="16">
        <v>6.0417377014308631</v>
      </c>
      <c r="T49" s="20" t="s">
        <v>119</v>
      </c>
      <c r="U49" s="10">
        <v>2</v>
      </c>
      <c r="V49" s="20" t="s">
        <v>142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198.47731006160151</v>
      </c>
      <c r="AF49" s="10">
        <v>208.99982740769863</v>
      </c>
      <c r="AG49" s="10">
        <v>103.58870617583099</v>
      </c>
      <c r="AH49" s="10">
        <v>71.643755999738616</v>
      </c>
      <c r="AI49" s="10">
        <v>2.0261768120921535</v>
      </c>
      <c r="AJ49" s="10"/>
      <c r="AK49" s="10"/>
      <c r="AL49" s="10"/>
      <c r="AM49" s="10"/>
      <c r="AN49" s="10">
        <v>1.9847731006160152</v>
      </c>
      <c r="AO49" s="10">
        <v>0.62332245938610142</v>
      </c>
      <c r="AP49" s="10">
        <v>1</v>
      </c>
      <c r="AQ49" s="10">
        <v>79.625</v>
      </c>
      <c r="AR49" s="10"/>
      <c r="AS49" s="10"/>
      <c r="AT49" s="10">
        <v>4.3910798970070966</v>
      </c>
      <c r="AU49" s="10">
        <v>1</v>
      </c>
      <c r="AV49" s="16"/>
      <c r="AW49" s="19">
        <v>31.349974111154797</v>
      </c>
      <c r="AX49" s="1" t="s">
        <v>120</v>
      </c>
      <c r="AY49" s="23">
        <v>6.3055118110236199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15.295953470278691</v>
      </c>
      <c r="BL49" s="23">
        <f t="shared" si="6"/>
        <v>5.7557273128735407</v>
      </c>
      <c r="BM49" s="23">
        <f t="shared" ca="1" si="7"/>
        <v>3.0238976787040297</v>
      </c>
      <c r="BN49" s="22">
        <f t="shared" si="8"/>
        <v>3.7103385671870184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0.17113999999999999</v>
      </c>
      <c r="D50">
        <v>-9.0929999999999997E-2</v>
      </c>
      <c r="E50">
        <v>-4.9450000000000001E-2</v>
      </c>
      <c r="F50">
        <v>1.9980800000000001</v>
      </c>
      <c r="G50">
        <v>2.0182799999999999</v>
      </c>
      <c r="H50" s="21"/>
      <c r="I50" s="17">
        <f t="shared" si="0"/>
        <v>6.0695538057742784</v>
      </c>
      <c r="J50" s="16">
        <f t="shared" si="1"/>
        <v>-6.4695538057742787</v>
      </c>
      <c r="K50" s="16">
        <v>100</v>
      </c>
      <c r="L50" s="16">
        <v>606.95538057742806</v>
      </c>
      <c r="M50" s="16">
        <v>238.45144356955376</v>
      </c>
      <c r="N50" s="16">
        <v>2.6301399825021874</v>
      </c>
      <c r="O50" s="16">
        <v>1.9026262833675542</v>
      </c>
      <c r="P50" s="16">
        <v>1.9831185976049439</v>
      </c>
      <c r="Q50" s="16">
        <v>0.13446142400586783</v>
      </c>
      <c r="R50" s="16">
        <v>6.7803017009804583</v>
      </c>
      <c r="S50" s="16">
        <v>5.5897440442631705</v>
      </c>
      <c r="T50" s="20" t="s">
        <v>119</v>
      </c>
      <c r="U50" s="10">
        <v>2</v>
      </c>
      <c r="V50" s="20" t="s">
        <v>142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190.26262833675543</v>
      </c>
      <c r="AF50" s="10">
        <v>197.60481262543883</v>
      </c>
      <c r="AG50" s="10">
        <v>99.155929880247186</v>
      </c>
      <c r="AH50" s="10">
        <v>60.88328355622594</v>
      </c>
      <c r="AI50" s="10">
        <v>1.4748606243515625</v>
      </c>
      <c r="AJ50" s="10"/>
      <c r="AK50" s="10"/>
      <c r="AL50" s="10"/>
      <c r="AM50" s="10"/>
      <c r="AN50" s="10">
        <v>1.9026262833675542</v>
      </c>
      <c r="AO50" s="10">
        <v>0.63919063457740943</v>
      </c>
      <c r="AP50" s="10">
        <v>1</v>
      </c>
      <c r="AQ50" s="10">
        <v>79.625</v>
      </c>
      <c r="AR50" s="10"/>
      <c r="AS50" s="10"/>
      <c r="AT50" s="10">
        <v>4.02264145055591</v>
      </c>
      <c r="AU50" s="10">
        <v>1</v>
      </c>
      <c r="AV50" s="16"/>
      <c r="AW50" s="19">
        <v>29.640721893815822</v>
      </c>
      <c r="AX50" s="1" t="s">
        <v>120</v>
      </c>
      <c r="AY50" s="23">
        <v>6.4695538057742796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14.087907224820777</v>
      </c>
      <c r="BL50" s="23">
        <f t="shared" si="6"/>
        <v>8.0053673032239665</v>
      </c>
      <c r="BM50" s="23">
        <f t="shared" ca="1" si="7"/>
        <v>3.1458705691856528</v>
      </c>
      <c r="BN50" s="22">
        <f t="shared" si="8"/>
        <v>3.7992831757554981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2.11</v>
      </c>
      <c r="C51">
        <v>0.16983999999999999</v>
      </c>
      <c r="D51">
        <v>-2.9780000000000001E-2</v>
      </c>
      <c r="E51">
        <v>-4.9869999999999998E-2</v>
      </c>
      <c r="F51">
        <v>1.9988300000000001</v>
      </c>
      <c r="G51">
        <v>2.0156999999999998</v>
      </c>
      <c r="H51" s="21"/>
      <c r="I51" s="17">
        <f t="shared" si="0"/>
        <v>6.2335958005249337</v>
      </c>
      <c r="J51" s="16">
        <f t="shared" si="1"/>
        <v>-6.633595800524934</v>
      </c>
      <c r="K51" s="16">
        <v>100</v>
      </c>
      <c r="L51" s="16">
        <v>623.35958005249358</v>
      </c>
      <c r="M51" s="16">
        <v>244.61942257217839</v>
      </c>
      <c r="N51" s="16">
        <v>2.7012248468941378</v>
      </c>
      <c r="O51" s="16">
        <v>1.5581396303901425</v>
      </c>
      <c r="P51" s="16">
        <v>1.6370143957289818</v>
      </c>
      <c r="Q51" s="16">
        <v>0.56927454288259016</v>
      </c>
      <c r="R51" s="16">
        <v>34.775170234778876</v>
      </c>
      <c r="S51" s="16">
        <v>5.4774142596416144</v>
      </c>
      <c r="T51" s="20" t="s">
        <v>119</v>
      </c>
      <c r="U51" s="10">
        <v>2</v>
      </c>
      <c r="V51" s="20" t="s">
        <v>142</v>
      </c>
      <c r="W51" s="10">
        <v>2</v>
      </c>
      <c r="X51" s="20" t="s">
        <v>142</v>
      </c>
      <c r="Y51" s="10">
        <v>2</v>
      </c>
      <c r="Z51" s="20" t="s">
        <v>124</v>
      </c>
      <c r="AA51" s="15">
        <v>2</v>
      </c>
      <c r="AB51" s="11">
        <v>97.81</v>
      </c>
      <c r="AC51" s="10">
        <v>1.8400000000000034</v>
      </c>
      <c r="AD51" s="19">
        <v>0.35</v>
      </c>
      <c r="AE51" s="12">
        <v>155.81396303901425</v>
      </c>
      <c r="AF51" s="10">
        <v>155.92171831796884</v>
      </c>
      <c r="AG51" s="10">
        <v>81.850719786449076</v>
      </c>
      <c r="AH51" s="10">
        <v>57.11018220509095</v>
      </c>
      <c r="AI51" s="10">
        <v>0.28756149667957437</v>
      </c>
      <c r="AJ51" s="10"/>
      <c r="AK51" s="10"/>
      <c r="AL51" s="10"/>
      <c r="AM51" s="10"/>
      <c r="AN51" s="10">
        <v>1.5581396303901425</v>
      </c>
      <c r="AO51" s="10">
        <v>0.81783933074764237</v>
      </c>
      <c r="AP51" s="10">
        <v>1</v>
      </c>
      <c r="AQ51" s="10">
        <v>79.625</v>
      </c>
      <c r="AR51" s="10"/>
      <c r="AS51" s="10"/>
      <c r="AT51" s="10">
        <v>3.0501058247856774</v>
      </c>
      <c r="AU51" s="10">
        <v>1</v>
      </c>
      <c r="AV51" s="16"/>
      <c r="AW51" s="19">
        <v>23.388257747695327</v>
      </c>
      <c r="AX51" s="1" t="s">
        <v>120</v>
      </c>
      <c r="AY51" s="23">
        <v>6.6335958005249296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10.835890231174723</v>
      </c>
      <c r="BL51" s="23">
        <f t="shared" si="6"/>
        <v>42.953269342932657</v>
      </c>
      <c r="BM51" s="23">
        <f t="shared" ca="1" si="7"/>
        <v>3.7509294705209273</v>
      </c>
      <c r="BN51" s="22">
        <f t="shared" si="8"/>
        <v>4.2884999252033857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0.35831000000000002</v>
      </c>
      <c r="D52">
        <v>9.2249999999999999E-2</v>
      </c>
      <c r="E52">
        <v>-3.7769999999999998E-2</v>
      </c>
      <c r="F52">
        <v>2.0123000000000002</v>
      </c>
      <c r="G52">
        <v>2.0274299999999998</v>
      </c>
      <c r="H52" s="21"/>
      <c r="I52" s="17">
        <f t="shared" si="0"/>
        <v>6.3976377952755898</v>
      </c>
      <c r="J52" s="16">
        <f t="shared" si="1"/>
        <v>-6.7976377952755902</v>
      </c>
      <c r="K52" s="16">
        <v>100</v>
      </c>
      <c r="L52" s="16">
        <v>639.76377952755922</v>
      </c>
      <c r="M52" s="16">
        <v>250.78740157480306</v>
      </c>
      <c r="N52" s="16">
        <v>2.7723097112860891</v>
      </c>
      <c r="O52" s="16">
        <v>51.500754620123203</v>
      </c>
      <c r="P52" s="16">
        <v>51.626230198967903</v>
      </c>
      <c r="Q52" s="16">
        <v>1.4369809189500706</v>
      </c>
      <c r="R52" s="16">
        <v>2.7834318202431878</v>
      </c>
      <c r="S52" s="16">
        <v>8.7135818642150316</v>
      </c>
      <c r="T52" s="20" t="s">
        <v>119</v>
      </c>
      <c r="U52" s="10">
        <v>2</v>
      </c>
      <c r="V52" s="20" t="s">
        <v>141</v>
      </c>
      <c r="W52" s="10">
        <v>5</v>
      </c>
      <c r="X52" s="20" t="s">
        <v>161</v>
      </c>
      <c r="Y52" s="10">
        <v>8</v>
      </c>
      <c r="Z52" s="20" t="s">
        <v>121</v>
      </c>
      <c r="AA52" s="15">
        <v>5</v>
      </c>
      <c r="AB52" s="11">
        <v>11.564036252150686</v>
      </c>
      <c r="AC52" s="10">
        <v>60.886256307761869</v>
      </c>
      <c r="AD52" s="19">
        <v>27.549707440087445</v>
      </c>
      <c r="AE52" s="12">
        <v>5150.0754620123207</v>
      </c>
      <c r="AF52" s="10">
        <v>6036.0409775534263</v>
      </c>
      <c r="AG52" s="10">
        <v>3441.7486799311937</v>
      </c>
      <c r="AH52" s="10">
        <v>122.22045571739537</v>
      </c>
      <c r="AI52" s="10">
        <v>3.592687245749135</v>
      </c>
      <c r="AJ52" s="10"/>
      <c r="AK52" s="10"/>
      <c r="AL52" s="10"/>
      <c r="AM52" s="10"/>
      <c r="AN52" s="10">
        <v>51.500754620123203</v>
      </c>
      <c r="AO52" s="10">
        <v>9.5696421243370757</v>
      </c>
      <c r="AP52" s="10">
        <v>25.813115099483952</v>
      </c>
      <c r="AQ52" s="10">
        <v>79.625</v>
      </c>
      <c r="AR52" s="10"/>
      <c r="AS52" s="10"/>
      <c r="AT52" s="10">
        <v>137.94554911648234</v>
      </c>
      <c r="AU52" s="10">
        <v>1</v>
      </c>
      <c r="AV52" s="16"/>
      <c r="AW52" s="19">
        <v>905.40614663301392</v>
      </c>
      <c r="AX52" s="1" t="s">
        <v>120</v>
      </c>
      <c r="AY52" s="23">
        <v>6.7976377952755902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11.564036252150686</v>
      </c>
      <c r="BG52" s="24">
        <v>60.886256307761869</v>
      </c>
      <c r="BH52" s="24">
        <v>27.549707440087445</v>
      </c>
      <c r="BI52" s="21"/>
      <c r="BJ52" s="25">
        <f t="shared" ca="1" si="4"/>
        <v>0.63732099124846475</v>
      </c>
      <c r="BK52" s="24">
        <f t="shared" ca="1" si="5"/>
        <v>188.6605129769155</v>
      </c>
      <c r="BL52" s="23">
        <f t="shared" si="6"/>
        <v>2.8007858019633853</v>
      </c>
      <c r="BM52" s="23">
        <f t="shared" ca="1" si="7"/>
        <v>2.0509071407057835</v>
      </c>
      <c r="BN52" s="22">
        <f t="shared" si="8"/>
        <v>2.4388326454916198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2.16</v>
      </c>
      <c r="C53">
        <v>0.36895</v>
      </c>
      <c r="D53">
        <v>0.14862</v>
      </c>
      <c r="E53">
        <v>-3.5610000000000003E-2</v>
      </c>
      <c r="F53">
        <v>2.01545</v>
      </c>
      <c r="G53">
        <v>2.0344000000000002</v>
      </c>
      <c r="H53" s="21"/>
      <c r="I53" s="17">
        <f t="shared" si="0"/>
        <v>6.561679790026246</v>
      </c>
      <c r="J53" s="16">
        <f t="shared" si="1"/>
        <v>-6.9616797900262464</v>
      </c>
      <c r="K53" s="16">
        <v>100</v>
      </c>
      <c r="L53" s="16">
        <v>656.16797900262486</v>
      </c>
      <c r="M53" s="16">
        <v>256.95538057742772</v>
      </c>
      <c r="N53" s="16">
        <v>2.8433945756780399</v>
      </c>
      <c r="O53" s="16">
        <v>54.320245379876795</v>
      </c>
      <c r="P53" s="16">
        <v>54.454039781628325</v>
      </c>
      <c r="Q53" s="16">
        <v>1.8378053753863888</v>
      </c>
      <c r="R53" s="16">
        <v>3.3749660865499762</v>
      </c>
      <c r="S53" s="16">
        <v>9.2912778994116056</v>
      </c>
      <c r="T53" s="20" t="s">
        <v>122</v>
      </c>
      <c r="U53" s="10">
        <v>5</v>
      </c>
      <c r="V53" s="20" t="s">
        <v>141</v>
      </c>
      <c r="W53" s="10">
        <v>5</v>
      </c>
      <c r="X53" s="20" t="s">
        <v>161</v>
      </c>
      <c r="Y53" s="10">
        <v>8</v>
      </c>
      <c r="Z53" s="20" t="s">
        <v>121</v>
      </c>
      <c r="AA53" s="15">
        <v>5</v>
      </c>
      <c r="AB53" s="11">
        <v>19.1225290525134</v>
      </c>
      <c r="AC53" s="10">
        <v>62.605316646022324</v>
      </c>
      <c r="AD53" s="19">
        <v>18.272154301464276</v>
      </c>
      <c r="AE53" s="12">
        <v>5432.0245379876797</v>
      </c>
      <c r="AF53" s="10">
        <v>6367.7595049561187</v>
      </c>
      <c r="AG53" s="10">
        <v>3630.269318775222</v>
      </c>
      <c r="AH53" s="10">
        <v>132.64217123109049</v>
      </c>
      <c r="AI53" s="10">
        <v>2.9629927363869886</v>
      </c>
      <c r="AJ53" s="10"/>
      <c r="AK53" s="10"/>
      <c r="AL53" s="10"/>
      <c r="AM53" s="10"/>
      <c r="AN53" s="10">
        <v>27.160122689938397</v>
      </c>
      <c r="AO53" s="10">
        <v>10.344061074587669</v>
      </c>
      <c r="AP53" s="10">
        <v>27.227019890814162</v>
      </c>
      <c r="AQ53" s="10">
        <v>114.66</v>
      </c>
      <c r="AR53" s="10"/>
      <c r="AS53" s="10"/>
      <c r="AT53" s="10">
        <v>142.08843661239592</v>
      </c>
      <c r="AU53" s="10">
        <v>1</v>
      </c>
      <c r="AV53" s="16"/>
      <c r="AW53" s="19">
        <v>955.16392574341785</v>
      </c>
      <c r="AX53" s="1" t="s">
        <v>120</v>
      </c>
      <c r="AY53" s="23">
        <v>6.9616797900262499</v>
      </c>
      <c r="AZ53" s="18">
        <v>0</v>
      </c>
      <c r="BA53" s="18">
        <v>100</v>
      </c>
      <c r="BB53" s="18">
        <v>0</v>
      </c>
      <c r="BC53" s="18">
        <v>0</v>
      </c>
      <c r="BD53" s="18">
        <v>100</v>
      </c>
      <c r="BE53" s="18">
        <v>0</v>
      </c>
      <c r="BF53" s="24">
        <v>19.1225290525134</v>
      </c>
      <c r="BG53" s="24">
        <v>62.605316646022324</v>
      </c>
      <c r="BH53" s="24">
        <v>18.272154301464276</v>
      </c>
      <c r="BI53" s="21"/>
      <c r="BJ53" s="25">
        <f t="shared" ca="1" si="4"/>
        <v>0.65635877846863067</v>
      </c>
      <c r="BK53" s="24">
        <f t="shared" ca="1" si="5"/>
        <v>204.00376791251094</v>
      </c>
      <c r="BL53" s="23">
        <f t="shared" si="6"/>
        <v>3.3954234128346057</v>
      </c>
      <c r="BM53" s="23">
        <f t="shared" ca="1" si="7"/>
        <v>2.1004925894445785</v>
      </c>
      <c r="BN53" s="22">
        <f t="shared" si="8"/>
        <v>2.480221188557763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0.22427</v>
      </c>
      <c r="D54">
        <v>5.8540000000000002E-2</v>
      </c>
      <c r="E54">
        <v>-4.0230000000000002E-2</v>
      </c>
      <c r="F54">
        <v>2.0144799999999998</v>
      </c>
      <c r="G54">
        <v>2.0351300000000001</v>
      </c>
      <c r="H54" s="21"/>
      <c r="I54" s="17">
        <f t="shared" si="0"/>
        <v>6.7257217847769022</v>
      </c>
      <c r="J54" s="16">
        <f t="shared" si="1"/>
        <v>-7.1257217847769025</v>
      </c>
      <c r="K54" s="16">
        <v>100</v>
      </c>
      <c r="L54" s="16">
        <v>672.5721784776905</v>
      </c>
      <c r="M54" s="16">
        <v>263.12335958005241</v>
      </c>
      <c r="N54" s="16">
        <v>2.9144794400699912</v>
      </c>
      <c r="O54" s="16">
        <v>15.981530800821353</v>
      </c>
      <c r="P54" s="16">
        <v>16.097532164688825</v>
      </c>
      <c r="Q54" s="16">
        <v>1.1972826321580132</v>
      </c>
      <c r="R54" s="16">
        <v>7.4376781478613516</v>
      </c>
      <c r="S54" s="16">
        <v>8.0556502685744835</v>
      </c>
      <c r="T54" s="20" t="s">
        <v>33</v>
      </c>
      <c r="U54" s="10">
        <v>3</v>
      </c>
      <c r="V54" s="20" t="s">
        <v>33</v>
      </c>
      <c r="W54" s="10">
        <v>3</v>
      </c>
      <c r="X54" s="20" t="s">
        <v>144</v>
      </c>
      <c r="Y54" s="10">
        <v>9</v>
      </c>
      <c r="Z54" s="20" t="s">
        <v>123</v>
      </c>
      <c r="AA54" s="15">
        <v>4</v>
      </c>
      <c r="AB54" s="11">
        <v>97.81</v>
      </c>
      <c r="AC54" s="10">
        <v>1.8400000000000034</v>
      </c>
      <c r="AD54" s="19">
        <v>0.35</v>
      </c>
      <c r="AE54" s="12">
        <v>1598.1530800821354</v>
      </c>
      <c r="AF54" s="10">
        <v>1854.2642441705859</v>
      </c>
      <c r="AG54" s="10">
        <v>1073.1688109792551</v>
      </c>
      <c r="AH54" s="10">
        <v>105.76122847209243</v>
      </c>
      <c r="AI54" s="10">
        <v>1.3445056106488589</v>
      </c>
      <c r="AJ54" s="10"/>
      <c r="AK54" s="10"/>
      <c r="AL54" s="10"/>
      <c r="AM54" s="10"/>
      <c r="AN54" s="10">
        <v>15.981530800821353</v>
      </c>
      <c r="AO54" s="10">
        <v>3.8324535622477467</v>
      </c>
      <c r="AP54" s="10">
        <v>8.5121816768547856</v>
      </c>
      <c r="AQ54" s="10">
        <v>111.47500000000001</v>
      </c>
      <c r="AR54" s="10"/>
      <c r="AS54" s="10"/>
      <c r="AT54" s="10">
        <v>37.904685428384695</v>
      </c>
      <c r="AU54" s="10">
        <v>1</v>
      </c>
      <c r="AV54" s="16"/>
      <c r="AW54" s="19">
        <v>278.13963662558785</v>
      </c>
      <c r="AX54" s="1" t="s">
        <v>120</v>
      </c>
      <c r="AY54" s="23">
        <v>7.1257217847768999</v>
      </c>
      <c r="AZ54" s="18">
        <v>100</v>
      </c>
      <c r="BA54" s="18">
        <v>0</v>
      </c>
      <c r="BB54" s="18">
        <v>0</v>
      </c>
      <c r="BC54" s="18">
        <v>0</v>
      </c>
      <c r="BD54" s="18">
        <v>100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0.8464828922957619</v>
      </c>
      <c r="BK54" s="24">
        <f t="shared" ca="1" si="5"/>
        <v>86.965610718818908</v>
      </c>
      <c r="BL54" s="23">
        <f t="shared" si="6"/>
        <v>7.5963704038789395</v>
      </c>
      <c r="BM54" s="23">
        <f t="shared" ca="1" si="7"/>
        <v>2.5991235148420744</v>
      </c>
      <c r="BN54" s="22">
        <f t="shared" si="8"/>
        <v>3.1002509081518768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0.18729999999999999</v>
      </c>
      <c r="D55">
        <v>-4.6170000000000003E-2</v>
      </c>
      <c r="E55">
        <v>-4.5629999999999997E-2</v>
      </c>
      <c r="F55">
        <v>2.0162</v>
      </c>
      <c r="G55">
        <v>2.0393500000000002</v>
      </c>
      <c r="H55" s="21"/>
      <c r="I55" s="17">
        <f t="shared" si="0"/>
        <v>6.8897637795275593</v>
      </c>
      <c r="J55" s="16">
        <f t="shared" si="1"/>
        <v>-7.2897637795275596</v>
      </c>
      <c r="K55" s="16">
        <v>100</v>
      </c>
      <c r="L55" s="16">
        <v>688.97637795275625</v>
      </c>
      <c r="M55" s="16">
        <v>269.2913385826771</v>
      </c>
      <c r="N55" s="16">
        <v>2.9855643044619424</v>
      </c>
      <c r="O55" s="16">
        <v>6.1848603696098561</v>
      </c>
      <c r="P55" s="16">
        <v>6.2800646762102517</v>
      </c>
      <c r="Q55" s="16">
        <v>0.45273182794572214</v>
      </c>
      <c r="R55" s="16">
        <v>7.2090312964567467</v>
      </c>
      <c r="S55" s="16">
        <v>6.611410180583043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143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618.48603696098564</v>
      </c>
      <c r="AF55" s="10">
        <v>698.30311614516154</v>
      </c>
      <c r="AG55" s="10">
        <v>346.00485071576884</v>
      </c>
      <c r="AH55" s="10">
        <v>74.588829451634069</v>
      </c>
      <c r="AI55" s="10">
        <v>1.3871489231729401</v>
      </c>
      <c r="AJ55" s="10"/>
      <c r="AK55" s="10"/>
      <c r="AL55" s="10"/>
      <c r="AM55" s="10"/>
      <c r="AN55" s="10">
        <v>6.1848603696098561</v>
      </c>
      <c r="AO55" s="10">
        <v>1.6856411562162579</v>
      </c>
      <c r="AP55" s="10">
        <v>2.7680388057261509</v>
      </c>
      <c r="AQ55" s="10">
        <v>111.47500000000001</v>
      </c>
      <c r="AR55" s="10"/>
      <c r="AS55" s="10"/>
      <c r="AT55" s="10">
        <v>13.254708021313268</v>
      </c>
      <c r="AU55" s="10">
        <v>1</v>
      </c>
      <c r="AV55" s="16"/>
      <c r="AW55" s="19">
        <v>104.74546742177422</v>
      </c>
      <c r="AX55" s="1" t="s">
        <v>120</v>
      </c>
      <c r="AY55" s="23">
        <v>7.2897637795275596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0.93249808329507688</v>
      </c>
      <c r="BK55" s="24">
        <f t="shared" ca="1" si="5"/>
        <v>38.351392656942672</v>
      </c>
      <c r="BL55" s="23">
        <f t="shared" si="6"/>
        <v>7.6274280841877653</v>
      </c>
      <c r="BM55" s="23">
        <f t="shared" ca="1" si="7"/>
        <v>2.8245026742872974</v>
      </c>
      <c r="BN55" s="22">
        <f t="shared" si="8"/>
        <v>3.4048825188355289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0.17071</v>
      </c>
      <c r="D56">
        <v>-8.4400000000000003E-2</v>
      </c>
      <c r="E56">
        <v>-3.9919999999999997E-2</v>
      </c>
      <c r="F56">
        <v>2.0139300000000002</v>
      </c>
      <c r="G56">
        <v>2.0407000000000002</v>
      </c>
      <c r="H56" s="21"/>
      <c r="I56" s="17">
        <f t="shared" si="0"/>
        <v>7.0538057742782145</v>
      </c>
      <c r="J56" s="16">
        <f t="shared" si="1"/>
        <v>-7.4538057742782149</v>
      </c>
      <c r="K56" s="16">
        <v>100</v>
      </c>
      <c r="L56" s="16">
        <v>705.38057742782178</v>
      </c>
      <c r="M56" s="16">
        <v>275.45931758530173</v>
      </c>
      <c r="N56" s="16">
        <v>3.0566491688538928</v>
      </c>
      <c r="O56" s="16">
        <v>1.7886806981519523</v>
      </c>
      <c r="P56" s="16">
        <v>1.905875967158831</v>
      </c>
      <c r="Q56" s="16">
        <v>0.18089363441085549</v>
      </c>
      <c r="R56" s="16">
        <v>9.4913644711371834</v>
      </c>
      <c r="S56" s="16">
        <v>8.1385603476999187</v>
      </c>
      <c r="T56" s="20" t="s">
        <v>119</v>
      </c>
      <c r="U56" s="10">
        <v>2</v>
      </c>
      <c r="V56" s="20" t="s">
        <v>142</v>
      </c>
      <c r="W56" s="10">
        <v>2</v>
      </c>
      <c r="X56" s="20" t="s">
        <v>33</v>
      </c>
      <c r="Y56" s="10">
        <v>3</v>
      </c>
      <c r="Z56" s="20" t="s">
        <v>124</v>
      </c>
      <c r="AA56" s="15">
        <v>2</v>
      </c>
      <c r="AB56" s="11">
        <v>97.81</v>
      </c>
      <c r="AC56" s="10">
        <v>1.8400000000000034</v>
      </c>
      <c r="AD56" s="19">
        <v>0.35</v>
      </c>
      <c r="AE56" s="12">
        <v>178.86806981519524</v>
      </c>
      <c r="AF56" s="10">
        <v>182.72772687587295</v>
      </c>
      <c r="AG56" s="10">
        <v>95.293798357941569</v>
      </c>
      <c r="AH56" s="10">
        <v>104.54217282197538</v>
      </c>
      <c r="AI56" s="10">
        <v>1.0535892948173631</v>
      </c>
      <c r="AJ56" s="10"/>
      <c r="AK56" s="10"/>
      <c r="AL56" s="10"/>
      <c r="AM56" s="10"/>
      <c r="AN56" s="10">
        <v>1.7886806981519523</v>
      </c>
      <c r="AO56" s="10">
        <v>0.68533376193445583</v>
      </c>
      <c r="AP56" s="10">
        <v>1</v>
      </c>
      <c r="AQ56" s="10">
        <v>79.625</v>
      </c>
      <c r="AR56" s="10"/>
      <c r="AS56" s="10"/>
      <c r="AT56" s="10">
        <v>3.1643793163801934</v>
      </c>
      <c r="AU56" s="10">
        <v>1</v>
      </c>
      <c r="AV56" s="16"/>
      <c r="AW56" s="19">
        <v>27.409159031380941</v>
      </c>
      <c r="AX56" s="1" t="s">
        <v>120</v>
      </c>
      <c r="AY56" s="23">
        <v>7.4538057742782096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11.277060380895946</v>
      </c>
      <c r="BL56" s="23">
        <f t="shared" si="6"/>
        <v>11.646620035279346</v>
      </c>
      <c r="BM56" s="23">
        <f t="shared" ca="1" si="7"/>
        <v>3.3275346208738816</v>
      </c>
      <c r="BN56" s="22">
        <f t="shared" si="8"/>
        <v>3.8943338920832216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2.11</v>
      </c>
      <c r="C57">
        <v>0.17147000000000001</v>
      </c>
      <c r="D57">
        <v>-9.5810000000000006E-2</v>
      </c>
      <c r="E57">
        <v>-3.3340000000000002E-2</v>
      </c>
      <c r="F57">
        <v>2.0173800000000002</v>
      </c>
      <c r="G57">
        <v>2.0429300000000001</v>
      </c>
      <c r="H57" s="21"/>
      <c r="I57" s="17">
        <f t="shared" si="0"/>
        <v>7.2178477690288716</v>
      </c>
      <c r="J57" s="16">
        <f t="shared" si="1"/>
        <v>-7.617847769028872</v>
      </c>
      <c r="K57" s="16">
        <v>100</v>
      </c>
      <c r="L57" s="16">
        <v>721.78477690288753</v>
      </c>
      <c r="M57" s="16">
        <v>281.62729658792642</v>
      </c>
      <c r="N57" s="16">
        <v>3.1277340332458445</v>
      </c>
      <c r="O57" s="16">
        <v>1.9900728952772113</v>
      </c>
      <c r="P57" s="16">
        <v>2.1326097636947132</v>
      </c>
      <c r="Q57" s="16">
        <v>9.9761701681772827E-2</v>
      </c>
      <c r="R57" s="16">
        <v>4.6779163905231878</v>
      </c>
      <c r="S57" s="16">
        <v>9.898393640104306</v>
      </c>
      <c r="T57" s="20" t="s">
        <v>33</v>
      </c>
      <c r="U57" s="10">
        <v>3</v>
      </c>
      <c r="V57" s="20" t="s">
        <v>142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199.00728952772113</v>
      </c>
      <c r="AF57" s="10">
        <v>208.43733826391409</v>
      </c>
      <c r="AG57" s="10">
        <v>106.63048818473567</v>
      </c>
      <c r="AH57" s="10">
        <v>139.28214048394548</v>
      </c>
      <c r="AI57" s="10">
        <v>2.1377038760800895</v>
      </c>
      <c r="AJ57" s="10"/>
      <c r="AK57" s="10"/>
      <c r="AL57" s="10"/>
      <c r="AM57" s="10"/>
      <c r="AN57" s="10">
        <v>1.9900728952772113</v>
      </c>
      <c r="AO57" s="10">
        <v>0.66134412179982449</v>
      </c>
      <c r="AP57" s="10">
        <v>1</v>
      </c>
      <c r="AQ57" s="10">
        <v>111.47500000000001</v>
      </c>
      <c r="AR57" s="10"/>
      <c r="AS57" s="10"/>
      <c r="AT57" s="10">
        <v>3.5467838762290209</v>
      </c>
      <c r="AU57" s="10">
        <v>1</v>
      </c>
      <c r="AV57" s="16"/>
      <c r="AW57" s="19">
        <v>31.265600739587114</v>
      </c>
      <c r="AX57" s="1" t="s">
        <v>120</v>
      </c>
      <c r="AY57" s="23">
        <v>7.6178477690288702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12.582000372184268</v>
      </c>
      <c r="BL57" s="23">
        <f t="shared" si="6"/>
        <v>5.6307909532170628</v>
      </c>
      <c r="BM57" s="23">
        <f t="shared" ca="1" si="7"/>
        <v>3.0824065746109692</v>
      </c>
      <c r="BN57" s="22">
        <f t="shared" si="8"/>
        <v>3.6875943698433464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2.0699999999999998</v>
      </c>
      <c r="C58">
        <v>0.17172000000000001</v>
      </c>
      <c r="D58">
        <v>-9.5210000000000003E-2</v>
      </c>
      <c r="E58">
        <v>-3.1649999999999998E-2</v>
      </c>
      <c r="F58">
        <v>2.0183800000000001</v>
      </c>
      <c r="G58">
        <v>2.0468500000000001</v>
      </c>
      <c r="H58" s="21"/>
      <c r="I58" s="17">
        <f t="shared" si="0"/>
        <v>7.3818897637795269</v>
      </c>
      <c r="J58" s="16">
        <f t="shared" si="1"/>
        <v>-7.7818897637795272</v>
      </c>
      <c r="K58" s="16">
        <v>100</v>
      </c>
      <c r="L58" s="16">
        <v>738.18897637795305</v>
      </c>
      <c r="M58" s="16">
        <v>287.79527559055106</v>
      </c>
      <c r="N58" s="16">
        <v>3.1988188976377949</v>
      </c>
      <c r="O58" s="16">
        <v>2.0563203285420988</v>
      </c>
      <c r="P58" s="16">
        <v>2.2053659056228154</v>
      </c>
      <c r="Q58" s="16">
        <v>0.10402806098391568</v>
      </c>
      <c r="R58" s="16">
        <v>4.7170431318759869</v>
      </c>
      <c r="S58" s="16">
        <v>10.350387297271999</v>
      </c>
      <c r="T58" s="20" t="s">
        <v>33</v>
      </c>
      <c r="U58" s="10">
        <v>3</v>
      </c>
      <c r="V58" s="20" t="s">
        <v>142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205.63203285420985</v>
      </c>
      <c r="AF58" s="10">
        <v>216.03193146280458</v>
      </c>
      <c r="AG58" s="10">
        <v>110.26829528114078</v>
      </c>
      <c r="AH58" s="10">
        <v>147.11797850676078</v>
      </c>
      <c r="AI58" s="10">
        <v>2.1199721351759107</v>
      </c>
      <c r="AJ58" s="10"/>
      <c r="AK58" s="10"/>
      <c r="AL58" s="10"/>
      <c r="AM58" s="10"/>
      <c r="AN58" s="10">
        <v>2.0563203285420988</v>
      </c>
      <c r="AO58" s="10">
        <v>0.68294143798295359</v>
      </c>
      <c r="AP58" s="10">
        <v>1</v>
      </c>
      <c r="AQ58" s="10">
        <v>111.47500000000001</v>
      </c>
      <c r="AR58" s="10"/>
      <c r="AS58" s="10"/>
      <c r="AT58" s="10">
        <v>3.5967184916756483</v>
      </c>
      <c r="AU58" s="10">
        <v>1</v>
      </c>
      <c r="AV58" s="16"/>
      <c r="AW58" s="19">
        <v>32.404789719420684</v>
      </c>
      <c r="AX58" s="1" t="s">
        <v>120</v>
      </c>
      <c r="AY58" s="23">
        <v>7.7818897637795299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12.760955951523812</v>
      </c>
      <c r="BL58" s="23">
        <f t="shared" si="6"/>
        <v>5.6651789052673536</v>
      </c>
      <c r="BM58" s="23">
        <f t="shared" ca="1" si="7"/>
        <v>3.0793863391705916</v>
      </c>
      <c r="BN58" s="22">
        <f t="shared" si="8"/>
        <v>3.6769535813369361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2.11</v>
      </c>
      <c r="C59">
        <v>0.17229</v>
      </c>
      <c r="D59">
        <v>-9.4799999999999995E-2</v>
      </c>
      <c r="E59">
        <v>-2.9729999999999999E-2</v>
      </c>
      <c r="F59">
        <v>2.0187499999999998</v>
      </c>
      <c r="G59">
        <v>2.0461</v>
      </c>
      <c r="H59" s="21"/>
      <c r="I59" s="17">
        <f t="shared" si="0"/>
        <v>7.5459317585301831</v>
      </c>
      <c r="J59" s="16">
        <f t="shared" si="1"/>
        <v>-7.9459317585301834</v>
      </c>
      <c r="K59" s="16">
        <v>100</v>
      </c>
      <c r="L59" s="16">
        <v>754.59317585301869</v>
      </c>
      <c r="M59" s="16">
        <v>293.96325459317575</v>
      </c>
      <c r="N59" s="16">
        <v>3.2699037620297462</v>
      </c>
      <c r="O59" s="16">
        <v>2.2073644763860378</v>
      </c>
      <c r="P59" s="16">
        <v>2.3638045627172706</v>
      </c>
      <c r="Q59" s="16">
        <v>0.10694340650704667</v>
      </c>
      <c r="R59" s="16">
        <v>4.5242067890803854</v>
      </c>
      <c r="S59" s="16">
        <v>10.863894884113398</v>
      </c>
      <c r="T59" s="20" t="s">
        <v>33</v>
      </c>
      <c r="U59" s="10">
        <v>3</v>
      </c>
      <c r="V59" s="20" t="s">
        <v>142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220.73644763860381</v>
      </c>
      <c r="AF59" s="10">
        <v>233.70682056361898</v>
      </c>
      <c r="AG59" s="10">
        <v>118.19022813586352</v>
      </c>
      <c r="AH59" s="10">
        <v>156.21924594000654</v>
      </c>
      <c r="AI59" s="10">
        <v>2.2103322120765956</v>
      </c>
      <c r="AJ59" s="10"/>
      <c r="AK59" s="10"/>
      <c r="AL59" s="10"/>
      <c r="AM59" s="10"/>
      <c r="AN59" s="10">
        <v>2.2073644763860378</v>
      </c>
      <c r="AO59" s="10">
        <v>0.71911530989934935</v>
      </c>
      <c r="AP59" s="10">
        <v>1</v>
      </c>
      <c r="AQ59" s="10">
        <v>111.47500000000001</v>
      </c>
      <c r="AR59" s="10"/>
      <c r="AS59" s="10"/>
      <c r="AT59" s="10">
        <v>3.8172005215479219</v>
      </c>
      <c r="AU59" s="10">
        <v>1</v>
      </c>
      <c r="AV59" s="16"/>
      <c r="AW59" s="19">
        <v>35.056023084542844</v>
      </c>
      <c r="AX59" s="1" t="s">
        <v>120</v>
      </c>
      <c r="AY59" s="23">
        <v>7.9459317585301799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13.51534889991572</v>
      </c>
      <c r="BL59" s="23">
        <f t="shared" si="6"/>
        <v>5.3834873992041743</v>
      </c>
      <c r="BM59" s="23">
        <f t="shared" ca="1" si="7"/>
        <v>3.0460431161150772</v>
      </c>
      <c r="BN59" s="22">
        <f t="shared" si="8"/>
        <v>3.6417900495777888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0.17246</v>
      </c>
      <c r="D60">
        <v>-9.5000000000000001E-2</v>
      </c>
      <c r="E60">
        <v>-2.836E-2</v>
      </c>
      <c r="F60">
        <v>2.0089299999999999</v>
      </c>
      <c r="G60">
        <v>2.04345</v>
      </c>
      <c r="H60" s="21"/>
      <c r="I60" s="17">
        <f t="shared" si="0"/>
        <v>7.7099737532808401</v>
      </c>
      <c r="J60" s="16">
        <f t="shared" si="1"/>
        <v>-8.1099737532808405</v>
      </c>
      <c r="K60" s="16">
        <v>100</v>
      </c>
      <c r="L60" s="16">
        <v>770.99737532808444</v>
      </c>
      <c r="M60" s="16">
        <v>300.13123359580044</v>
      </c>
      <c r="N60" s="16">
        <v>3.340988626421697</v>
      </c>
      <c r="O60" s="16">
        <v>2.2524127310061619</v>
      </c>
      <c r="P60" s="16">
        <v>2.4141291077921903</v>
      </c>
      <c r="Q60" s="16">
        <v>0.10552128673966567</v>
      </c>
      <c r="R60" s="16">
        <v>4.3709877155728742</v>
      </c>
      <c r="S60" s="16">
        <v>11.23030394347419</v>
      </c>
      <c r="T60" s="20" t="s">
        <v>33</v>
      </c>
      <c r="U60" s="10">
        <v>3</v>
      </c>
      <c r="V60" s="20" t="s">
        <v>142</v>
      </c>
      <c r="W60" s="10">
        <v>2</v>
      </c>
      <c r="X60" s="20" t="s">
        <v>33</v>
      </c>
      <c r="Y60" s="10">
        <v>3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225.24127310061618</v>
      </c>
      <c r="AF60" s="10">
        <v>238.66240236801744</v>
      </c>
      <c r="AG60" s="10">
        <v>120.70645538960952</v>
      </c>
      <c r="AH60" s="10">
        <v>162.29448652222271</v>
      </c>
      <c r="AI60" s="10">
        <v>2.2878124238080524</v>
      </c>
      <c r="AJ60" s="10"/>
      <c r="AK60" s="10"/>
      <c r="AL60" s="10"/>
      <c r="AM60" s="10"/>
      <c r="AN60" s="10">
        <v>2.2524127310061619</v>
      </c>
      <c r="AO60" s="10">
        <v>0.73054006161917073</v>
      </c>
      <c r="AP60" s="10">
        <v>1</v>
      </c>
      <c r="AQ60" s="10">
        <v>111.47500000000001</v>
      </c>
      <c r="AR60" s="10"/>
      <c r="AS60" s="10"/>
      <c r="AT60" s="10">
        <v>3.8151023956903849</v>
      </c>
      <c r="AU60" s="10">
        <v>1</v>
      </c>
      <c r="AV60" s="16"/>
      <c r="AW60" s="19">
        <v>35.799360355202616</v>
      </c>
      <c r="AX60" s="1" t="s">
        <v>120</v>
      </c>
      <c r="AY60" s="23">
        <v>8.1099737532808405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13.518289288479659</v>
      </c>
      <c r="BL60" s="23">
        <f t="shared" si="6"/>
        <v>5.2016023072847304</v>
      </c>
      <c r="BM60" s="23">
        <f t="shared" ca="1" si="7"/>
        <v>3.0364311565541167</v>
      </c>
      <c r="BN60" s="22">
        <f t="shared" si="8"/>
        <v>3.626250831535816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2.16</v>
      </c>
      <c r="C61">
        <v>0.17227000000000001</v>
      </c>
      <c r="D61">
        <v>-9.4189999999999996E-2</v>
      </c>
      <c r="E61">
        <v>-2.7890000000000002E-2</v>
      </c>
      <c r="F61">
        <v>2.0101300000000002</v>
      </c>
      <c r="G61">
        <v>2.0460799999999999</v>
      </c>
      <c r="H61" s="21"/>
      <c r="I61" s="17">
        <f t="shared" si="0"/>
        <v>7.8740157480314954</v>
      </c>
      <c r="J61" s="16">
        <f t="shared" si="1"/>
        <v>-8.2740157480314949</v>
      </c>
      <c r="K61" s="16">
        <v>100</v>
      </c>
      <c r="L61" s="16">
        <v>787.40157480314997</v>
      </c>
      <c r="M61" s="16">
        <v>306.29921259842507</v>
      </c>
      <c r="N61" s="16">
        <v>3.4120734908136479</v>
      </c>
      <c r="O61" s="16">
        <v>2.202064681724849</v>
      </c>
      <c r="P61" s="16">
        <v>2.3655911727544932</v>
      </c>
      <c r="Q61" s="16">
        <v>0.11128087179755852</v>
      </c>
      <c r="R61" s="16">
        <v>4.7041463917868418</v>
      </c>
      <c r="S61" s="16">
        <v>11.356006321503074</v>
      </c>
      <c r="T61" s="20" t="s">
        <v>33</v>
      </c>
      <c r="U61" s="10">
        <v>3</v>
      </c>
      <c r="V61" s="20" t="s">
        <v>142</v>
      </c>
      <c r="W61" s="10">
        <v>2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220.2064681724849</v>
      </c>
      <c r="AF61" s="10">
        <v>231.98710415916685</v>
      </c>
      <c r="AG61" s="10">
        <v>118.27955863772465</v>
      </c>
      <c r="AH61" s="10">
        <v>163.41804680275391</v>
      </c>
      <c r="AI61" s="10">
        <v>2.1257841842378462</v>
      </c>
      <c r="AJ61" s="10"/>
      <c r="AK61" s="10"/>
      <c r="AL61" s="10"/>
      <c r="AM61" s="10"/>
      <c r="AN61" s="10">
        <v>2.202064681724849</v>
      </c>
      <c r="AO61" s="10">
        <v>0.73110072489382649</v>
      </c>
      <c r="AP61" s="10">
        <v>1</v>
      </c>
      <c r="AQ61" s="10">
        <v>111.47500000000001</v>
      </c>
      <c r="AR61" s="10"/>
      <c r="AS61" s="10"/>
      <c r="AT61" s="10">
        <v>3.6221754099775247</v>
      </c>
      <c r="AU61" s="10">
        <v>1</v>
      </c>
      <c r="AV61" s="16"/>
      <c r="AW61" s="19">
        <v>34.798065623875026</v>
      </c>
      <c r="AX61" s="1" t="s">
        <v>120</v>
      </c>
      <c r="AY61" s="23">
        <v>8.2740157480314895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12.875582464772272</v>
      </c>
      <c r="BL61" s="23">
        <f t="shared" si="6"/>
        <v>5.6433599262994569</v>
      </c>
      <c r="BM61" s="23">
        <f t="shared" ca="1" si="7"/>
        <v>3.0753311134966403</v>
      </c>
      <c r="BN61" s="22">
        <f t="shared" si="8"/>
        <v>3.6502617002190907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0.17413999999999999</v>
      </c>
      <c r="D62">
        <v>-9.3130000000000004E-2</v>
      </c>
      <c r="E62">
        <v>-2.6349999999999998E-2</v>
      </c>
      <c r="F62">
        <v>2.0150000000000001</v>
      </c>
      <c r="G62">
        <v>2.0529000000000002</v>
      </c>
      <c r="H62" s="21"/>
      <c r="I62" s="17">
        <f t="shared" si="0"/>
        <v>8.0380577427821525</v>
      </c>
      <c r="J62" s="16">
        <f t="shared" si="1"/>
        <v>-8.4380577427821528</v>
      </c>
      <c r="K62" s="16">
        <v>100</v>
      </c>
      <c r="L62" s="16">
        <v>803.80577427821572</v>
      </c>
      <c r="M62" s="16">
        <v>312.46719160104976</v>
      </c>
      <c r="N62" s="16">
        <v>3.4831583552055991</v>
      </c>
      <c r="O62" s="16">
        <v>2.6975954825461996</v>
      </c>
      <c r="P62" s="16">
        <v>2.8670529862038618</v>
      </c>
      <c r="Q62" s="16">
        <v>0.11881810656467744</v>
      </c>
      <c r="R62" s="16">
        <v>4.1442591795974879</v>
      </c>
      <c r="S62" s="16">
        <v>11.767882198448781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269.75954825461997</v>
      </c>
      <c r="AF62" s="10">
        <v>290.01765871350057</v>
      </c>
      <c r="AG62" s="10">
        <v>143.3526493101931</v>
      </c>
      <c r="AH62" s="10">
        <v>170.42860477528831</v>
      </c>
      <c r="AI62" s="10">
        <v>2.4129764975199386</v>
      </c>
      <c r="AJ62" s="10"/>
      <c r="AK62" s="10"/>
      <c r="AL62" s="10"/>
      <c r="AM62" s="10"/>
      <c r="AN62" s="10">
        <v>2.6975954825461996</v>
      </c>
      <c r="AO62" s="10">
        <v>0.83583239608655635</v>
      </c>
      <c r="AP62" s="10">
        <v>1</v>
      </c>
      <c r="AQ62" s="10">
        <v>111.47500000000001</v>
      </c>
      <c r="AR62" s="10"/>
      <c r="AS62" s="10"/>
      <c r="AT62" s="10">
        <v>4.4810059598860619</v>
      </c>
      <c r="AU62" s="10">
        <v>1</v>
      </c>
      <c r="AV62" s="16"/>
      <c r="AW62" s="19">
        <v>43.502648807025082</v>
      </c>
      <c r="AX62" s="1" t="s">
        <v>120</v>
      </c>
      <c r="AY62" s="23">
        <v>8.4380577427821493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0.98916698428551086</v>
      </c>
      <c r="BK62" s="24">
        <f t="shared" ca="1" si="5"/>
        <v>15.454713068905329</v>
      </c>
      <c r="BL62" s="23">
        <f t="shared" si="6"/>
        <v>4.8199136681273682</v>
      </c>
      <c r="BM62" s="23">
        <f t="shared" ca="1" si="7"/>
        <v>2.9705624701813593</v>
      </c>
      <c r="BN62" s="22">
        <f t="shared" si="8"/>
        <v>3.5503332469231013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2.11</v>
      </c>
      <c r="C63">
        <v>0.17427000000000001</v>
      </c>
      <c r="D63">
        <v>-9.3189999999999995E-2</v>
      </c>
      <c r="E63">
        <v>-2.486E-2</v>
      </c>
      <c r="F63">
        <v>2.0076999999999998</v>
      </c>
      <c r="G63">
        <v>2.0498799999999999</v>
      </c>
      <c r="H63" s="21"/>
      <c r="I63" s="17">
        <f t="shared" si="0"/>
        <v>8.2020997375328086</v>
      </c>
      <c r="J63" s="16">
        <f t="shared" si="1"/>
        <v>-8.602099737532809</v>
      </c>
      <c r="K63" s="16">
        <v>100</v>
      </c>
      <c r="L63" s="16">
        <v>820.20997375328136</v>
      </c>
      <c r="M63" s="16">
        <v>318.63517060367445</v>
      </c>
      <c r="N63" s="16">
        <v>3.5542432195975504</v>
      </c>
      <c r="O63" s="16">
        <v>2.7320441478439461</v>
      </c>
      <c r="P63" s="16">
        <v>2.9072400987845612</v>
      </c>
      <c r="Q63" s="16">
        <v>0.11839147063446323</v>
      </c>
      <c r="R63" s="16">
        <v>4.0722976641647008</v>
      </c>
      <c r="S63" s="16">
        <v>12.166385481987161</v>
      </c>
      <c r="T63" s="20" t="s">
        <v>33</v>
      </c>
      <c r="U63" s="10">
        <v>3</v>
      </c>
      <c r="V63" s="20" t="s">
        <v>33</v>
      </c>
      <c r="W63" s="10">
        <v>3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273.2044147843946</v>
      </c>
      <c r="AF63" s="10">
        <v>293.78060140093186</v>
      </c>
      <c r="AG63" s="10">
        <v>145.36200493922806</v>
      </c>
      <c r="AH63" s="10">
        <v>177.16406939772912</v>
      </c>
      <c r="AI63" s="10">
        <v>2.4556161716756955</v>
      </c>
      <c r="AJ63" s="10"/>
      <c r="AK63" s="10"/>
      <c r="AL63" s="10"/>
      <c r="AM63" s="10"/>
      <c r="AN63" s="10">
        <v>2.7320441478439461</v>
      </c>
      <c r="AO63" s="10">
        <v>0.84643511939551064</v>
      </c>
      <c r="AP63" s="10">
        <v>1</v>
      </c>
      <c r="AQ63" s="10">
        <v>111.47500000000001</v>
      </c>
      <c r="AR63" s="10"/>
      <c r="AS63" s="10"/>
      <c r="AT63" s="10">
        <v>4.4467376546916721</v>
      </c>
      <c r="AU63" s="10">
        <v>1</v>
      </c>
      <c r="AV63" s="16"/>
      <c r="AW63" s="19">
        <v>44.067090210139781</v>
      </c>
      <c r="AX63" s="1" t="s">
        <v>120</v>
      </c>
      <c r="AY63" s="23">
        <v>8.6020997375328108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0.98853864473002262</v>
      </c>
      <c r="BK63" s="24">
        <f t="shared" ca="1" si="5"/>
        <v>15.337167032641235</v>
      </c>
      <c r="BL63" s="23">
        <f t="shared" si="6"/>
        <v>4.7410919044747635</v>
      </c>
      <c r="BM63" s="23">
        <f t="shared" ca="1" si="7"/>
        <v>2.9685307882753924</v>
      </c>
      <c r="BN63" s="22">
        <f t="shared" si="8"/>
        <v>3.5412251087297992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0.17484</v>
      </c>
      <c r="D64">
        <v>-9.4990000000000005E-2</v>
      </c>
      <c r="E64">
        <v>-2.1669999999999998E-2</v>
      </c>
      <c r="F64">
        <v>1.9999800000000001</v>
      </c>
      <c r="G64">
        <v>2.04725</v>
      </c>
      <c r="H64" s="21"/>
      <c r="I64" s="17">
        <f t="shared" si="0"/>
        <v>8.366141732283463</v>
      </c>
      <c r="J64" s="16">
        <f t="shared" si="1"/>
        <v>-8.7661417322834634</v>
      </c>
      <c r="K64" s="16">
        <v>100</v>
      </c>
      <c r="L64" s="16">
        <v>836.61417322834677</v>
      </c>
      <c r="M64" s="16">
        <v>324.80314960629903</v>
      </c>
      <c r="N64" s="16">
        <v>3.6253280839895003</v>
      </c>
      <c r="O64" s="16">
        <v>2.8830882956878847</v>
      </c>
      <c r="P64" s="16">
        <v>3.0705699156436803</v>
      </c>
      <c r="Q64" s="16">
        <v>0.10559239272803471</v>
      </c>
      <c r="R64" s="16">
        <v>3.4388532301470001</v>
      </c>
      <c r="S64" s="16">
        <v>13.019556941374701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143</v>
      </c>
      <c r="Y64" s="10">
        <v>4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288.30882956878844</v>
      </c>
      <c r="AF64" s="10">
        <v>312.03092106229496</v>
      </c>
      <c r="AG64" s="10">
        <v>153.528495782184</v>
      </c>
      <c r="AH64" s="10">
        <v>193.25270792335272</v>
      </c>
      <c r="AI64" s="10">
        <v>2.9079461467951431</v>
      </c>
      <c r="AJ64" s="10"/>
      <c r="AK64" s="10"/>
      <c r="AL64" s="10"/>
      <c r="AM64" s="10"/>
      <c r="AN64" s="10">
        <v>2.8830882956878847</v>
      </c>
      <c r="AO64" s="10">
        <v>0.86578787940833313</v>
      </c>
      <c r="AP64" s="10">
        <v>1</v>
      </c>
      <c r="AQ64" s="10">
        <v>111.47500000000001</v>
      </c>
      <c r="AR64" s="10"/>
      <c r="AS64" s="10"/>
      <c r="AT64" s="10">
        <v>4.6397498998931219</v>
      </c>
      <c r="AU64" s="10">
        <v>1</v>
      </c>
      <c r="AV64" s="16"/>
      <c r="AW64" s="19">
        <v>46.804638159344243</v>
      </c>
      <c r="AX64" s="1" t="s">
        <v>120</v>
      </c>
      <c r="AY64" s="23">
        <v>8.7661417322834598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0.96967906817580807</v>
      </c>
      <c r="BK64" s="24">
        <f t="shared" ca="1" si="5"/>
        <v>15.428488653928472</v>
      </c>
      <c r="BL64" s="23">
        <f t="shared" si="6"/>
        <v>3.9812190395426299</v>
      </c>
      <c r="BM64" s="23">
        <f t="shared" ca="1" si="7"/>
        <v>2.9186480906247381</v>
      </c>
      <c r="BN64" s="22">
        <f t="shared" si="8"/>
        <v>3.4833282249447253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0.45</v>
      </c>
      <c r="C65">
        <v>0.1749</v>
      </c>
      <c r="D65">
        <v>-9.4159999999999994E-2</v>
      </c>
      <c r="E65">
        <v>-1.7389999999999999E-2</v>
      </c>
      <c r="F65">
        <v>2.0163799999999998</v>
      </c>
      <c r="G65">
        <v>2.0554299999999999</v>
      </c>
      <c r="H65" s="21"/>
      <c r="I65" s="17">
        <f t="shared" si="0"/>
        <v>8.530183727034121</v>
      </c>
      <c r="J65" s="16">
        <f t="shared" si="1"/>
        <v>-8.9301837270341213</v>
      </c>
      <c r="K65" s="16">
        <v>100</v>
      </c>
      <c r="L65" s="16">
        <v>853.01837270341252</v>
      </c>
      <c r="M65" s="16">
        <v>330.97112860892378</v>
      </c>
      <c r="N65" s="16">
        <v>3.6964129483814525</v>
      </c>
      <c r="O65" s="16">
        <v>2.8989876796714587</v>
      </c>
      <c r="P65" s="16">
        <v>3.1029528931648631</v>
      </c>
      <c r="Q65" s="16">
        <v>0.11149418976266567</v>
      </c>
      <c r="R65" s="16">
        <v>3.5931641117808577</v>
      </c>
      <c r="S65" s="16">
        <v>14.164250937041988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143</v>
      </c>
      <c r="Y65" s="10">
        <v>4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289.89876796714589</v>
      </c>
      <c r="AF65" s="10">
        <v>314.87573021331264</v>
      </c>
      <c r="AG65" s="10">
        <v>155.14764465824317</v>
      </c>
      <c r="AH65" s="10">
        <v>215.33838148101674</v>
      </c>
      <c r="AI65" s="10">
        <v>2.7830624176650152</v>
      </c>
      <c r="AJ65" s="10"/>
      <c r="AK65" s="10"/>
      <c r="AL65" s="10"/>
      <c r="AM65" s="10"/>
      <c r="AN65" s="10">
        <v>2.8989876796714587</v>
      </c>
      <c r="AO65" s="10">
        <v>0.88203044428135136</v>
      </c>
      <c r="AP65" s="10">
        <v>1</v>
      </c>
      <c r="AQ65" s="10">
        <v>111.47500000000001</v>
      </c>
      <c r="AR65" s="10"/>
      <c r="AS65" s="10"/>
      <c r="AT65" s="10">
        <v>4.5896374170869363</v>
      </c>
      <c r="AU65" s="10">
        <v>1</v>
      </c>
      <c r="AV65" s="16"/>
      <c r="AW65" s="19">
        <v>47.231359531996894</v>
      </c>
      <c r="AX65" s="1" t="s">
        <v>120</v>
      </c>
      <c r="AY65" s="23">
        <v>8.9301837270341196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0.97453450700561017</v>
      </c>
      <c r="BK65" s="24">
        <f t="shared" ca="1" si="5"/>
        <v>15.426198412995523</v>
      </c>
      <c r="BL65" s="23">
        <f t="shared" si="6"/>
        <v>4.1657588193932868</v>
      </c>
      <c r="BM65" s="23">
        <f t="shared" ca="1" si="7"/>
        <v>2.931009527840267</v>
      </c>
      <c r="BN65" s="22">
        <f t="shared" si="8"/>
        <v>3.489056509907706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2.0699999999999998</v>
      </c>
      <c r="C66">
        <v>0.17702999999999999</v>
      </c>
      <c r="D66">
        <v>-9.0899999999999995E-2</v>
      </c>
      <c r="E66">
        <v>-1.489E-2</v>
      </c>
      <c r="F66">
        <v>2.0228799999999998</v>
      </c>
      <c r="G66">
        <v>2.0635500000000002</v>
      </c>
      <c r="H66" s="21"/>
      <c r="I66" s="17">
        <f t="shared" si="0"/>
        <v>8.6942257217847754</v>
      </c>
      <c r="J66" s="16">
        <f t="shared" si="1"/>
        <v>-9.0942257217847757</v>
      </c>
      <c r="K66" s="16">
        <v>100</v>
      </c>
      <c r="L66" s="16">
        <v>869.42257217847794</v>
      </c>
      <c r="M66" s="16">
        <v>337.13910761154841</v>
      </c>
      <c r="N66" s="16">
        <v>3.7674978127734025</v>
      </c>
      <c r="O66" s="16">
        <v>3.4634158110882947</v>
      </c>
      <c r="P66" s="16">
        <v>3.6770092918349757</v>
      </c>
      <c r="Q66" s="16">
        <v>0.13467474197097498</v>
      </c>
      <c r="R66" s="16">
        <v>3.6626163080422041</v>
      </c>
      <c r="S66" s="16">
        <v>14.832880607408397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143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346.34158110882947</v>
      </c>
      <c r="AF66" s="10">
        <v>381.44682420538078</v>
      </c>
      <c r="AG66" s="10">
        <v>183.85046459174879</v>
      </c>
      <c r="AH66" s="10">
        <v>227.63073177534844</v>
      </c>
      <c r="AI66" s="10">
        <v>2.7302887223110051</v>
      </c>
      <c r="AJ66" s="10"/>
      <c r="AK66" s="10"/>
      <c r="AL66" s="10"/>
      <c r="AM66" s="10"/>
      <c r="AN66" s="10">
        <v>3.4634158110882947</v>
      </c>
      <c r="AO66" s="10">
        <v>1.0161420500156948</v>
      </c>
      <c r="AP66" s="10">
        <v>1</v>
      </c>
      <c r="AQ66" s="10">
        <v>111.47500000000001</v>
      </c>
      <c r="AR66" s="10"/>
      <c r="AS66" s="10"/>
      <c r="AT66" s="10">
        <v>5.5023952276936114</v>
      </c>
      <c r="AU66" s="10">
        <v>1</v>
      </c>
      <c r="AV66" s="16"/>
      <c r="AW66" s="19">
        <v>57.21702363080712</v>
      </c>
      <c r="AX66" s="1" t="s">
        <v>120</v>
      </c>
      <c r="AY66" s="23">
        <v>9.0942257217847793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0.95638234657217458</v>
      </c>
      <c r="BK66" s="24">
        <f t="shared" ca="1" si="5"/>
        <v>17.751862683947309</v>
      </c>
      <c r="BL66" s="23">
        <f t="shared" si="6"/>
        <v>4.1536817939719102</v>
      </c>
      <c r="BM66" s="23">
        <f t="shared" ca="1" si="7"/>
        <v>2.8829835654147535</v>
      </c>
      <c r="BN66" s="22">
        <f t="shared" si="8"/>
        <v>3.4301173669596152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0.18018000000000001</v>
      </c>
      <c r="D67">
        <v>-8.7340000000000001E-2</v>
      </c>
      <c r="E67">
        <v>-2.0140000000000002E-2</v>
      </c>
      <c r="F67">
        <v>2.01315</v>
      </c>
      <c r="G67">
        <v>2.0609000000000002</v>
      </c>
      <c r="H67" s="21"/>
      <c r="I67" s="17">
        <f t="shared" si="0"/>
        <v>8.8582677165354333</v>
      </c>
      <c r="J67" s="16">
        <f t="shared" si="1"/>
        <v>-9.2582677165354337</v>
      </c>
      <c r="K67" s="16">
        <v>100</v>
      </c>
      <c r="L67" s="16">
        <v>885.82677165354369</v>
      </c>
      <c r="M67" s="16">
        <v>343.30708661417316</v>
      </c>
      <c r="N67" s="16">
        <v>3.8385826771653546</v>
      </c>
      <c r="O67" s="16">
        <v>4.2981334702258751</v>
      </c>
      <c r="P67" s="16">
        <v>4.4915075897406762</v>
      </c>
      <c r="Q67" s="16">
        <v>0.15998847383035569</v>
      </c>
      <c r="R67" s="16">
        <v>3.5620216738761616</v>
      </c>
      <c r="S67" s="16">
        <v>13.428758299638938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143</v>
      </c>
      <c r="Y67" s="10">
        <v>4</v>
      </c>
      <c r="Z67" s="20" t="s">
        <v>123</v>
      </c>
      <c r="AA67" s="15">
        <v>4</v>
      </c>
      <c r="AB67" s="11">
        <v>91.918262662375113</v>
      </c>
      <c r="AC67" s="10">
        <v>7.3319799500384306</v>
      </c>
      <c r="AD67" s="19">
        <v>0.74975738758645472</v>
      </c>
      <c r="AE67" s="12">
        <v>429.81334702258755</v>
      </c>
      <c r="AF67" s="10">
        <v>476.30520046045933</v>
      </c>
      <c r="AG67" s="10">
        <v>224.57537948703381</v>
      </c>
      <c r="AH67" s="10">
        <v>197.28361280517089</v>
      </c>
      <c r="AI67" s="10">
        <v>2.8073944842446972</v>
      </c>
      <c r="AJ67" s="10"/>
      <c r="AK67" s="10"/>
      <c r="AL67" s="10"/>
      <c r="AM67" s="10"/>
      <c r="AN67" s="10">
        <v>4.2981334702258751</v>
      </c>
      <c r="AO67" s="10">
        <v>1.1942229159718303</v>
      </c>
      <c r="AP67" s="10">
        <v>1</v>
      </c>
      <c r="AQ67" s="10">
        <v>111.47500000000001</v>
      </c>
      <c r="AR67" s="10"/>
      <c r="AS67" s="10"/>
      <c r="AT67" s="10">
        <v>6.8124273354083238</v>
      </c>
      <c r="AU67" s="10">
        <v>1</v>
      </c>
      <c r="AV67" s="16"/>
      <c r="AW67" s="19">
        <v>71.445780069068903</v>
      </c>
      <c r="AX67" s="1" t="s">
        <v>120</v>
      </c>
      <c r="AY67" s="23">
        <v>9.2582677165354301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91.918262662375113</v>
      </c>
      <c r="BG67" s="24">
        <v>7.3319799500384306</v>
      </c>
      <c r="BH67" s="24">
        <v>0.74975738758645472</v>
      </c>
      <c r="BI67" s="21"/>
      <c r="BJ67" s="25">
        <f t="shared" ca="1" si="4"/>
        <v>0.93109058153548019</v>
      </c>
      <c r="BK67" s="24">
        <f t="shared" ca="1" si="5"/>
        <v>20.805014919056646</v>
      </c>
      <c r="BL67" s="23">
        <f t="shared" si="6"/>
        <v>3.951704363842881</v>
      </c>
      <c r="BM67" s="23">
        <f t="shared" ca="1" si="7"/>
        <v>2.8162184832956467</v>
      </c>
      <c r="BN67" s="22">
        <f t="shared" si="8"/>
        <v>3.3497861355387295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2.11</v>
      </c>
      <c r="C68">
        <v>0.18271000000000001</v>
      </c>
      <c r="D68">
        <v>-8.9260000000000006E-2</v>
      </c>
      <c r="E68">
        <v>-1.592E-2</v>
      </c>
      <c r="F68">
        <v>2.0083000000000002</v>
      </c>
      <c r="G68">
        <v>2.0597500000000002</v>
      </c>
      <c r="H68" s="21"/>
      <c r="I68" s="17">
        <f t="shared" si="0"/>
        <v>9.0223097112860895</v>
      </c>
      <c r="J68" s="16">
        <f t="shared" si="1"/>
        <v>-9.4223097112860899</v>
      </c>
      <c r="K68" s="16">
        <v>100</v>
      </c>
      <c r="L68" s="16">
        <v>902.23097112860933</v>
      </c>
      <c r="M68" s="16">
        <v>349.47506561679785</v>
      </c>
      <c r="N68" s="16">
        <v>3.9096675415573054</v>
      </c>
      <c r="O68" s="16">
        <v>4.9685574948665332</v>
      </c>
      <c r="P68" s="16">
        <v>5.1781841295048645</v>
      </c>
      <c r="Q68" s="16">
        <v>0.14633612406349861</v>
      </c>
      <c r="R68" s="16">
        <v>2.8260123704309295</v>
      </c>
      <c r="S68" s="16">
        <v>14.557405183217437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143</v>
      </c>
      <c r="Y68" s="10">
        <v>4</v>
      </c>
      <c r="Z68" s="20" t="s">
        <v>123</v>
      </c>
      <c r="AA68" s="15">
        <v>4</v>
      </c>
      <c r="AB68" s="11">
        <v>71.903625098139045</v>
      </c>
      <c r="AC68" s="10">
        <v>25.716402179089286</v>
      </c>
      <c r="AD68" s="19">
        <v>2.3799727227716652</v>
      </c>
      <c r="AE68" s="12">
        <v>496.85574948665334</v>
      </c>
      <c r="AF68" s="10">
        <v>556.12572281653649</v>
      </c>
      <c r="AG68" s="10">
        <v>263.36380971286485</v>
      </c>
      <c r="AH68" s="10">
        <v>219.03917434272273</v>
      </c>
      <c r="AI68" s="10">
        <v>3.5385549280080228</v>
      </c>
      <c r="AJ68" s="10"/>
      <c r="AK68" s="10"/>
      <c r="AL68" s="10"/>
      <c r="AM68" s="10"/>
      <c r="AN68" s="10">
        <v>4.9685574948665332</v>
      </c>
      <c r="AO68" s="10">
        <v>1.3051059796953564</v>
      </c>
      <c r="AP68" s="10">
        <v>2.1069104777029186</v>
      </c>
      <c r="AQ68" s="10">
        <v>111.47500000000001</v>
      </c>
      <c r="AR68" s="10"/>
      <c r="AS68" s="10"/>
      <c r="AT68" s="10">
        <v>7.8629687505530281</v>
      </c>
      <c r="AU68" s="10">
        <v>1</v>
      </c>
      <c r="AV68" s="16"/>
      <c r="AW68" s="19">
        <v>83.418858422480483</v>
      </c>
      <c r="AX68" s="1" t="s">
        <v>120</v>
      </c>
      <c r="AY68" s="23">
        <v>9.4223097112860899</v>
      </c>
      <c r="AZ68" s="18">
        <v>100</v>
      </c>
      <c r="BA68" s="18">
        <v>0</v>
      </c>
      <c r="BB68" s="18">
        <v>0</v>
      </c>
      <c r="BC68" s="18">
        <v>0</v>
      </c>
      <c r="BD68" s="18">
        <v>100</v>
      </c>
      <c r="BE68" s="18">
        <v>0</v>
      </c>
      <c r="BF68" s="24">
        <v>71.903625098139045</v>
      </c>
      <c r="BG68" s="24">
        <v>25.716402179089286</v>
      </c>
      <c r="BH68" s="24">
        <v>2.3799727227716652</v>
      </c>
      <c r="BI68" s="21"/>
      <c r="BJ68" s="25">
        <f t="shared" ca="1" si="4"/>
        <v>0.89594620532735392</v>
      </c>
      <c r="BK68" s="24">
        <f t="shared" ca="1" si="5"/>
        <v>22.425387043929224</v>
      </c>
      <c r="BL68" s="23">
        <f t="shared" si="6"/>
        <v>3.0957055013593049</v>
      </c>
      <c r="BM68" s="23">
        <f t="shared" ca="1" si="7"/>
        <v>2.7235935293355116</v>
      </c>
      <c r="BN68" s="22">
        <f t="shared" si="8"/>
        <v>3.2446105740945983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2.11</v>
      </c>
      <c r="C69">
        <v>0.17766000000000001</v>
      </c>
      <c r="D69">
        <v>-9.0620000000000006E-2</v>
      </c>
      <c r="E69">
        <v>-5.64E-3</v>
      </c>
      <c r="F69">
        <v>2.0096500000000002</v>
      </c>
      <c r="G69">
        <v>2.0648300000000002</v>
      </c>
      <c r="H69" s="21"/>
      <c r="I69" s="17">
        <f t="shared" si="0"/>
        <v>9.1863517060367439</v>
      </c>
      <c r="J69" s="16">
        <f t="shared" si="1"/>
        <v>-9.5863517060367442</v>
      </c>
      <c r="K69" s="16">
        <v>100</v>
      </c>
      <c r="L69" s="16">
        <v>918.63517060367474</v>
      </c>
      <c r="M69" s="16">
        <v>355.64304461942243</v>
      </c>
      <c r="N69" s="16">
        <v>3.9807524059492558</v>
      </c>
      <c r="O69" s="16">
        <v>3.6303593429158152</v>
      </c>
      <c r="P69" s="16">
        <v>3.8795774124996183</v>
      </c>
      <c r="Q69" s="16">
        <v>0.13666570964530825</v>
      </c>
      <c r="R69" s="16">
        <v>3.5226957762199751</v>
      </c>
      <c r="S69" s="16">
        <v>17.306810387764106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143</v>
      </c>
      <c r="Y69" s="10">
        <v>4</v>
      </c>
      <c r="Z69" s="20" t="s">
        <v>33</v>
      </c>
      <c r="AA69" s="15">
        <v>3</v>
      </c>
      <c r="AB69" s="11">
        <v>96.5537634583564</v>
      </c>
      <c r="AC69" s="10">
        <v>3.0962365416436057</v>
      </c>
      <c r="AD69" s="19">
        <v>0.35</v>
      </c>
      <c r="AE69" s="12">
        <v>363.0359342915815</v>
      </c>
      <c r="AF69" s="10">
        <v>402.3835090820919</v>
      </c>
      <c r="AG69" s="10">
        <v>193.97887062498091</v>
      </c>
      <c r="AH69" s="10">
        <v>274.13604991161981</v>
      </c>
      <c r="AI69" s="10">
        <v>2.8387350583905628</v>
      </c>
      <c r="AJ69" s="10"/>
      <c r="AK69" s="10"/>
      <c r="AL69" s="10"/>
      <c r="AM69" s="10"/>
      <c r="AN69" s="10">
        <v>3.6303593429158152</v>
      </c>
      <c r="AO69" s="10">
        <v>1.0664040233355738</v>
      </c>
      <c r="AP69" s="10">
        <v>1</v>
      </c>
      <c r="AQ69" s="10">
        <v>111.47500000000001</v>
      </c>
      <c r="AR69" s="10"/>
      <c r="AS69" s="10"/>
      <c r="AT69" s="10">
        <v>5.4930113358269601</v>
      </c>
      <c r="AU69" s="10">
        <v>1</v>
      </c>
      <c r="AV69" s="16"/>
      <c r="AW69" s="19">
        <v>60.357526362313784</v>
      </c>
      <c r="AX69" s="1" t="s">
        <v>120</v>
      </c>
      <c r="AY69" s="23">
        <v>9.5863517060367407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96.5537634583564</v>
      </c>
      <c r="BG69" s="24">
        <v>3.0962365416436057</v>
      </c>
      <c r="BH69" s="24">
        <v>0.35</v>
      </c>
      <c r="BI69" s="21"/>
      <c r="BJ69" s="25">
        <f t="shared" ca="1" si="4"/>
        <v>0.95317515025923516</v>
      </c>
      <c r="BK69" s="24">
        <f t="shared" ca="1" si="5"/>
        <v>17.691736437671796</v>
      </c>
      <c r="BL69" s="23">
        <f t="shared" si="6"/>
        <v>3.9957698113619182</v>
      </c>
      <c r="BM69" s="23">
        <f t="shared" ca="1" si="7"/>
        <v>2.8734182371601733</v>
      </c>
      <c r="BN69" s="22">
        <f t="shared" si="8"/>
        <v>3.4014283257172768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0.17868999999999999</v>
      </c>
      <c r="D70">
        <v>-9.3549999999999994E-2</v>
      </c>
      <c r="E70">
        <v>-6.94E-3</v>
      </c>
      <c r="F70">
        <v>2.0098500000000001</v>
      </c>
      <c r="G70">
        <v>2.06263</v>
      </c>
      <c r="H70" s="21"/>
      <c r="I70" s="17">
        <f t="shared" si="0"/>
        <v>9.3503937007874018</v>
      </c>
      <c r="J70" s="16">
        <f t="shared" si="1"/>
        <v>-9.7503937007874022</v>
      </c>
      <c r="K70" s="16">
        <v>100</v>
      </c>
      <c r="L70" s="16">
        <v>935.03937007874049</v>
      </c>
      <c r="M70" s="16">
        <v>361.81102362204717</v>
      </c>
      <c r="N70" s="16">
        <v>4.0518372703412071</v>
      </c>
      <c r="O70" s="16">
        <v>3.903298767967144</v>
      </c>
      <c r="P70" s="16">
        <v>4.1475101385792437</v>
      </c>
      <c r="Q70" s="16">
        <v>0.11583165505317755</v>
      </c>
      <c r="R70" s="16">
        <v>2.7927998047729048</v>
      </c>
      <c r="S70" s="16">
        <v>16.959122959173573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143</v>
      </c>
      <c r="Y70" s="10">
        <v>4</v>
      </c>
      <c r="Z70" s="20" t="s">
        <v>123</v>
      </c>
      <c r="AA70" s="15">
        <v>4</v>
      </c>
      <c r="AB70" s="11">
        <v>78.198738123146143</v>
      </c>
      <c r="AC70" s="10">
        <v>19.797821387649307</v>
      </c>
      <c r="AD70" s="19">
        <v>2.0034404892045528</v>
      </c>
      <c r="AE70" s="12">
        <v>390.32987679671442</v>
      </c>
      <c r="AF70" s="10">
        <v>432.94005335763222</v>
      </c>
      <c r="AG70" s="10">
        <v>207.37550692896218</v>
      </c>
      <c r="AH70" s="10">
        <v>265.52130559883727</v>
      </c>
      <c r="AI70" s="10">
        <v>3.5806361712393291</v>
      </c>
      <c r="AJ70" s="10"/>
      <c r="AK70" s="10"/>
      <c r="AL70" s="10"/>
      <c r="AM70" s="10"/>
      <c r="AN70" s="10">
        <v>3.903298767967144</v>
      </c>
      <c r="AO70" s="10">
        <v>1.0939964787468317</v>
      </c>
      <c r="AP70" s="10">
        <v>1</v>
      </c>
      <c r="AQ70" s="10">
        <v>111.47500000000001</v>
      </c>
      <c r="AR70" s="10"/>
      <c r="AS70" s="10"/>
      <c r="AT70" s="10">
        <v>5.822591170231413</v>
      </c>
      <c r="AU70" s="10">
        <v>1</v>
      </c>
      <c r="AV70" s="16"/>
      <c r="AW70" s="19">
        <v>64.941008003644839</v>
      </c>
      <c r="AX70" s="1" t="s">
        <v>120</v>
      </c>
      <c r="AY70" s="23">
        <v>9.7503937007874004</v>
      </c>
      <c r="AZ70" s="18">
        <v>100</v>
      </c>
      <c r="BA70" s="18">
        <v>0</v>
      </c>
      <c r="BB70" s="18">
        <v>0</v>
      </c>
      <c r="BC70" s="18">
        <v>0</v>
      </c>
      <c r="BD70" s="18">
        <v>100</v>
      </c>
      <c r="BE70" s="18">
        <v>0</v>
      </c>
      <c r="BF70" s="24">
        <v>78.198738123146143</v>
      </c>
      <c r="BG70" s="24">
        <v>19.797821387649307</v>
      </c>
      <c r="BH70" s="24">
        <v>2.0034404892045528</v>
      </c>
      <c r="BI70" s="21"/>
      <c r="BJ70" s="25">
        <f t="shared" ca="1" si="4"/>
        <v>0.92728540532761095</v>
      </c>
      <c r="BK70" s="24">
        <f t="shared" ca="1" si="5"/>
        <v>17.887955085957099</v>
      </c>
      <c r="BL70" s="23">
        <f t="shared" si="6"/>
        <v>3.147607487453024</v>
      </c>
      <c r="BM70" s="23">
        <f t="shared" ca="1" si="7"/>
        <v>2.8050836540045059</v>
      </c>
      <c r="BN70" s="22">
        <f t="shared" si="8"/>
        <v>3.3250264400596641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2.16</v>
      </c>
      <c r="C71">
        <v>0.17879999999999999</v>
      </c>
      <c r="D71">
        <v>-9.4030000000000002E-2</v>
      </c>
      <c r="E71">
        <v>-9.5099999999999994E-3</v>
      </c>
      <c r="F71">
        <v>2.00908</v>
      </c>
      <c r="G71">
        <v>2.0661299999999998</v>
      </c>
      <c r="H71" s="21"/>
      <c r="I71" s="17">
        <f t="shared" si="0"/>
        <v>9.5144356955380562</v>
      </c>
      <c r="J71" s="16">
        <f t="shared" si="1"/>
        <v>-9.9144356955380566</v>
      </c>
      <c r="K71" s="16">
        <v>100</v>
      </c>
      <c r="L71" s="16">
        <v>951.4435695538059</v>
      </c>
      <c r="M71" s="16">
        <v>367.97900262467181</v>
      </c>
      <c r="N71" s="16">
        <v>4.1229221347331571</v>
      </c>
      <c r="O71" s="16">
        <v>3.9324476386036933</v>
      </c>
      <c r="P71" s="16">
        <v>4.1667611504794246</v>
      </c>
      <c r="Q71" s="16">
        <v>0.11241856761146322</v>
      </c>
      <c r="R71" s="16">
        <v>2.6979844428694557</v>
      </c>
      <c r="S71" s="16">
        <v>16.271771658036908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143</v>
      </c>
      <c r="Y71" s="10">
        <v>4</v>
      </c>
      <c r="Z71" s="20" t="s">
        <v>123</v>
      </c>
      <c r="AA71" s="15">
        <v>4</v>
      </c>
      <c r="AB71" s="11">
        <v>75.732008199954663</v>
      </c>
      <c r="AC71" s="10">
        <v>22.111346863554459</v>
      </c>
      <c r="AD71" s="19">
        <v>2.1566449364908715</v>
      </c>
      <c r="AE71" s="12">
        <v>393.24476386036929</v>
      </c>
      <c r="AF71" s="10">
        <v>434.2399253767673</v>
      </c>
      <c r="AG71" s="10">
        <v>208.33805752397123</v>
      </c>
      <c r="AH71" s="10">
        <v>249.91919019367717</v>
      </c>
      <c r="AI71" s="10">
        <v>3.7064705937905433</v>
      </c>
      <c r="AJ71" s="10"/>
      <c r="AK71" s="10"/>
      <c r="AL71" s="10"/>
      <c r="AM71" s="10"/>
      <c r="AN71" s="10">
        <v>3.9324476386036933</v>
      </c>
      <c r="AO71" s="10">
        <v>1.0967787854521367</v>
      </c>
      <c r="AP71" s="10">
        <v>1</v>
      </c>
      <c r="AQ71" s="10">
        <v>111.47500000000001</v>
      </c>
      <c r="AR71" s="10"/>
      <c r="AS71" s="10"/>
      <c r="AT71" s="10">
        <v>5.7352530815751956</v>
      </c>
      <c r="AU71" s="10">
        <v>1</v>
      </c>
      <c r="AV71" s="16"/>
      <c r="AW71" s="19">
        <v>65.135988806515101</v>
      </c>
      <c r="AX71" s="1" t="s">
        <v>120</v>
      </c>
      <c r="AY71" s="23">
        <v>9.9144356955380601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75.732008199954663</v>
      </c>
      <c r="BG71" s="24">
        <v>22.111346863554459</v>
      </c>
      <c r="BH71" s="24">
        <v>2.1566449364908715</v>
      </c>
      <c r="BI71" s="21"/>
      <c r="BJ71" s="25">
        <f t="shared" ca="1" si="4"/>
        <v>0.92605267460404073</v>
      </c>
      <c r="BK71" s="24">
        <f t="shared" ca="1" si="5"/>
        <v>17.624538167499665</v>
      </c>
      <c r="BL71" s="23">
        <f t="shared" si="6"/>
        <v>3.0457157584410215</v>
      </c>
      <c r="BM71" s="23">
        <f t="shared" ca="1" si="7"/>
        <v>2.8014656435733891</v>
      </c>
      <c r="BN71" s="22">
        <f t="shared" si="8"/>
        <v>3.3157914941283768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0.17868000000000001</v>
      </c>
      <c r="D72">
        <v>-9.6000000000000002E-2</v>
      </c>
      <c r="E72">
        <v>-1.125E-2</v>
      </c>
      <c r="F72">
        <v>2.0118</v>
      </c>
      <c r="G72">
        <v>2.0687000000000002</v>
      </c>
      <c r="H72" s="21"/>
      <c r="I72" s="17">
        <f t="shared" si="0"/>
        <v>9.6784776902887142</v>
      </c>
      <c r="J72" s="16">
        <f t="shared" si="1"/>
        <v>-10.078477690288715</v>
      </c>
      <c r="K72" s="16">
        <v>100</v>
      </c>
      <c r="L72" s="16">
        <v>967.84776902887165</v>
      </c>
      <c r="M72" s="16">
        <v>374.14698162729655</v>
      </c>
      <c r="N72" s="16">
        <v>4.1940069991251097</v>
      </c>
      <c r="O72" s="16">
        <v>3.9006488706365534</v>
      </c>
      <c r="P72" s="16">
        <v>4.1282611085040042</v>
      </c>
      <c r="Q72" s="16">
        <v>9.841068790276096E-2</v>
      </c>
      <c r="R72" s="16">
        <v>2.3838290581969255</v>
      </c>
      <c r="S72" s="16">
        <v>15.806405407461888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143</v>
      </c>
      <c r="Y72" s="10">
        <v>4</v>
      </c>
      <c r="Z72" s="20" t="s">
        <v>123</v>
      </c>
      <c r="AA72" s="15">
        <v>4</v>
      </c>
      <c r="AB72" s="11">
        <v>68.815298809405476</v>
      </c>
      <c r="AC72" s="10">
        <v>28.623237051983182</v>
      </c>
      <c r="AD72" s="19">
        <v>2.5614641386113375</v>
      </c>
      <c r="AE72" s="12">
        <v>390.06488706365536</v>
      </c>
      <c r="AF72" s="10">
        <v>428.74555576347871</v>
      </c>
      <c r="AG72" s="10">
        <v>206.41305542520021</v>
      </c>
      <c r="AH72" s="10">
        <v>238.88362440007089</v>
      </c>
      <c r="AI72" s="10">
        <v>4.1949316649255772</v>
      </c>
      <c r="AJ72" s="10"/>
      <c r="AK72" s="10"/>
      <c r="AL72" s="10"/>
      <c r="AM72" s="10"/>
      <c r="AN72" s="10">
        <v>3.9006488706365534</v>
      </c>
      <c r="AO72" s="10">
        <v>1.075012222484419</v>
      </c>
      <c r="AP72" s="10">
        <v>1</v>
      </c>
      <c r="AQ72" s="10">
        <v>111.47500000000001</v>
      </c>
      <c r="AR72" s="10"/>
      <c r="AS72" s="10"/>
      <c r="AT72" s="10">
        <v>5.5584120966888317</v>
      </c>
      <c r="AU72" s="10">
        <v>1</v>
      </c>
      <c r="AV72" s="16"/>
      <c r="AW72" s="19">
        <v>64.311833364521803</v>
      </c>
      <c r="AX72" s="1" t="s">
        <v>120</v>
      </c>
      <c r="AY72" s="23">
        <v>10.0784776902887</v>
      </c>
      <c r="AZ72" s="18">
        <v>100</v>
      </c>
      <c r="BA72" s="18">
        <v>0</v>
      </c>
      <c r="BB72" s="18">
        <v>0</v>
      </c>
      <c r="BC72" s="18">
        <v>0</v>
      </c>
      <c r="BD72" s="18">
        <v>100</v>
      </c>
      <c r="BE72" s="18">
        <v>0</v>
      </c>
      <c r="BF72" s="24">
        <v>68.815298809405476</v>
      </c>
      <c r="BG72" s="24">
        <v>28.623237051983182</v>
      </c>
      <c r="BH72" s="24">
        <v>2.5614641386113375</v>
      </c>
      <c r="BI72" s="21"/>
      <c r="BJ72" s="25">
        <f t="shared" ca="1" si="4"/>
        <v>0.91946775053177499</v>
      </c>
      <c r="BK72" s="24">
        <f t="shared" ca="1" si="5"/>
        <v>16.941110586297199</v>
      </c>
      <c r="BL72" s="23">
        <f t="shared" si="6"/>
        <v>2.7003727112560605</v>
      </c>
      <c r="BM72" s="23">
        <f t="shared" ca="1" si="7"/>
        <v>2.7837998815708933</v>
      </c>
      <c r="BN72" s="22">
        <f t="shared" si="8"/>
        <v>3.2928757857883091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0.17815</v>
      </c>
      <c r="D73">
        <v>-9.8949999999999996E-2</v>
      </c>
      <c r="E73">
        <v>-1.392E-2</v>
      </c>
      <c r="F73">
        <v>2.00583</v>
      </c>
      <c r="G73">
        <v>2.0676800000000002</v>
      </c>
      <c r="H73" s="21"/>
      <c r="I73" s="17">
        <f t="shared" si="0"/>
        <v>9.8425196850393704</v>
      </c>
      <c r="J73" s="16">
        <f t="shared" si="1"/>
        <v>-10.242519685039371</v>
      </c>
      <c r="K73" s="16">
        <v>100</v>
      </c>
      <c r="L73" s="16">
        <v>984.25196850393729</v>
      </c>
      <c r="M73" s="16">
        <v>380.31496062992125</v>
      </c>
      <c r="N73" s="16">
        <v>4.2650918635170605</v>
      </c>
      <c r="O73" s="16">
        <v>3.7602043121149915</v>
      </c>
      <c r="P73" s="16">
        <v>3.9775335605559436</v>
      </c>
      <c r="Q73" s="16">
        <v>7.7434421333892153E-2</v>
      </c>
      <c r="R73" s="16">
        <v>1.9467949208973883</v>
      </c>
      <c r="S73" s="16">
        <v>15.092308919510563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143</v>
      </c>
      <c r="Y73" s="10">
        <v>4</v>
      </c>
      <c r="Z73" s="20" t="s">
        <v>123</v>
      </c>
      <c r="AA73" s="15">
        <v>4</v>
      </c>
      <c r="AB73" s="11">
        <v>59.908333810132987</v>
      </c>
      <c r="AC73" s="10">
        <v>36.87925886699513</v>
      </c>
      <c r="AD73" s="19">
        <v>3.2124073228718855</v>
      </c>
      <c r="AE73" s="12">
        <v>376.02043121149916</v>
      </c>
      <c r="AF73" s="10">
        <v>410.04795015340881</v>
      </c>
      <c r="AG73" s="10">
        <v>198.8766780277972</v>
      </c>
      <c r="AH73" s="10">
        <v>222.73132229472347</v>
      </c>
      <c r="AI73" s="10">
        <v>5.1366478783447986</v>
      </c>
      <c r="AJ73" s="10"/>
      <c r="AK73" s="10"/>
      <c r="AL73" s="10"/>
      <c r="AM73" s="10"/>
      <c r="AN73" s="10">
        <v>3.7602043121149915</v>
      </c>
      <c r="AO73" s="10">
        <v>1.0211866280390078</v>
      </c>
      <c r="AP73" s="10">
        <v>1</v>
      </c>
      <c r="AQ73" s="10">
        <v>111.47500000000001</v>
      </c>
      <c r="AR73" s="10"/>
      <c r="AS73" s="10"/>
      <c r="AT73" s="10">
        <v>5.2113867662573217</v>
      </c>
      <c r="AU73" s="10">
        <v>1</v>
      </c>
      <c r="AV73" s="16"/>
      <c r="AW73" s="19">
        <v>61.507192523011319</v>
      </c>
      <c r="AX73" s="1" t="s">
        <v>120</v>
      </c>
      <c r="AY73" s="23">
        <v>10.242519685039399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59.908333810132987</v>
      </c>
      <c r="BG73" s="24">
        <v>36.87925886699513</v>
      </c>
      <c r="BH73" s="24">
        <v>3.2124073228718855</v>
      </c>
      <c r="BI73" s="21"/>
      <c r="BJ73" s="25">
        <f t="shared" ca="1" si="4"/>
        <v>0.91089185274846618</v>
      </c>
      <c r="BK73" s="24">
        <f t="shared" ca="1" si="5"/>
        <v>15.727088473941155</v>
      </c>
      <c r="BL73" s="23">
        <f t="shared" si="6"/>
        <v>2.2216747866258388</v>
      </c>
      <c r="BM73" s="23">
        <f t="shared" ca="1" si="7"/>
        <v>2.7609084667835075</v>
      </c>
      <c r="BN73" s="22">
        <f t="shared" si="8"/>
        <v>3.2654371393978945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0.17810000000000001</v>
      </c>
      <c r="D74">
        <v>-0.10065</v>
      </c>
      <c r="E74">
        <v>-1.6549999999999999E-2</v>
      </c>
      <c r="F74">
        <v>2.0019499999999999</v>
      </c>
      <c r="G74">
        <v>2.06453</v>
      </c>
      <c r="H74" s="21"/>
      <c r="I74" s="17">
        <f t="shared" si="0"/>
        <v>10.006561679790025</v>
      </c>
      <c r="J74" s="16">
        <f t="shared" si="1"/>
        <v>-10.406561679790025</v>
      </c>
      <c r="K74" s="16">
        <v>100</v>
      </c>
      <c r="L74" s="16">
        <v>1000.6561679790027</v>
      </c>
      <c r="M74" s="16">
        <v>386.48293963254582</v>
      </c>
      <c r="N74" s="16">
        <v>4.3361767279090104</v>
      </c>
      <c r="O74" s="16">
        <v>3.7469548254620157</v>
      </c>
      <c r="P74" s="16">
        <v>3.9541551367525214</v>
      </c>
      <c r="Q74" s="16">
        <v>6.5346403311154114E-2</v>
      </c>
      <c r="R74" s="16">
        <v>1.6526008983254503</v>
      </c>
      <c r="S74" s="16">
        <v>14.388910506285102</v>
      </c>
      <c r="T74" s="20" t="s">
        <v>119</v>
      </c>
      <c r="U74" s="10">
        <v>1</v>
      </c>
      <c r="V74" s="20" t="s">
        <v>33</v>
      </c>
      <c r="W74" s="10">
        <v>3</v>
      </c>
      <c r="X74" s="20" t="s">
        <v>143</v>
      </c>
      <c r="Y74" s="10">
        <v>4</v>
      </c>
      <c r="Z74" s="20" t="s">
        <v>123</v>
      </c>
      <c r="AA74" s="15">
        <v>4</v>
      </c>
      <c r="AB74" s="11">
        <v>53.398586329635535</v>
      </c>
      <c r="AC74" s="10">
        <v>42.659531114319016</v>
      </c>
      <c r="AD74" s="19">
        <v>3.941882556045452</v>
      </c>
      <c r="AE74" s="12">
        <v>374.69548254620156</v>
      </c>
      <c r="AF74" s="10">
        <v>406.33259444270828</v>
      </c>
      <c r="AG74" s="10">
        <v>197.70775683762608</v>
      </c>
      <c r="AH74" s="10">
        <v>206.79909486945098</v>
      </c>
      <c r="AI74" s="10">
        <v>6.0510677503157684</v>
      </c>
      <c r="AJ74" s="10"/>
      <c r="AK74" s="10"/>
      <c r="AL74" s="10"/>
      <c r="AM74" s="10"/>
      <c r="AN74" s="10">
        <v>1.8734774127310079</v>
      </c>
      <c r="AO74" s="10">
        <v>1.000564949554277</v>
      </c>
      <c r="AP74" s="10">
        <v>1</v>
      </c>
      <c r="AQ74" s="10">
        <v>111.47500000000001</v>
      </c>
      <c r="AR74" s="10"/>
      <c r="AS74" s="10"/>
      <c r="AT74" s="10">
        <v>5.0730034622168922</v>
      </c>
      <c r="AU74" s="10">
        <v>1</v>
      </c>
      <c r="AV74" s="16"/>
      <c r="AW74" s="19">
        <v>60.949889166406237</v>
      </c>
      <c r="AX74" s="1" t="s">
        <v>120</v>
      </c>
      <c r="AY74" s="23">
        <v>10.40656167979</v>
      </c>
      <c r="AZ74" s="18">
        <v>100</v>
      </c>
      <c r="BA74" s="18">
        <v>0</v>
      </c>
      <c r="BB74" s="18">
        <v>0</v>
      </c>
      <c r="BC74" s="18">
        <v>0</v>
      </c>
      <c r="BD74" s="18">
        <v>100</v>
      </c>
      <c r="BE74" s="18">
        <v>0</v>
      </c>
      <c r="BF74" s="24">
        <v>53.398586329635535</v>
      </c>
      <c r="BG74" s="24">
        <v>42.659531114319016</v>
      </c>
      <c r="BH74" s="24">
        <v>3.941882556045452</v>
      </c>
      <c r="BI74" s="21"/>
      <c r="BJ74" s="25">
        <f t="shared" ca="1" si="4"/>
        <v>0.90164983255852671</v>
      </c>
      <c r="BK74" s="24">
        <f t="shared" ca="1" si="5"/>
        <v>15.118171470186397</v>
      </c>
      <c r="BL74" s="23">
        <f t="shared" si="6"/>
        <v>1.8919998689244668</v>
      </c>
      <c r="BM74" s="23">
        <f t="shared" ca="1" si="7"/>
        <v>2.7362686992228133</v>
      </c>
      <c r="BN74" s="22">
        <f t="shared" si="8"/>
        <v>3.2354586598846886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0.17802999999999999</v>
      </c>
      <c r="D75">
        <v>-0.10095</v>
      </c>
      <c r="E75">
        <v>-1.5980000000000001E-2</v>
      </c>
      <c r="F75">
        <v>2.0057499999999999</v>
      </c>
      <c r="G75">
        <v>2.0699800000000002</v>
      </c>
      <c r="H75" s="21"/>
      <c r="I75" s="17">
        <f t="shared" si="0"/>
        <v>10.170603674540683</v>
      </c>
      <c r="J75" s="16">
        <f t="shared" si="1"/>
        <v>-10.570603674540683</v>
      </c>
      <c r="K75" s="16">
        <v>100</v>
      </c>
      <c r="L75" s="16">
        <v>1017.0603674540685</v>
      </c>
      <c r="M75" s="16">
        <v>392.65091863517057</v>
      </c>
      <c r="N75" s="16">
        <v>4.4072615923009621</v>
      </c>
      <c r="O75" s="16">
        <v>3.7284055441478436</v>
      </c>
      <c r="P75" s="16">
        <v>3.9378011003720959</v>
      </c>
      <c r="Q75" s="16">
        <v>6.3213223660082737E-2</v>
      </c>
      <c r="R75" s="16">
        <v>1.6052924474552439</v>
      </c>
      <c r="S75" s="16">
        <v>14.541358071128643</v>
      </c>
      <c r="T75" s="20" t="s">
        <v>119</v>
      </c>
      <c r="U75" s="10">
        <v>1</v>
      </c>
      <c r="V75" s="20" t="s">
        <v>33</v>
      </c>
      <c r="W75" s="10">
        <v>3</v>
      </c>
      <c r="X75" s="20" t="s">
        <v>143</v>
      </c>
      <c r="Y75" s="10">
        <v>4</v>
      </c>
      <c r="Z75" s="20" t="s">
        <v>123</v>
      </c>
      <c r="AA75" s="15">
        <v>4</v>
      </c>
      <c r="AB75" s="11">
        <v>52.522511220619464</v>
      </c>
      <c r="AC75" s="10">
        <v>43.413241604626798</v>
      </c>
      <c r="AD75" s="19">
        <v>4.0642471747537403</v>
      </c>
      <c r="AE75" s="12">
        <v>372.84055441478438</v>
      </c>
      <c r="AF75" s="10">
        <v>403.44363725236019</v>
      </c>
      <c r="AG75" s="10">
        <v>196.89005501860478</v>
      </c>
      <c r="AH75" s="10">
        <v>208.47284185016943</v>
      </c>
      <c r="AI75" s="10">
        <v>6.2293945354644196</v>
      </c>
      <c r="AJ75" s="10"/>
      <c r="AK75" s="10"/>
      <c r="AL75" s="10"/>
      <c r="AM75" s="10"/>
      <c r="AN75" s="10">
        <v>1.8642027720739218</v>
      </c>
      <c r="AO75" s="10">
        <v>0.99720843316863461</v>
      </c>
      <c r="AP75" s="10">
        <v>1</v>
      </c>
      <c r="AQ75" s="10">
        <v>111.47500000000001</v>
      </c>
      <c r="AR75" s="10"/>
      <c r="AS75" s="10"/>
      <c r="AT75" s="10">
        <v>4.9499006399575523</v>
      </c>
      <c r="AU75" s="10">
        <v>1</v>
      </c>
      <c r="AV75" s="16"/>
      <c r="AW75" s="19">
        <v>60.516545587854033</v>
      </c>
      <c r="AX75" s="1" t="s">
        <v>120</v>
      </c>
      <c r="AY75" s="23">
        <v>10.570603674540701</v>
      </c>
      <c r="AZ75" s="18">
        <v>100</v>
      </c>
      <c r="BA75" s="18">
        <v>0</v>
      </c>
      <c r="BB75" s="18">
        <v>0</v>
      </c>
      <c r="BC75" s="18">
        <v>0</v>
      </c>
      <c r="BD75" s="18">
        <v>100</v>
      </c>
      <c r="BE75" s="18">
        <v>0</v>
      </c>
      <c r="BF75" s="24">
        <v>52.522511220619464</v>
      </c>
      <c r="BG75" s="24">
        <v>43.413241604626798</v>
      </c>
      <c r="BH75" s="24">
        <v>4.0642471747537403</v>
      </c>
      <c r="BI75" s="21"/>
      <c r="BJ75" s="25">
        <f t="shared" ca="1" si="4"/>
        <v>0.90227181212991425</v>
      </c>
      <c r="BK75" s="24">
        <f t="shared" ca="1" si="5"/>
        <v>14.813441414229901</v>
      </c>
      <c r="BL75" s="23">
        <f t="shared" si="6"/>
        <v>1.8433429494665226</v>
      </c>
      <c r="BM75" s="23">
        <f t="shared" ca="1" si="7"/>
        <v>2.7375186948152077</v>
      </c>
      <c r="BN75" s="22">
        <f t="shared" si="8"/>
        <v>3.2314867770893279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0.17802999999999999</v>
      </c>
      <c r="D76">
        <v>-9.7869999999999999E-2</v>
      </c>
      <c r="E76">
        <v>-1.3690000000000001E-2</v>
      </c>
      <c r="F76">
        <v>2.0051800000000002</v>
      </c>
      <c r="G76">
        <v>2.0716000000000001</v>
      </c>
      <c r="H76" s="21"/>
      <c r="I76" s="17">
        <f t="shared" si="0"/>
        <v>10.334645669291337</v>
      </c>
      <c r="J76" s="16">
        <f t="shared" si="1"/>
        <v>-10.734645669291337</v>
      </c>
      <c r="K76" s="16">
        <v>100</v>
      </c>
      <c r="L76" s="16">
        <v>1033.464566929134</v>
      </c>
      <c r="M76" s="16">
        <v>398.8188976377952</v>
      </c>
      <c r="N76" s="16">
        <v>4.478346456692913</v>
      </c>
      <c r="O76" s="16">
        <v>3.7284055441478436</v>
      </c>
      <c r="P76" s="16">
        <v>3.9466205931760969</v>
      </c>
      <c r="Q76" s="16">
        <v>8.5113868077749205E-2</v>
      </c>
      <c r="R76" s="16">
        <v>2.1566265636204127</v>
      </c>
      <c r="S76" s="16">
        <v>15.153822849184273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143</v>
      </c>
      <c r="Y76" s="10">
        <v>4</v>
      </c>
      <c r="Z76" s="20" t="s">
        <v>123</v>
      </c>
      <c r="AA76" s="15">
        <v>4</v>
      </c>
      <c r="AB76" s="11">
        <v>64.84860967180623</v>
      </c>
      <c r="AC76" s="10">
        <v>32.333312051202753</v>
      </c>
      <c r="AD76" s="19">
        <v>2.8180782769910229</v>
      </c>
      <c r="AE76" s="12">
        <v>372.84055441478438</v>
      </c>
      <c r="AF76" s="10">
        <v>403.51627173076821</v>
      </c>
      <c r="AG76" s="10">
        <v>197.33102965880485</v>
      </c>
      <c r="AH76" s="10">
        <v>219.60980007410799</v>
      </c>
      <c r="AI76" s="10">
        <v>4.6368713845444862</v>
      </c>
      <c r="AJ76" s="10"/>
      <c r="AK76" s="10"/>
      <c r="AL76" s="10"/>
      <c r="AM76" s="10"/>
      <c r="AN76" s="10">
        <v>3.7284055441478436</v>
      </c>
      <c r="AO76" s="10">
        <v>1.0374206229363536</v>
      </c>
      <c r="AP76" s="10">
        <v>1</v>
      </c>
      <c r="AQ76" s="10">
        <v>111.47500000000001</v>
      </c>
      <c r="AR76" s="10"/>
      <c r="AS76" s="10"/>
      <c r="AT76" s="10">
        <v>4.8683553338812837</v>
      </c>
      <c r="AU76" s="10">
        <v>1</v>
      </c>
      <c r="AV76" s="16"/>
      <c r="AW76" s="19">
        <v>60.527440759615232</v>
      </c>
      <c r="AX76" s="1" t="s">
        <v>120</v>
      </c>
      <c r="AY76" s="23">
        <v>10.7346456692913</v>
      </c>
      <c r="AZ76" s="18">
        <v>100</v>
      </c>
      <c r="BA76" s="18">
        <v>0</v>
      </c>
      <c r="BB76" s="18">
        <v>0</v>
      </c>
      <c r="BC76" s="18">
        <v>0</v>
      </c>
      <c r="BD76" s="18">
        <v>100</v>
      </c>
      <c r="BE76" s="18">
        <v>0</v>
      </c>
      <c r="BF76" s="24">
        <v>64.84860967180623</v>
      </c>
      <c r="BG76" s="24">
        <v>32.333312051202753</v>
      </c>
      <c r="BH76" s="24">
        <v>2.8180782769910229</v>
      </c>
      <c r="BI76" s="21"/>
      <c r="BJ76" s="25">
        <f t="shared" ca="1" si="4"/>
        <v>0.92634751308500252</v>
      </c>
      <c r="BK76" s="24">
        <f t="shared" ca="1" si="5"/>
        <v>15.208799577227541</v>
      </c>
      <c r="BL76" s="23">
        <f t="shared" si="6"/>
        <v>2.481534685451833</v>
      </c>
      <c r="BM76" s="23">
        <f t="shared" ca="1" si="7"/>
        <v>2.8003270142493362</v>
      </c>
      <c r="BN76" s="22">
        <f t="shared" si="8"/>
        <v>3.2892072402655099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2.11</v>
      </c>
      <c r="C77">
        <v>0.17899000000000001</v>
      </c>
      <c r="D77">
        <v>-9.1630000000000003E-2</v>
      </c>
      <c r="E77">
        <v>-1.14E-2</v>
      </c>
      <c r="F77">
        <v>2.0040300000000002</v>
      </c>
      <c r="G77">
        <v>2.0715300000000001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-10.898687664041995</v>
      </c>
      <c r="K77" s="16">
        <v>100</v>
      </c>
      <c r="L77" s="16">
        <v>1049.8687664041997</v>
      </c>
      <c r="M77" s="16">
        <v>404.98687664041995</v>
      </c>
      <c r="N77" s="16">
        <v>4.5494313210848638</v>
      </c>
      <c r="O77" s="16">
        <v>3.9827956878850141</v>
      </c>
      <c r="P77" s="16">
        <v>4.2098302297172685</v>
      </c>
      <c r="Q77" s="16">
        <v>0.1294840048200345</v>
      </c>
      <c r="R77" s="16">
        <v>3.0757535994208163</v>
      </c>
      <c r="S77" s="16">
        <v>15.766287627239901</v>
      </c>
      <c r="T77" s="20" t="s">
        <v>33</v>
      </c>
      <c r="U77" s="10">
        <v>3</v>
      </c>
      <c r="V77" s="20" t="s">
        <v>33</v>
      </c>
      <c r="W77" s="10">
        <v>3</v>
      </c>
      <c r="X77" s="20" t="s">
        <v>143</v>
      </c>
      <c r="Y77" s="10">
        <v>4</v>
      </c>
      <c r="Z77" s="20" t="s">
        <v>33</v>
      </c>
      <c r="AA77" s="15">
        <v>3</v>
      </c>
      <c r="AB77" s="11">
        <v>83.680518583291772</v>
      </c>
      <c r="AC77" s="10">
        <v>14.716815451831479</v>
      </c>
      <c r="AD77" s="19">
        <v>1.6026659648767483</v>
      </c>
      <c r="AE77" s="12">
        <v>398.27956878850142</v>
      </c>
      <c r="AF77" s="10">
        <v>433.51715841354928</v>
      </c>
      <c r="AG77" s="10">
        <v>210.49151148586344</v>
      </c>
      <c r="AH77" s="10">
        <v>230.74675829804647</v>
      </c>
      <c r="AI77" s="10">
        <v>3.2512357302883634</v>
      </c>
      <c r="AJ77" s="10"/>
      <c r="AK77" s="10"/>
      <c r="AL77" s="10"/>
      <c r="AM77" s="10"/>
      <c r="AN77" s="10">
        <v>3.9827956878850141</v>
      </c>
      <c r="AO77" s="10">
        <v>1.1471762595331489</v>
      </c>
      <c r="AP77" s="10">
        <v>1</v>
      </c>
      <c r="AQ77" s="10">
        <v>111.47500000000001</v>
      </c>
      <c r="AR77" s="10"/>
      <c r="AS77" s="10"/>
      <c r="AT77" s="10">
        <v>5.1630148534819709</v>
      </c>
      <c r="AU77" s="10">
        <v>1</v>
      </c>
      <c r="AV77" s="16"/>
      <c r="AW77" s="19">
        <v>65.027573762032389</v>
      </c>
      <c r="AX77" s="1" t="s">
        <v>120</v>
      </c>
      <c r="AY77" s="23">
        <v>10.898687664042001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83.680518583291772</v>
      </c>
      <c r="BG77" s="24">
        <v>14.716815451831479</v>
      </c>
      <c r="BH77" s="24">
        <v>1.6026659648767483</v>
      </c>
      <c r="BI77" s="21"/>
      <c r="BJ77" s="25">
        <f t="shared" ca="1" si="4"/>
        <v>0.94841235080190378</v>
      </c>
      <c r="BK77" s="24">
        <f t="shared" ca="1" si="5"/>
        <v>16.70814224063804</v>
      </c>
      <c r="BL77" s="23">
        <f t="shared" si="6"/>
        <v>3.5139122030406478</v>
      </c>
      <c r="BM77" s="23">
        <f t="shared" ca="1" si="7"/>
        <v>2.8578574774152581</v>
      </c>
      <c r="BN77" s="22">
        <f t="shared" si="8"/>
        <v>3.3406551025702376</v>
      </c>
      <c r="BO77" s="21"/>
      <c r="BP77" s="2"/>
    </row>
    <row r="78" spans="1:131" x14ac:dyDescent="0.2">
      <c r="A78">
        <v>3.25</v>
      </c>
      <c r="B78">
        <v>2.0699999999999998</v>
      </c>
      <c r="C78">
        <v>0.18079000000000001</v>
      </c>
      <c r="D78">
        <v>-8.541E-2</v>
      </c>
      <c r="E78">
        <v>-1.017E-2</v>
      </c>
      <c r="F78">
        <v>2.0045999999999999</v>
      </c>
      <c r="G78">
        <v>2.0720499999999999</v>
      </c>
      <c r="H78" s="21"/>
      <c r="I78" s="17">
        <f t="shared" si="9"/>
        <v>10.662729658792651</v>
      </c>
      <c r="J78" s="16">
        <f t="shared" si="10"/>
        <v>-11.062729658792652</v>
      </c>
      <c r="K78" s="16">
        <v>100</v>
      </c>
      <c r="L78" s="16">
        <v>1066.2729658792653</v>
      </c>
      <c r="M78" s="16">
        <v>411.15485564304464</v>
      </c>
      <c r="N78" s="16">
        <v>4.6205161854768155</v>
      </c>
      <c r="O78" s="16">
        <v>4.4597772073922002</v>
      </c>
      <c r="P78" s="16">
        <v>4.6915488567130668</v>
      </c>
      <c r="Q78" s="16">
        <v>0.17371192958558176</v>
      </c>
      <c r="R78" s="16">
        <v>3.7026563058598438</v>
      </c>
      <c r="S78" s="16">
        <v>16.095253425060179</v>
      </c>
      <c r="T78" s="20" t="s">
        <v>33</v>
      </c>
      <c r="U78" s="10">
        <v>3</v>
      </c>
      <c r="V78" s="20" t="s">
        <v>33</v>
      </c>
      <c r="W78" s="10">
        <v>3</v>
      </c>
      <c r="X78" s="20" t="s">
        <v>143</v>
      </c>
      <c r="Y78" s="10">
        <v>4</v>
      </c>
      <c r="Z78" s="20" t="s">
        <v>33</v>
      </c>
      <c r="AA78" s="15">
        <v>3</v>
      </c>
      <c r="AB78" s="11">
        <v>94.827219328557007</v>
      </c>
      <c r="AC78" s="10">
        <v>4.8227806714429988</v>
      </c>
      <c r="AD78" s="19">
        <v>0.35</v>
      </c>
      <c r="AE78" s="12">
        <v>445.97772073922005</v>
      </c>
      <c r="AF78" s="10">
        <v>489.22498514981584</v>
      </c>
      <c r="AG78" s="10">
        <v>234.57744283565333</v>
      </c>
      <c r="AH78" s="10">
        <v>236.05173750000057</v>
      </c>
      <c r="AI78" s="10">
        <v>2.7007637690200808</v>
      </c>
      <c r="AJ78" s="10"/>
      <c r="AK78" s="10"/>
      <c r="AL78" s="10"/>
      <c r="AM78" s="10"/>
      <c r="AN78" s="10">
        <v>4.4597772073922002</v>
      </c>
      <c r="AO78" s="10">
        <v>1.2880032837954931</v>
      </c>
      <c r="AP78" s="10">
        <v>1</v>
      </c>
      <c r="AQ78" s="10">
        <v>111.47500000000001</v>
      </c>
      <c r="AR78" s="10"/>
      <c r="AS78" s="10"/>
      <c r="AT78" s="10">
        <v>5.7671437541954891</v>
      </c>
      <c r="AU78" s="10">
        <v>1</v>
      </c>
      <c r="AV78" s="16"/>
      <c r="AW78" s="19">
        <v>73.383747772472375</v>
      </c>
      <c r="AX78" s="1" t="s">
        <v>120</v>
      </c>
      <c r="AY78" s="23">
        <v>11.0627296587927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94.827219328557007</v>
      </c>
      <c r="BG78" s="24">
        <v>4.8227806714429988</v>
      </c>
      <c r="BH78" s="24">
        <v>0.35</v>
      </c>
      <c r="BI78" s="21"/>
      <c r="BJ78" s="25">
        <f t="shared" ca="1" si="4"/>
        <v>0.95211617308907348</v>
      </c>
      <c r="BK78" s="24">
        <f t="shared" ca="1" si="5"/>
        <v>18.700060827061279</v>
      </c>
      <c r="BL78" s="23">
        <f t="shared" si="6"/>
        <v>4.1773617903111369</v>
      </c>
      <c r="BM78" s="23">
        <f t="shared" ca="1" si="7"/>
        <v>2.8671962990333273</v>
      </c>
      <c r="BN78" s="22">
        <f t="shared" si="8"/>
        <v>3.3427081192899379</v>
      </c>
      <c r="BO78" s="21"/>
      <c r="BP78" s="2"/>
    </row>
    <row r="79" spans="1:131" x14ac:dyDescent="0.2">
      <c r="A79">
        <v>3.3</v>
      </c>
      <c r="B79">
        <v>2.11</v>
      </c>
      <c r="C79">
        <v>0.18232000000000001</v>
      </c>
      <c r="D79">
        <v>-8.0019999999999994E-2</v>
      </c>
      <c r="E79">
        <v>-1.0070000000000001E-2</v>
      </c>
      <c r="F79">
        <v>2.0073500000000002</v>
      </c>
      <c r="G79">
        <v>2.0752000000000002</v>
      </c>
      <c r="H79" s="21"/>
      <c r="I79" s="17">
        <f t="shared" si="9"/>
        <v>10.826771653543306</v>
      </c>
      <c r="J79" s="16">
        <f t="shared" si="10"/>
        <v>-11.226771653543306</v>
      </c>
      <c r="K79" s="16">
        <v>100</v>
      </c>
      <c r="L79" s="16">
        <v>1082.6771653543308</v>
      </c>
      <c r="M79" s="16">
        <v>417.32283464566922</v>
      </c>
      <c r="N79" s="16">
        <v>4.6916010498687655</v>
      </c>
      <c r="O79" s="16">
        <v>4.8652114989733102</v>
      </c>
      <c r="P79" s="16">
        <v>5.097368278984308</v>
      </c>
      <c r="Q79" s="16">
        <v>0.21203805731649811</v>
      </c>
      <c r="R79" s="16">
        <v>4.1597554995329551</v>
      </c>
      <c r="S79" s="16">
        <v>16.12199861187483</v>
      </c>
      <c r="T79" s="20" t="s">
        <v>33</v>
      </c>
      <c r="U79" s="10">
        <v>3</v>
      </c>
      <c r="V79" s="20" t="s">
        <v>33</v>
      </c>
      <c r="W79" s="10">
        <v>3</v>
      </c>
      <c r="X79" s="20" t="s">
        <v>143</v>
      </c>
      <c r="Y79" s="10">
        <v>4</v>
      </c>
      <c r="Z79" s="20" t="s">
        <v>33</v>
      </c>
      <c r="AA79" s="15">
        <v>3</v>
      </c>
      <c r="AB79" s="11">
        <v>97.81</v>
      </c>
      <c r="AC79" s="10">
        <v>1.8400000000000034</v>
      </c>
      <c r="AD79" s="19">
        <v>0.35</v>
      </c>
      <c r="AE79" s="12">
        <v>486.52114989733099</v>
      </c>
      <c r="AF79" s="10">
        <v>536.00349368319326</v>
      </c>
      <c r="AG79" s="10">
        <v>257.3026209238231</v>
      </c>
      <c r="AH79" s="10">
        <v>235.13960698983902</v>
      </c>
      <c r="AI79" s="10">
        <v>2.4039874461666724</v>
      </c>
      <c r="AJ79" s="10"/>
      <c r="AK79" s="10"/>
      <c r="AL79" s="10"/>
      <c r="AM79" s="10"/>
      <c r="AN79" s="10">
        <v>4.8652114989733102</v>
      </c>
      <c r="AO79" s="10">
        <v>1.4047298254714948</v>
      </c>
      <c r="AP79" s="10">
        <v>2.0584209673905849</v>
      </c>
      <c r="AQ79" s="10">
        <v>111.47500000000001</v>
      </c>
      <c r="AR79" s="10"/>
      <c r="AS79" s="10"/>
      <c r="AT79" s="10">
        <v>6.2465556066110892</v>
      </c>
      <c r="AU79" s="10">
        <v>1</v>
      </c>
      <c r="AV79" s="16"/>
      <c r="AW79" s="19">
        <v>80.400524052478985</v>
      </c>
      <c r="AX79" s="1" t="s">
        <v>120</v>
      </c>
      <c r="AY79" s="23">
        <v>11.226771653543301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0.9538275015717137</v>
      </c>
      <c r="BK79" s="24">
        <f t="shared" ref="BK79:BK142" ca="1" si="12">((P79-(L79/2000))/1.06)*(1.06/(M79/2000))^BJ79</f>
        <v>20.255963325790518</v>
      </c>
      <c r="BL79" s="23">
        <f t="shared" ref="BL79:BL142" si="13">(Q79/(P79-(L79/2000)))*100</f>
        <v>4.6540095532819734</v>
      </c>
      <c r="BM79" s="23">
        <f t="shared" ref="BM79:BM142" ca="1" si="14">SQRT(((3.47-LOG(BK79))^2)+((LOG(BL79)+1.22)^2))</f>
        <v>2.8713054781198237</v>
      </c>
      <c r="BN79" s="22">
        <f t="shared" ref="BN79:BN142" si="15">SQRT(((3.47-LOG(P79/1.06))^2)+((LOG(R79)+1.22)^2))</f>
        <v>3.3398937907208999</v>
      </c>
      <c r="BO79" s="21"/>
      <c r="BP79" s="2"/>
    </row>
    <row r="80" spans="1:131" x14ac:dyDescent="0.2">
      <c r="A80">
        <v>3.35</v>
      </c>
      <c r="B80">
        <v>2.16</v>
      </c>
      <c r="C80">
        <v>0.18453</v>
      </c>
      <c r="D80">
        <v>-7.9280000000000003E-2</v>
      </c>
      <c r="E80">
        <v>-9.3699999999999999E-3</v>
      </c>
      <c r="F80">
        <v>2.0059499999999999</v>
      </c>
      <c r="G80">
        <v>2.0715499999999998</v>
      </c>
      <c r="H80" s="21"/>
      <c r="I80" s="17">
        <f t="shared" si="9"/>
        <v>10.990813648293964</v>
      </c>
      <c r="J80" s="16">
        <f t="shared" si="10"/>
        <v>-11.390813648293964</v>
      </c>
      <c r="K80" s="16">
        <v>100</v>
      </c>
      <c r="L80" s="16">
        <v>1099.0813648293965</v>
      </c>
      <c r="M80" s="16">
        <v>423.49081364829397</v>
      </c>
      <c r="N80" s="16">
        <v>4.7626859142607181</v>
      </c>
      <c r="O80" s="16">
        <v>5.4508388090349085</v>
      </c>
      <c r="P80" s="16">
        <v>5.6856915038768232</v>
      </c>
      <c r="Q80" s="16">
        <v>0.21729990045580755</v>
      </c>
      <c r="R80" s="16">
        <v>3.8218728593987255</v>
      </c>
      <c r="S80" s="16">
        <v>16.309214919577425</v>
      </c>
      <c r="T80" s="20" t="s">
        <v>33</v>
      </c>
      <c r="U80" s="10">
        <v>3</v>
      </c>
      <c r="V80" s="20" t="s">
        <v>33</v>
      </c>
      <c r="W80" s="10">
        <v>3</v>
      </c>
      <c r="X80" s="20" t="s">
        <v>143</v>
      </c>
      <c r="Y80" s="10">
        <v>4</v>
      </c>
      <c r="Z80" s="20" t="s">
        <v>123</v>
      </c>
      <c r="AA80" s="15">
        <v>4</v>
      </c>
      <c r="AB80" s="11">
        <v>92.322613494424218</v>
      </c>
      <c r="AC80" s="10">
        <v>7.3273865055757881</v>
      </c>
      <c r="AD80" s="19">
        <v>0.35</v>
      </c>
      <c r="AE80" s="12">
        <v>545.08388090349081</v>
      </c>
      <c r="AF80" s="10">
        <v>604.25303781907348</v>
      </c>
      <c r="AG80" s="10">
        <v>301.42686279076173</v>
      </c>
      <c r="AH80" s="10">
        <v>237.52859668080083</v>
      </c>
      <c r="AI80" s="10">
        <v>2.6165182275512029</v>
      </c>
      <c r="AJ80" s="10"/>
      <c r="AK80" s="10"/>
      <c r="AL80" s="10"/>
      <c r="AM80" s="10"/>
      <c r="AN80" s="10">
        <v>5.4508388090349085</v>
      </c>
      <c r="AO80" s="10">
        <v>1.5207932478366877</v>
      </c>
      <c r="AP80" s="10">
        <v>2.411414902326094</v>
      </c>
      <c r="AQ80" s="10">
        <v>111.47500000000001</v>
      </c>
      <c r="AR80" s="10"/>
      <c r="AS80" s="10"/>
      <c r="AT80" s="10">
        <v>6.9732780587431957</v>
      </c>
      <c r="AU80" s="10">
        <v>1</v>
      </c>
      <c r="AV80" s="16"/>
      <c r="AW80" s="19">
        <v>90.637955672861025</v>
      </c>
      <c r="AX80" s="1" t="s">
        <v>120</v>
      </c>
      <c r="AY80" s="23">
        <v>11.390813648293999</v>
      </c>
      <c r="AZ80" s="18">
        <v>100</v>
      </c>
      <c r="BA80" s="18">
        <v>0</v>
      </c>
      <c r="BB80" s="18">
        <v>0</v>
      </c>
      <c r="BC80" s="18">
        <v>0</v>
      </c>
      <c r="BD80" s="18">
        <v>100</v>
      </c>
      <c r="BE80" s="18">
        <v>0</v>
      </c>
      <c r="BF80" s="24">
        <v>92.322613494424218</v>
      </c>
      <c r="BG80" s="24">
        <v>7.3273865055757881</v>
      </c>
      <c r="BH80" s="24">
        <v>0.35</v>
      </c>
      <c r="BI80" s="21"/>
      <c r="BJ80" s="25">
        <f t="shared" ca="1" si="11"/>
        <v>0.93432605424307091</v>
      </c>
      <c r="BK80" s="24">
        <f t="shared" ca="1" si="12"/>
        <v>21.821539109582876</v>
      </c>
      <c r="BL80" s="23">
        <f t="shared" si="13"/>
        <v>4.2307928253934737</v>
      </c>
      <c r="BM80" s="23">
        <f t="shared" ca="1" si="14"/>
        <v>2.8197380802738192</v>
      </c>
      <c r="BN80" s="22">
        <f t="shared" si="15"/>
        <v>3.2800401833002026</v>
      </c>
      <c r="BO80" s="21"/>
      <c r="BP80" s="2"/>
    </row>
    <row r="81" spans="1:68" x14ac:dyDescent="0.2">
      <c r="A81">
        <v>3.4</v>
      </c>
      <c r="B81">
        <v>2.11</v>
      </c>
      <c r="C81">
        <v>0.18379999999999999</v>
      </c>
      <c r="D81">
        <v>-8.0780000000000005E-2</v>
      </c>
      <c r="E81">
        <v>-3.2100000000000002E-3</v>
      </c>
      <c r="F81">
        <v>1.9988300000000001</v>
      </c>
      <c r="G81">
        <v>2.0615800000000002</v>
      </c>
      <c r="H81" s="21"/>
      <c r="I81" s="17">
        <f t="shared" si="9"/>
        <v>11.154855643044618</v>
      </c>
      <c r="J81" s="16">
        <f t="shared" si="10"/>
        <v>-11.554855643044618</v>
      </c>
      <c r="K81" s="16">
        <v>100</v>
      </c>
      <c r="L81" s="16">
        <v>1115.4855643044621</v>
      </c>
      <c r="M81" s="16">
        <v>429.6587926509186</v>
      </c>
      <c r="N81" s="16">
        <v>4.8337707786526671</v>
      </c>
      <c r="O81" s="16">
        <v>5.2573963039014355</v>
      </c>
      <c r="P81" s="16">
        <v>5.5159730492554226</v>
      </c>
      <c r="Q81" s="16">
        <v>0.20663400220045047</v>
      </c>
      <c r="R81" s="16">
        <v>3.7461024619825345</v>
      </c>
      <c r="S81" s="16">
        <v>17.956718427360251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143</v>
      </c>
      <c r="Y81" s="10">
        <v>4</v>
      </c>
      <c r="Z81" s="20" t="s">
        <v>33</v>
      </c>
      <c r="AA81" s="15">
        <v>3</v>
      </c>
      <c r="AB81" s="11">
        <v>91.906060766855902</v>
      </c>
      <c r="AC81" s="10">
        <v>7.3426551902400234</v>
      </c>
      <c r="AD81" s="19">
        <v>0.75128404290407214</v>
      </c>
      <c r="AE81" s="12">
        <v>525.73963039014347</v>
      </c>
      <c r="AF81" s="10">
        <v>583.32120789449323</v>
      </c>
      <c r="AG81" s="10">
        <v>288.69797869415669</v>
      </c>
      <c r="AH81" s="10">
        <v>269.95778020198458</v>
      </c>
      <c r="AI81" s="10">
        <v>2.6694411328802099</v>
      </c>
      <c r="AJ81" s="10"/>
      <c r="AK81" s="10"/>
      <c r="AL81" s="10"/>
      <c r="AM81" s="10"/>
      <c r="AN81" s="10">
        <v>5.2573963039014355</v>
      </c>
      <c r="AO81" s="10">
        <v>1.4834445550134481</v>
      </c>
      <c r="AP81" s="10">
        <v>2.3095838295532536</v>
      </c>
      <c r="AQ81" s="10">
        <v>111.47500000000001</v>
      </c>
      <c r="AR81" s="10"/>
      <c r="AS81" s="10"/>
      <c r="AT81" s="10">
        <v>6.6161377329159148</v>
      </c>
      <c r="AU81" s="10">
        <v>1</v>
      </c>
      <c r="AV81" s="16"/>
      <c r="AW81" s="19">
        <v>87.498181184173987</v>
      </c>
      <c r="AX81" s="1" t="s">
        <v>120</v>
      </c>
      <c r="AY81" s="23">
        <v>11.554855643044601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91.906060766855902</v>
      </c>
      <c r="BG81" s="24">
        <v>7.3426551902400234</v>
      </c>
      <c r="BH81" s="24">
        <v>0.75128404290407214</v>
      </c>
      <c r="BI81" s="21"/>
      <c r="BJ81" s="25">
        <f t="shared" ca="1" si="11"/>
        <v>0.93818598702258948</v>
      </c>
      <c r="BK81" s="24">
        <f t="shared" ca="1" si="12"/>
        <v>20.911383116509803</v>
      </c>
      <c r="BL81" s="23">
        <f t="shared" si="13"/>
        <v>4.1674950752372952</v>
      </c>
      <c r="BM81" s="23">
        <f t="shared" ca="1" si="14"/>
        <v>2.8294866407169517</v>
      </c>
      <c r="BN81" s="22">
        <f t="shared" si="15"/>
        <v>3.2862900131844097</v>
      </c>
      <c r="BO81" s="21"/>
      <c r="BP81" s="2"/>
    </row>
    <row r="82" spans="1:68" x14ac:dyDescent="0.2">
      <c r="A82">
        <v>3.45</v>
      </c>
      <c r="B82">
        <v>2.11</v>
      </c>
      <c r="C82">
        <v>0.18284</v>
      </c>
      <c r="D82">
        <v>-8.115E-2</v>
      </c>
      <c r="E82">
        <v>-4.2100000000000002E-3</v>
      </c>
      <c r="F82">
        <v>2.0013000000000001</v>
      </c>
      <c r="G82">
        <v>2.07233</v>
      </c>
      <c r="H82" s="21"/>
      <c r="I82" s="17">
        <f t="shared" si="9"/>
        <v>11.318897637795276</v>
      </c>
      <c r="J82" s="16">
        <f t="shared" si="10"/>
        <v>-11.718897637795276</v>
      </c>
      <c r="K82" s="16">
        <v>100</v>
      </c>
      <c r="L82" s="16">
        <v>1131.8897637795278</v>
      </c>
      <c r="M82" s="16">
        <v>435.82677165354335</v>
      </c>
      <c r="N82" s="16">
        <v>4.9048556430446197</v>
      </c>
      <c r="O82" s="16">
        <v>5.003006160164273</v>
      </c>
      <c r="P82" s="16">
        <v>5.2577315986169504</v>
      </c>
      <c r="Q82" s="16">
        <v>0.20400308063079575</v>
      </c>
      <c r="R82" s="16">
        <v>3.8800588581672542</v>
      </c>
      <c r="S82" s="16">
        <v>17.689266559213692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143</v>
      </c>
      <c r="Y82" s="10">
        <v>4</v>
      </c>
      <c r="Z82" s="20" t="s">
        <v>33</v>
      </c>
      <c r="AA82" s="15">
        <v>3</v>
      </c>
      <c r="AB82" s="11">
        <v>96.275810725167219</v>
      </c>
      <c r="AC82" s="10">
        <v>3.3741892748327871</v>
      </c>
      <c r="AD82" s="19">
        <v>0.35</v>
      </c>
      <c r="AE82" s="12">
        <v>500.30061601642728</v>
      </c>
      <c r="AF82" s="10">
        <v>551.9749078502573</v>
      </c>
      <c r="AG82" s="10">
        <v>269.3298698962713</v>
      </c>
      <c r="AH82" s="10">
        <v>262.99359598976378</v>
      </c>
      <c r="AI82" s="10">
        <v>2.5772804912355118</v>
      </c>
      <c r="AJ82" s="10"/>
      <c r="AK82" s="10"/>
      <c r="AL82" s="10"/>
      <c r="AM82" s="10"/>
      <c r="AN82" s="10">
        <v>5.003006160164273</v>
      </c>
      <c r="AO82" s="10">
        <v>1.4379246248324464</v>
      </c>
      <c r="AP82" s="10">
        <v>2.1546389591701702</v>
      </c>
      <c r="AQ82" s="10">
        <v>111.47500000000001</v>
      </c>
      <c r="AR82" s="10"/>
      <c r="AS82" s="10"/>
      <c r="AT82" s="10">
        <v>6.1483629721563169</v>
      </c>
      <c r="AU82" s="10">
        <v>1</v>
      </c>
      <c r="AV82" s="16"/>
      <c r="AW82" s="19">
        <v>82.796236177538589</v>
      </c>
      <c r="AX82" s="1" t="s">
        <v>120</v>
      </c>
      <c r="AY82" s="23">
        <v>11.718897637795299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96.275810725167219</v>
      </c>
      <c r="BG82" s="24">
        <v>3.3741892748327871</v>
      </c>
      <c r="BH82" s="24">
        <v>0.35</v>
      </c>
      <c r="BI82" s="21"/>
      <c r="BJ82" s="25">
        <f t="shared" ca="1" si="11"/>
        <v>0.94930870908457798</v>
      </c>
      <c r="BK82" s="24">
        <f t="shared" ca="1" si="12"/>
        <v>19.871393473073361</v>
      </c>
      <c r="BL82" s="23">
        <f t="shared" si="13"/>
        <v>4.348089394248948</v>
      </c>
      <c r="BM82" s="23">
        <f t="shared" ca="1" si="14"/>
        <v>2.858297640221684</v>
      </c>
      <c r="BN82" s="22">
        <f t="shared" si="15"/>
        <v>3.3120669758656591</v>
      </c>
      <c r="BO82" s="21"/>
      <c r="BP82" s="2"/>
    </row>
    <row r="83" spans="1:68" x14ac:dyDescent="0.2">
      <c r="A83">
        <v>3.5</v>
      </c>
      <c r="B83">
        <v>2.16</v>
      </c>
      <c r="C83">
        <v>0.18453</v>
      </c>
      <c r="D83">
        <v>-8.1019999999999995E-2</v>
      </c>
      <c r="E83">
        <v>-3.1700000000000001E-3</v>
      </c>
      <c r="F83">
        <v>2.0153300000000001</v>
      </c>
      <c r="G83">
        <v>2.0819000000000001</v>
      </c>
      <c r="H83" s="21"/>
      <c r="I83" s="17">
        <f t="shared" si="9"/>
        <v>11.48293963254593</v>
      </c>
      <c r="J83" s="16">
        <f t="shared" si="10"/>
        <v>-11.882939632545931</v>
      </c>
      <c r="K83" s="16">
        <v>100</v>
      </c>
      <c r="L83" s="16">
        <v>1148.2939632545933</v>
      </c>
      <c r="M83" s="16">
        <v>441.99475065616798</v>
      </c>
      <c r="N83" s="16">
        <v>4.9759405074365697</v>
      </c>
      <c r="O83" s="16">
        <v>5.4508388090349085</v>
      </c>
      <c r="P83" s="16">
        <v>5.7095696066649486</v>
      </c>
      <c r="Q83" s="16">
        <v>0.20492745847959343</v>
      </c>
      <c r="R83" s="16">
        <v>3.5891927517684623</v>
      </c>
      <c r="S83" s="16">
        <v>17.967416502086117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143</v>
      </c>
      <c r="Y83" s="10">
        <v>4</v>
      </c>
      <c r="Z83" s="20" t="s">
        <v>123</v>
      </c>
      <c r="AA83" s="15">
        <v>4</v>
      </c>
      <c r="AB83" s="11">
        <v>87.362286665655446</v>
      </c>
      <c r="AC83" s="10">
        <v>11.373276713600333</v>
      </c>
      <c r="AD83" s="19">
        <v>1.2644366207442255</v>
      </c>
      <c r="AE83" s="12">
        <v>545.08388090349081</v>
      </c>
      <c r="AF83" s="10">
        <v>604.16736765148846</v>
      </c>
      <c r="AG83" s="10">
        <v>303.21772049987112</v>
      </c>
      <c r="AH83" s="10">
        <v>267.2532204613621</v>
      </c>
      <c r="AI83" s="10">
        <v>2.7861418128276374</v>
      </c>
      <c r="AJ83" s="10"/>
      <c r="AK83" s="10"/>
      <c r="AL83" s="10"/>
      <c r="AM83" s="10"/>
      <c r="AN83" s="10">
        <v>5.4508388090349085</v>
      </c>
      <c r="AO83" s="10">
        <v>1.5246414005566895</v>
      </c>
      <c r="AP83" s="10">
        <v>2.4257417639989693</v>
      </c>
      <c r="AQ83" s="10">
        <v>111.47500000000001</v>
      </c>
      <c r="AR83" s="10"/>
      <c r="AS83" s="10"/>
      <c r="AT83" s="10">
        <v>6.6588299905475594</v>
      </c>
      <c r="AU83" s="10">
        <v>1</v>
      </c>
      <c r="AV83" s="16"/>
      <c r="AW83" s="19">
        <v>90.625105147723275</v>
      </c>
      <c r="AX83" s="1" t="s">
        <v>120</v>
      </c>
      <c r="AY83" s="23">
        <v>11.8829396325459</v>
      </c>
      <c r="AZ83" s="18">
        <v>100</v>
      </c>
      <c r="BA83" s="18">
        <v>0</v>
      </c>
      <c r="BB83" s="18">
        <v>0</v>
      </c>
      <c r="BC83" s="18">
        <v>0</v>
      </c>
      <c r="BD83" s="18">
        <v>100</v>
      </c>
      <c r="BE83" s="18">
        <v>0</v>
      </c>
      <c r="BF83" s="24">
        <v>87.362286665655446</v>
      </c>
      <c r="BG83" s="24">
        <v>11.373276713600333</v>
      </c>
      <c r="BH83" s="24">
        <v>1.2644366207442255</v>
      </c>
      <c r="BI83" s="21"/>
      <c r="BJ83" s="25">
        <f t="shared" ca="1" si="11"/>
        <v>0.93364054186595613</v>
      </c>
      <c r="BK83" s="24">
        <f t="shared" ca="1" si="12"/>
        <v>20.941301765838318</v>
      </c>
      <c r="BL83" s="23">
        <f t="shared" si="13"/>
        <v>3.9904692065746183</v>
      </c>
      <c r="BM83" s="23">
        <f t="shared" ca="1" si="14"/>
        <v>2.8167913450266524</v>
      </c>
      <c r="BN83" s="22">
        <f t="shared" si="15"/>
        <v>3.2636030584884153</v>
      </c>
      <c r="BO83" s="21"/>
      <c r="BP83" s="2"/>
    </row>
    <row r="84" spans="1:68" x14ac:dyDescent="0.2">
      <c r="A84">
        <v>3.55</v>
      </c>
      <c r="B84">
        <v>0.43</v>
      </c>
      <c r="C84">
        <v>0.18623000000000001</v>
      </c>
      <c r="D84">
        <v>-8.0229999999999996E-2</v>
      </c>
      <c r="E84">
        <v>-1.81E-3</v>
      </c>
      <c r="F84">
        <v>2.0076499999999999</v>
      </c>
      <c r="G84">
        <v>2.0758000000000001</v>
      </c>
      <c r="H84" s="21"/>
      <c r="I84" s="17">
        <f t="shared" si="9"/>
        <v>11.646981627296586</v>
      </c>
      <c r="J84" s="16">
        <f t="shared" si="10"/>
        <v>-12.046981627296587</v>
      </c>
      <c r="K84" s="16">
        <v>124</v>
      </c>
      <c r="L84" s="16">
        <v>1168.6351706036746</v>
      </c>
      <c r="M84" s="16">
        <v>452.09973753280838</v>
      </c>
      <c r="N84" s="16">
        <v>5.0470253718285214</v>
      </c>
      <c r="O84" s="16">
        <v>5.9013213552361421</v>
      </c>
      <c r="P84" s="16">
        <v>6.1652899302519648</v>
      </c>
      <c r="Q84" s="16">
        <v>0.21054483156074813</v>
      </c>
      <c r="R84" s="16">
        <v>3.4150029267503323</v>
      </c>
      <c r="S84" s="16">
        <v>18.331151042765445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143</v>
      </c>
      <c r="Y84" s="10">
        <v>4</v>
      </c>
      <c r="Z84" s="20" t="s">
        <v>123</v>
      </c>
      <c r="AA84" s="15">
        <v>4</v>
      </c>
      <c r="AB84" s="11">
        <v>81.325912057892481</v>
      </c>
      <c r="AC84" s="10">
        <v>16.886523530920272</v>
      </c>
      <c r="AD84" s="19">
        <v>1.7875644111872506</v>
      </c>
      <c r="AE84" s="12">
        <v>590.13213552361424</v>
      </c>
      <c r="AF84" s="10">
        <v>640.37377286583251</v>
      </c>
      <c r="AG84" s="10">
        <v>337.39674476889735</v>
      </c>
      <c r="AH84" s="10">
        <v>273.27344237355959</v>
      </c>
      <c r="AI84" s="10">
        <v>2.9282551770799965</v>
      </c>
      <c r="AJ84" s="10"/>
      <c r="AK84" s="10"/>
      <c r="AL84" s="10"/>
      <c r="AM84" s="10"/>
      <c r="AN84" s="10">
        <v>5.9013213552361421</v>
      </c>
      <c r="AO84" s="10">
        <v>1.6192478466660876</v>
      </c>
      <c r="AP84" s="10">
        <v>2.6991739581511789</v>
      </c>
      <c r="AQ84" s="10">
        <v>111.47500000000001</v>
      </c>
      <c r="AR84" s="10"/>
      <c r="AS84" s="10"/>
      <c r="AT84" s="10">
        <v>6.9085743109477953</v>
      </c>
      <c r="AU84" s="10">
        <v>1</v>
      </c>
      <c r="AV84" s="16"/>
      <c r="AW84" s="19">
        <v>96.056065929874876</v>
      </c>
      <c r="AX84" s="1" t="s">
        <v>120</v>
      </c>
      <c r="AY84" s="23">
        <v>12.046981627296599</v>
      </c>
      <c r="AZ84" s="18">
        <v>100</v>
      </c>
      <c r="BA84" s="18">
        <v>0</v>
      </c>
      <c r="BB84" s="18">
        <v>0</v>
      </c>
      <c r="BC84" s="18">
        <v>0</v>
      </c>
      <c r="BD84" s="18">
        <v>100</v>
      </c>
      <c r="BE84" s="18">
        <v>0</v>
      </c>
      <c r="BF84" s="24">
        <v>81.325912057892481</v>
      </c>
      <c r="BG84" s="24">
        <v>16.886523530920272</v>
      </c>
      <c r="BH84" s="24">
        <v>1.7875644111872506</v>
      </c>
      <c r="BI84" s="21"/>
      <c r="BJ84" s="25">
        <f t="shared" ca="1" si="11"/>
        <v>0.92225632373664501</v>
      </c>
      <c r="BK84" s="24">
        <f t="shared" ca="1" si="12"/>
        <v>21.89433229859246</v>
      </c>
      <c r="BL84" s="23">
        <f t="shared" si="13"/>
        <v>3.7725474800328831</v>
      </c>
      <c r="BM84" s="23">
        <f t="shared" ca="1" si="14"/>
        <v>2.7862848638527882</v>
      </c>
      <c r="BN84" s="22">
        <f t="shared" si="15"/>
        <v>3.2238659518262418</v>
      </c>
      <c r="BO84" s="21"/>
      <c r="BP84" s="2"/>
    </row>
    <row r="85" spans="1:68" x14ac:dyDescent="0.2">
      <c r="A85">
        <v>3.6</v>
      </c>
      <c r="B85">
        <v>2.11</v>
      </c>
      <c r="C85">
        <v>0.18758</v>
      </c>
      <c r="D85">
        <v>-7.7450000000000005E-2</v>
      </c>
      <c r="E85">
        <v>-5.5999999999999995E-4</v>
      </c>
      <c r="F85">
        <v>2.0052300000000001</v>
      </c>
      <c r="G85">
        <v>2.0748799999999998</v>
      </c>
      <c r="H85" s="21"/>
      <c r="I85" s="17">
        <f t="shared" si="9"/>
        <v>11.811023622047244</v>
      </c>
      <c r="J85" s="16">
        <f t="shared" si="10"/>
        <v>-12.211023622047245</v>
      </c>
      <c r="K85" s="16">
        <v>124</v>
      </c>
      <c r="L85" s="16">
        <v>1188.9763779527561</v>
      </c>
      <c r="M85" s="16">
        <v>462.20472440944889</v>
      </c>
      <c r="N85" s="16">
        <v>5.1181102362204722</v>
      </c>
      <c r="O85" s="16">
        <v>6.2590574948665294</v>
      </c>
      <c r="P85" s="16">
        <v>6.5278402035089895</v>
      </c>
      <c r="Q85" s="16">
        <v>0.2303122963273431</v>
      </c>
      <c r="R85" s="16">
        <v>3.5281546292070773</v>
      </c>
      <c r="S85" s="16">
        <v>18.665465877948645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143</v>
      </c>
      <c r="Y85" s="10">
        <v>4</v>
      </c>
      <c r="Z85" s="20" t="s">
        <v>123</v>
      </c>
      <c r="AA85" s="15">
        <v>4</v>
      </c>
      <c r="AB85" s="11">
        <v>82.390585201146166</v>
      </c>
      <c r="AC85" s="10">
        <v>15.902746119865739</v>
      </c>
      <c r="AD85" s="19">
        <v>1.7066686789880916</v>
      </c>
      <c r="AE85" s="12">
        <v>625.90574948665301</v>
      </c>
      <c r="AF85" s="10">
        <v>681.83020458141891</v>
      </c>
      <c r="AG85" s="10">
        <v>364.58801526317421</v>
      </c>
      <c r="AH85" s="10">
        <v>278.688458915551</v>
      </c>
      <c r="AI85" s="10">
        <v>2.8343428933689947</v>
      </c>
      <c r="AJ85" s="10"/>
      <c r="AK85" s="10"/>
      <c r="AL85" s="10"/>
      <c r="AM85" s="10"/>
      <c r="AN85" s="10">
        <v>6.2590574948665294</v>
      </c>
      <c r="AO85" s="10">
        <v>1.7113741601519816</v>
      </c>
      <c r="AP85" s="10">
        <v>2.9167041221053935</v>
      </c>
      <c r="AQ85" s="10">
        <v>111.47500000000001</v>
      </c>
      <c r="AR85" s="10"/>
      <c r="AS85" s="10"/>
      <c r="AT85" s="10">
        <v>7.2058006022825243</v>
      </c>
      <c r="AU85" s="10">
        <v>1</v>
      </c>
      <c r="AV85" s="16"/>
      <c r="AW85" s="19">
        <v>102.27453068721285</v>
      </c>
      <c r="AX85" s="1" t="s">
        <v>120</v>
      </c>
      <c r="AY85" s="23">
        <v>12.2110236220472</v>
      </c>
      <c r="AZ85" s="18">
        <v>100</v>
      </c>
      <c r="BA85" s="18">
        <v>0</v>
      </c>
      <c r="BB85" s="18">
        <v>0</v>
      </c>
      <c r="BC85" s="18">
        <v>0</v>
      </c>
      <c r="BD85" s="18">
        <v>100</v>
      </c>
      <c r="BE85" s="18">
        <v>0</v>
      </c>
      <c r="BF85" s="24">
        <v>82.390585201146166</v>
      </c>
      <c r="BG85" s="24">
        <v>15.902746119865739</v>
      </c>
      <c r="BH85" s="24">
        <v>1.7066686789880916</v>
      </c>
      <c r="BI85" s="21"/>
      <c r="BJ85" s="25">
        <f t="shared" ca="1" si="11"/>
        <v>0.92069986675245219</v>
      </c>
      <c r="BK85" s="24">
        <f t="shared" ca="1" si="12"/>
        <v>22.752995178242681</v>
      </c>
      <c r="BL85" s="23">
        <f t="shared" si="13"/>
        <v>3.8816556941714757</v>
      </c>
      <c r="BM85" s="23">
        <f t="shared" ca="1" si="14"/>
        <v>2.7815730313537754</v>
      </c>
      <c r="BN85" s="22">
        <f t="shared" si="15"/>
        <v>3.210840961995336</v>
      </c>
      <c r="BO85" s="21"/>
      <c r="BP85" s="2"/>
    </row>
    <row r="86" spans="1:68" x14ac:dyDescent="0.2">
      <c r="A86">
        <v>3.65</v>
      </c>
      <c r="B86">
        <v>2.11</v>
      </c>
      <c r="C86">
        <v>0.18848000000000001</v>
      </c>
      <c r="D86">
        <v>-7.1459999999999996E-2</v>
      </c>
      <c r="E86">
        <v>-6.9300000000000004E-3</v>
      </c>
      <c r="F86">
        <v>2.0083000000000002</v>
      </c>
      <c r="G86">
        <v>2.0712000000000002</v>
      </c>
      <c r="H86" s="21"/>
      <c r="I86" s="17">
        <f t="shared" si="9"/>
        <v>11.975065616797899</v>
      </c>
      <c r="J86" s="16">
        <f t="shared" si="10"/>
        <v>-12.375065616797899</v>
      </c>
      <c r="K86" s="16">
        <v>124</v>
      </c>
      <c r="L86" s="16">
        <v>1209.3175853018372</v>
      </c>
      <c r="M86" s="16">
        <v>472.30971128608917</v>
      </c>
      <c r="N86" s="16">
        <v>5.1891951006124231</v>
      </c>
      <c r="O86" s="16">
        <v>6.4975482546201269</v>
      </c>
      <c r="P86" s="16">
        <v>6.7417981383012391</v>
      </c>
      <c r="Q86" s="16">
        <v>0.27290478336040236</v>
      </c>
      <c r="R86" s="16">
        <v>4.0479524566300258</v>
      </c>
      <c r="S86" s="16">
        <v>16.96179747785504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143</v>
      </c>
      <c r="Y86" s="10">
        <v>4</v>
      </c>
      <c r="Z86" s="20" t="s">
        <v>33</v>
      </c>
      <c r="AA86" s="15">
        <v>3</v>
      </c>
      <c r="AB86" s="11">
        <v>93.078390777083087</v>
      </c>
      <c r="AC86" s="10">
        <v>6.5716092229169192</v>
      </c>
      <c r="AD86" s="19">
        <v>0.35</v>
      </c>
      <c r="AE86" s="12">
        <v>649.7548254620126</v>
      </c>
      <c r="AF86" s="10">
        <v>705.80518471291407</v>
      </c>
      <c r="AG86" s="10">
        <v>380.63486037259293</v>
      </c>
      <c r="AH86" s="10">
        <v>242.17924890327669</v>
      </c>
      <c r="AI86" s="10">
        <v>2.4703847456561121</v>
      </c>
      <c r="AJ86" s="10"/>
      <c r="AK86" s="10"/>
      <c r="AL86" s="10"/>
      <c r="AM86" s="10"/>
      <c r="AN86" s="10">
        <v>6.4975482546201269</v>
      </c>
      <c r="AO86" s="10">
        <v>1.7987959136096994</v>
      </c>
      <c r="AP86" s="10">
        <v>3.0450788829807434</v>
      </c>
      <c r="AQ86" s="10">
        <v>111.47500000000001</v>
      </c>
      <c r="AR86" s="10"/>
      <c r="AS86" s="10"/>
      <c r="AT86" s="10">
        <v>7.3005949261591203</v>
      </c>
      <c r="AU86" s="10">
        <v>1</v>
      </c>
      <c r="AV86" s="16"/>
      <c r="AW86" s="19">
        <v>105.8707777069371</v>
      </c>
      <c r="AX86" s="1" t="s">
        <v>120</v>
      </c>
      <c r="AY86" s="23">
        <v>12.375065616797899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93.078390777083087</v>
      </c>
      <c r="BG86" s="24">
        <v>6.5716092229169192</v>
      </c>
      <c r="BH86" s="24">
        <v>0.35</v>
      </c>
      <c r="BI86" s="21"/>
      <c r="BJ86" s="25">
        <f t="shared" ca="1" si="11"/>
        <v>0.93190289893461664</v>
      </c>
      <c r="BK86" s="24">
        <f t="shared" ca="1" si="12"/>
        <v>23.461856438202656</v>
      </c>
      <c r="BL86" s="23">
        <f t="shared" si="13"/>
        <v>4.4467750851025212</v>
      </c>
      <c r="BM86" s="23">
        <f t="shared" ca="1" si="14"/>
        <v>2.8103506717323414</v>
      </c>
      <c r="BN86" s="22">
        <f t="shared" si="15"/>
        <v>3.2325179197421914</v>
      </c>
      <c r="BO86" s="21"/>
      <c r="BP86" s="2"/>
    </row>
    <row r="87" spans="1:68" x14ac:dyDescent="0.2">
      <c r="A87">
        <v>3.7</v>
      </c>
      <c r="B87">
        <v>2.11</v>
      </c>
      <c r="C87">
        <v>0.19417999999999999</v>
      </c>
      <c r="D87">
        <v>-6.7949999999999997E-2</v>
      </c>
      <c r="E87">
        <v>-2.4000000000000001E-4</v>
      </c>
      <c r="F87">
        <v>2.0053999999999998</v>
      </c>
      <c r="G87">
        <v>2.0720800000000001</v>
      </c>
      <c r="H87" s="21"/>
      <c r="I87" s="17">
        <f t="shared" si="9"/>
        <v>12.139107611548557</v>
      </c>
      <c r="J87" s="16">
        <f t="shared" si="10"/>
        <v>-12.539107611548557</v>
      </c>
      <c r="K87" s="16">
        <v>124</v>
      </c>
      <c r="L87" s="16">
        <v>1229.6587926509187</v>
      </c>
      <c r="M87" s="16">
        <v>482.41469816272968</v>
      </c>
      <c r="N87" s="16">
        <v>5.2602799650043748</v>
      </c>
      <c r="O87" s="16">
        <v>8.0079897330595475</v>
      </c>
      <c r="P87" s="16">
        <v>8.2780048599104266</v>
      </c>
      <c r="Q87" s="16">
        <v>0.29786298527793786</v>
      </c>
      <c r="R87" s="16">
        <v>3.5982460788403179</v>
      </c>
      <c r="S87" s="16">
        <v>18.751050475755548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143</v>
      </c>
      <c r="Y87" s="10">
        <v>4</v>
      </c>
      <c r="Z87" s="20" t="s">
        <v>123</v>
      </c>
      <c r="AA87" s="15">
        <v>4</v>
      </c>
      <c r="AB87" s="11">
        <v>77.297050132415634</v>
      </c>
      <c r="AC87" s="10">
        <v>20.642134987165676</v>
      </c>
      <c r="AD87" s="19">
        <v>2.0608148804186852</v>
      </c>
      <c r="AE87" s="12">
        <v>800.79897330595475</v>
      </c>
      <c r="AF87" s="10">
        <v>885.33884564640186</v>
      </c>
      <c r="AG87" s="10">
        <v>495.85036449328197</v>
      </c>
      <c r="AH87" s="10">
        <v>277.52442193545266</v>
      </c>
      <c r="AI87" s="10">
        <v>2.7791317716721893</v>
      </c>
      <c r="AJ87" s="10"/>
      <c r="AK87" s="10"/>
      <c r="AL87" s="10"/>
      <c r="AM87" s="10"/>
      <c r="AN87" s="10">
        <v>8.0079897330595475</v>
      </c>
      <c r="AO87" s="10">
        <v>2.1043218886487574</v>
      </c>
      <c r="AP87" s="10">
        <v>3.9668029159462561</v>
      </c>
      <c r="AQ87" s="10">
        <v>111.47500000000001</v>
      </c>
      <c r="AR87" s="10"/>
      <c r="AS87" s="10"/>
      <c r="AT87" s="10">
        <v>9.0539745860911598</v>
      </c>
      <c r="AU87" s="10">
        <v>1</v>
      </c>
      <c r="AV87" s="16"/>
      <c r="AW87" s="19">
        <v>132.80082684696029</v>
      </c>
      <c r="AX87" s="1" t="s">
        <v>120</v>
      </c>
      <c r="AY87" s="23">
        <v>12.5391076115486</v>
      </c>
      <c r="AZ87" s="18">
        <v>100</v>
      </c>
      <c r="BA87" s="18">
        <v>0</v>
      </c>
      <c r="BB87" s="18">
        <v>0</v>
      </c>
      <c r="BC87" s="18">
        <v>0</v>
      </c>
      <c r="BD87" s="18">
        <v>100</v>
      </c>
      <c r="BE87" s="18">
        <v>0</v>
      </c>
      <c r="BF87" s="24">
        <v>77.297050132415634</v>
      </c>
      <c r="BG87" s="24">
        <v>20.642134987165676</v>
      </c>
      <c r="BH87" s="24">
        <v>2.0608148804186852</v>
      </c>
      <c r="BI87" s="21"/>
      <c r="BJ87" s="25">
        <f t="shared" ca="1" si="11"/>
        <v>0.8984506929599636</v>
      </c>
      <c r="BK87" s="24">
        <f t="shared" ca="1" si="12"/>
        <v>27.335726952626164</v>
      </c>
      <c r="BL87" s="23">
        <f t="shared" si="13"/>
        <v>3.8869393855506522</v>
      </c>
      <c r="BM87" s="23">
        <f t="shared" ca="1" si="14"/>
        <v>2.7219229626179469</v>
      </c>
      <c r="BN87" s="22">
        <f t="shared" si="15"/>
        <v>3.1300778553400654</v>
      </c>
      <c r="BO87" s="21"/>
      <c r="BP87" s="2"/>
    </row>
    <row r="88" spans="1:68" x14ac:dyDescent="0.2">
      <c r="A88">
        <v>3.75</v>
      </c>
      <c r="B88">
        <v>2.11</v>
      </c>
      <c r="C88">
        <v>0.19789999999999999</v>
      </c>
      <c r="D88">
        <v>-6.4899999999999999E-2</v>
      </c>
      <c r="E88">
        <v>9.1E-4</v>
      </c>
      <c r="F88">
        <v>2.0036</v>
      </c>
      <c r="G88">
        <v>2.0670299999999999</v>
      </c>
      <c r="H88" s="21"/>
      <c r="I88" s="17">
        <f t="shared" si="9"/>
        <v>12.303149606299211</v>
      </c>
      <c r="J88" s="16">
        <f t="shared" si="10"/>
        <v>-12.703149606299212</v>
      </c>
      <c r="K88" s="16">
        <v>124</v>
      </c>
      <c r="L88" s="16">
        <v>1249.9999999999998</v>
      </c>
      <c r="M88" s="16">
        <v>492.51968503936996</v>
      </c>
      <c r="N88" s="16">
        <v>5.3313648293963247</v>
      </c>
      <c r="O88" s="16">
        <v>8.9937515400410675</v>
      </c>
      <c r="P88" s="16">
        <v>9.2681956698284544</v>
      </c>
      <c r="Q88" s="16">
        <v>0.31955031173049714</v>
      </c>
      <c r="R88" s="16">
        <v>3.4478157681840536</v>
      </c>
      <c r="S88" s="16">
        <v>19.058620124124094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143</v>
      </c>
      <c r="Y88" s="10">
        <v>4</v>
      </c>
      <c r="Z88" s="20" t="s">
        <v>123</v>
      </c>
      <c r="AA88" s="15">
        <v>4</v>
      </c>
      <c r="AB88" s="11">
        <v>70.492046075263133</v>
      </c>
      <c r="AC88" s="10">
        <v>27.046059327635632</v>
      </c>
      <c r="AD88" s="19">
        <v>2.4618945971012387</v>
      </c>
      <c r="AE88" s="12">
        <v>899.37515400410666</v>
      </c>
      <c r="AF88" s="10">
        <v>1000.6353404985767</v>
      </c>
      <c r="AG88" s="10">
        <v>570.11467523713407</v>
      </c>
      <c r="AH88" s="10">
        <v>282.38925177725696</v>
      </c>
      <c r="AI88" s="10">
        <v>2.9003869905922923</v>
      </c>
      <c r="AJ88" s="10"/>
      <c r="AK88" s="10"/>
      <c r="AL88" s="10"/>
      <c r="AM88" s="10"/>
      <c r="AN88" s="10">
        <v>8.9937515400410675</v>
      </c>
      <c r="AO88" s="10">
        <v>2.3071858198519775</v>
      </c>
      <c r="AP88" s="10">
        <v>4.560917401897072</v>
      </c>
      <c r="AQ88" s="10">
        <v>111.47500000000001</v>
      </c>
      <c r="AR88" s="10"/>
      <c r="AS88" s="10"/>
      <c r="AT88" s="10">
        <v>10.069500101455887</v>
      </c>
      <c r="AU88" s="10">
        <v>1</v>
      </c>
      <c r="AV88" s="16"/>
      <c r="AW88" s="19">
        <v>150.09530107478651</v>
      </c>
      <c r="AX88" s="1" t="s">
        <v>120</v>
      </c>
      <c r="AY88" s="23">
        <v>12.703149606299201</v>
      </c>
      <c r="AZ88" s="18">
        <v>100</v>
      </c>
      <c r="BA88" s="18">
        <v>0</v>
      </c>
      <c r="BB88" s="18">
        <v>0</v>
      </c>
      <c r="BC88" s="18">
        <v>0</v>
      </c>
      <c r="BD88" s="18">
        <v>100</v>
      </c>
      <c r="BE88" s="18">
        <v>0</v>
      </c>
      <c r="BF88" s="24">
        <v>70.492046075263133</v>
      </c>
      <c r="BG88" s="24">
        <v>27.046059327635632</v>
      </c>
      <c r="BH88" s="24">
        <v>2.4618945971012387</v>
      </c>
      <c r="BI88" s="21"/>
      <c r="BJ88" s="25">
        <f t="shared" ca="1" si="11"/>
        <v>0.88333870145582838</v>
      </c>
      <c r="BK88" s="24">
        <f t="shared" ca="1" si="12"/>
        <v>29.602454290520882</v>
      </c>
      <c r="BL88" s="23">
        <f t="shared" si="13"/>
        <v>3.6971315233088942</v>
      </c>
      <c r="BM88" s="23">
        <f t="shared" ca="1" si="14"/>
        <v>2.6816322993579305</v>
      </c>
      <c r="BN88" s="22">
        <f t="shared" si="15"/>
        <v>3.0791745555200274</v>
      </c>
      <c r="BO88" s="21"/>
      <c r="BP88" s="2"/>
    </row>
    <row r="89" spans="1:68" x14ac:dyDescent="0.2">
      <c r="A89">
        <v>3.8</v>
      </c>
      <c r="B89">
        <v>2.11</v>
      </c>
      <c r="C89">
        <v>0.1986</v>
      </c>
      <c r="D89">
        <v>-6.2689999999999996E-2</v>
      </c>
      <c r="E89">
        <v>4.2399999999999998E-3</v>
      </c>
      <c r="F89">
        <v>2.0079500000000001</v>
      </c>
      <c r="G89">
        <v>2.0696500000000002</v>
      </c>
      <c r="H89" s="21"/>
      <c r="I89" s="17">
        <f t="shared" si="9"/>
        <v>12.467191601049867</v>
      </c>
      <c r="J89" s="16">
        <f t="shared" si="10"/>
        <v>-12.867191601049868</v>
      </c>
      <c r="K89" s="16">
        <v>124</v>
      </c>
      <c r="L89" s="16">
        <v>1270.3412073490811</v>
      </c>
      <c r="M89" s="16">
        <v>502.62467191601036</v>
      </c>
      <c r="N89" s="16">
        <v>5.4024496937882756</v>
      </c>
      <c r="O89" s="16">
        <v>9.179244353182753</v>
      </c>
      <c r="P89" s="16">
        <v>9.4665133349515038</v>
      </c>
      <c r="Q89" s="16">
        <v>0.33526473516005656</v>
      </c>
      <c r="R89" s="16">
        <v>3.5415862556514752</v>
      </c>
      <c r="S89" s="16">
        <v>19.949234845052146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143</v>
      </c>
      <c r="Y89" s="10">
        <v>4</v>
      </c>
      <c r="Z89" s="20" t="s">
        <v>123</v>
      </c>
      <c r="AA89" s="15">
        <v>4</v>
      </c>
      <c r="AB89" s="11">
        <v>72.280376759267085</v>
      </c>
      <c r="AC89" s="10">
        <v>25.36138858251968</v>
      </c>
      <c r="AD89" s="19">
        <v>2.358234658213235</v>
      </c>
      <c r="AE89" s="12">
        <v>917.92443531827519</v>
      </c>
      <c r="AF89" s="10">
        <v>1022.7702889042838</v>
      </c>
      <c r="AG89" s="10">
        <v>584.98850012136279</v>
      </c>
      <c r="AH89" s="10">
        <v>299.24815168314251</v>
      </c>
      <c r="AI89" s="10">
        <v>2.8235935194413324</v>
      </c>
      <c r="AJ89" s="10"/>
      <c r="AK89" s="10"/>
      <c r="AL89" s="10"/>
      <c r="AM89" s="10"/>
      <c r="AN89" s="10">
        <v>9.179244353182753</v>
      </c>
      <c r="AO89" s="10">
        <v>2.3649243378099909</v>
      </c>
      <c r="AP89" s="10">
        <v>4.6799080009709026</v>
      </c>
      <c r="AQ89" s="10">
        <v>111.47500000000001</v>
      </c>
      <c r="AR89" s="10"/>
      <c r="AS89" s="10"/>
      <c r="AT89" s="10">
        <v>10.081601560929551</v>
      </c>
      <c r="AU89" s="10">
        <v>1</v>
      </c>
      <c r="AV89" s="16"/>
      <c r="AW89" s="19">
        <v>153.41554333564258</v>
      </c>
      <c r="AX89" s="1" t="s">
        <v>120</v>
      </c>
      <c r="AY89" s="23">
        <v>12.8671916010499</v>
      </c>
      <c r="AZ89" s="18">
        <v>100</v>
      </c>
      <c r="BA89" s="18">
        <v>0</v>
      </c>
      <c r="BB89" s="18">
        <v>0</v>
      </c>
      <c r="BC89" s="18">
        <v>0</v>
      </c>
      <c r="BD89" s="18">
        <v>100</v>
      </c>
      <c r="BE89" s="18">
        <v>0</v>
      </c>
      <c r="BF89" s="24">
        <v>72.280376759267085</v>
      </c>
      <c r="BG89" s="24">
        <v>25.36138858251968</v>
      </c>
      <c r="BH89" s="24">
        <v>2.358234658213235</v>
      </c>
      <c r="BI89" s="21"/>
      <c r="BJ89" s="25">
        <f t="shared" ca="1" si="11"/>
        <v>0.88565171188044411</v>
      </c>
      <c r="BK89" s="24">
        <f t="shared" ca="1" si="12"/>
        <v>29.808129591905853</v>
      </c>
      <c r="BL89" s="23">
        <f t="shared" si="13"/>
        <v>3.7963053338728154</v>
      </c>
      <c r="BM89" s="23">
        <f t="shared" ca="1" si="14"/>
        <v>2.6870765492967359</v>
      </c>
      <c r="BN89" s="22">
        <f t="shared" si="15"/>
        <v>3.0783121064190353</v>
      </c>
      <c r="BO89" s="21"/>
      <c r="BP89" s="2"/>
    </row>
    <row r="90" spans="1:68" x14ac:dyDescent="0.2">
      <c r="A90">
        <v>3.85</v>
      </c>
      <c r="B90">
        <v>2.11</v>
      </c>
      <c r="C90">
        <v>0.19867000000000001</v>
      </c>
      <c r="D90">
        <v>-5.7680000000000002E-2</v>
      </c>
      <c r="E90">
        <v>-1.2800000000000001E-3</v>
      </c>
      <c r="F90">
        <v>2.0049800000000002</v>
      </c>
      <c r="G90">
        <v>2.0666500000000001</v>
      </c>
      <c r="H90" s="21"/>
      <c r="I90" s="17">
        <f t="shared" si="9"/>
        <v>12.631233595800525</v>
      </c>
      <c r="J90" s="16">
        <f t="shared" si="10"/>
        <v>-13.031233595800526</v>
      </c>
      <c r="K90" s="16">
        <v>124</v>
      </c>
      <c r="L90" s="16">
        <v>1290.6824146981626</v>
      </c>
      <c r="M90" s="16">
        <v>512.72965879265087</v>
      </c>
      <c r="N90" s="16">
        <v>5.4735345581802273</v>
      </c>
      <c r="O90" s="16">
        <v>9.1977936344969233</v>
      </c>
      <c r="P90" s="16">
        <v>9.4638034021704396</v>
      </c>
      <c r="Q90" s="16">
        <v>0.37088883533294909</v>
      </c>
      <c r="R90" s="16">
        <v>3.9190251484713752</v>
      </c>
      <c r="S90" s="16">
        <v>18.47290053288312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143</v>
      </c>
      <c r="Y90" s="10">
        <v>4</v>
      </c>
      <c r="Z90" s="20" t="s">
        <v>123</v>
      </c>
      <c r="AA90" s="15">
        <v>4</v>
      </c>
      <c r="AB90" s="11">
        <v>81.054089424313446</v>
      </c>
      <c r="AC90" s="10">
        <v>17.138356776445633</v>
      </c>
      <c r="AD90" s="19">
        <v>1.8075537992409154</v>
      </c>
      <c r="AE90" s="12">
        <v>919.77936344969237</v>
      </c>
      <c r="AF90" s="10">
        <v>1021.2549316742126</v>
      </c>
      <c r="AG90" s="10">
        <v>584.78525516278296</v>
      </c>
      <c r="AH90" s="10">
        <v>267.41552862245953</v>
      </c>
      <c r="AI90" s="10">
        <v>2.5516549705991358</v>
      </c>
      <c r="AJ90" s="10"/>
      <c r="AK90" s="10"/>
      <c r="AL90" s="10"/>
      <c r="AM90" s="10"/>
      <c r="AN90" s="10">
        <v>9.1977936344969233</v>
      </c>
      <c r="AO90" s="10">
        <v>2.4057569267415402</v>
      </c>
      <c r="AP90" s="10">
        <v>4.6782820413022641</v>
      </c>
      <c r="AQ90" s="10">
        <v>111.47500000000001</v>
      </c>
      <c r="AR90" s="10"/>
      <c r="AS90" s="10"/>
      <c r="AT90" s="10">
        <v>9.8534821125240022</v>
      </c>
      <c r="AU90" s="10">
        <v>1</v>
      </c>
      <c r="AV90" s="16"/>
      <c r="AW90" s="19">
        <v>153.18823975113187</v>
      </c>
      <c r="AX90" s="1" t="s">
        <v>120</v>
      </c>
      <c r="AY90" s="23">
        <v>13.031233595800501</v>
      </c>
      <c r="AZ90" s="18">
        <v>100</v>
      </c>
      <c r="BA90" s="18">
        <v>0</v>
      </c>
      <c r="BB90" s="18">
        <v>0</v>
      </c>
      <c r="BC90" s="18">
        <v>0</v>
      </c>
      <c r="BD90" s="18">
        <v>100</v>
      </c>
      <c r="BE90" s="18">
        <v>0</v>
      </c>
      <c r="BF90" s="24">
        <v>81.054089424313446</v>
      </c>
      <c r="BG90" s="24">
        <v>17.138356776445633</v>
      </c>
      <c r="BH90" s="24">
        <v>1.8075537992409154</v>
      </c>
      <c r="BI90" s="21"/>
      <c r="BJ90" s="25">
        <f t="shared" ca="1" si="11"/>
        <v>0.89757994285222831</v>
      </c>
      <c r="BK90" s="24">
        <f t="shared" ca="1" si="12"/>
        <v>29.743894574151309</v>
      </c>
      <c r="BL90" s="23">
        <f t="shared" si="13"/>
        <v>4.2058221392699693</v>
      </c>
      <c r="BM90" s="23">
        <f t="shared" ca="1" si="14"/>
        <v>2.7177575985719407</v>
      </c>
      <c r="BN90" s="22">
        <f t="shared" si="15"/>
        <v>3.1038984524447337</v>
      </c>
      <c r="BO90" s="21"/>
      <c r="BP90" s="2"/>
    </row>
    <row r="91" spans="1:68" x14ac:dyDescent="0.2">
      <c r="A91">
        <v>3.9</v>
      </c>
      <c r="B91">
        <v>2.11</v>
      </c>
      <c r="C91">
        <v>0.19908999999999999</v>
      </c>
      <c r="D91">
        <v>-5.4370000000000002E-2</v>
      </c>
      <c r="E91">
        <v>-4.9899999999999996E-3</v>
      </c>
      <c r="F91">
        <v>2.0114299999999998</v>
      </c>
      <c r="G91">
        <v>2.0677300000000001</v>
      </c>
      <c r="H91" s="21"/>
      <c r="I91" s="17">
        <f t="shared" si="9"/>
        <v>12.79527559055118</v>
      </c>
      <c r="J91" s="16">
        <f t="shared" si="10"/>
        <v>-13.19527559055118</v>
      </c>
      <c r="K91" s="16">
        <v>124</v>
      </c>
      <c r="L91" s="16">
        <v>1311.0236220472436</v>
      </c>
      <c r="M91" s="16">
        <v>522.83464566929115</v>
      </c>
      <c r="N91" s="16">
        <v>5.5446194225721781</v>
      </c>
      <c r="O91" s="16">
        <v>9.3090893223819275</v>
      </c>
      <c r="P91" s="16">
        <v>9.5608107414515828</v>
      </c>
      <c r="Q91" s="16">
        <v>0.3944249174831036</v>
      </c>
      <c r="R91" s="16">
        <v>4.125433795829113</v>
      </c>
      <c r="S91" s="16">
        <v>17.480654102059376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143</v>
      </c>
      <c r="Y91" s="10">
        <v>4</v>
      </c>
      <c r="Z91" s="20" t="s">
        <v>123</v>
      </c>
      <c r="AA91" s="15">
        <v>4</v>
      </c>
      <c r="AB91" s="11">
        <v>85.490363371901481</v>
      </c>
      <c r="AC91" s="10">
        <v>13.065130355800818</v>
      </c>
      <c r="AD91" s="19">
        <v>1.444506272297696</v>
      </c>
      <c r="AE91" s="12">
        <v>930.90893223819273</v>
      </c>
      <c r="AF91" s="10">
        <v>1031.4710182161659</v>
      </c>
      <c r="AG91" s="10">
        <v>592.06080560886869</v>
      </c>
      <c r="AH91" s="10">
        <v>245.54128483516519</v>
      </c>
      <c r="AI91" s="10">
        <v>2.4239875113521827</v>
      </c>
      <c r="AJ91" s="10"/>
      <c r="AK91" s="10"/>
      <c r="AL91" s="10"/>
      <c r="AM91" s="10"/>
      <c r="AN91" s="10">
        <v>9.3090893223819275</v>
      </c>
      <c r="AO91" s="10">
        <v>2.451984270652241</v>
      </c>
      <c r="AP91" s="10">
        <v>4.7364864448709501</v>
      </c>
      <c r="AQ91" s="10">
        <v>111.47500000000001</v>
      </c>
      <c r="AR91" s="10"/>
      <c r="AS91" s="10"/>
      <c r="AT91" s="10">
        <v>9.7510082204171589</v>
      </c>
      <c r="AU91" s="10">
        <v>1</v>
      </c>
      <c r="AV91" s="16"/>
      <c r="AW91" s="19">
        <v>154.7206527324249</v>
      </c>
      <c r="AX91" s="1" t="s">
        <v>120</v>
      </c>
      <c r="AY91" s="23">
        <v>13.1952755905512</v>
      </c>
      <c r="AZ91" s="18">
        <v>100</v>
      </c>
      <c r="BA91" s="18">
        <v>0</v>
      </c>
      <c r="BB91" s="18">
        <v>0</v>
      </c>
      <c r="BC91" s="18">
        <v>0</v>
      </c>
      <c r="BD91" s="18">
        <v>100</v>
      </c>
      <c r="BE91" s="18">
        <v>0</v>
      </c>
      <c r="BF91" s="24">
        <v>85.490363371901481</v>
      </c>
      <c r="BG91" s="24">
        <v>13.065130355800818</v>
      </c>
      <c r="BH91" s="24">
        <v>1.444506272297696</v>
      </c>
      <c r="BI91" s="21"/>
      <c r="BJ91" s="25">
        <f t="shared" ca="1" si="11"/>
        <v>0.90356485533681208</v>
      </c>
      <c r="BK91" s="24">
        <f t="shared" ca="1" si="12"/>
        <v>29.763521902955038</v>
      </c>
      <c r="BL91" s="23">
        <f t="shared" si="13"/>
        <v>4.4291036220627893</v>
      </c>
      <c r="BM91" s="23">
        <f t="shared" ca="1" si="14"/>
        <v>2.7328393867258849</v>
      </c>
      <c r="BN91" s="22">
        <f t="shared" si="15"/>
        <v>3.1133942607930818</v>
      </c>
      <c r="BO91" s="21"/>
      <c r="BP91" s="2"/>
    </row>
    <row r="92" spans="1:68" x14ac:dyDescent="0.2">
      <c r="A92">
        <v>3.95</v>
      </c>
      <c r="B92">
        <v>2.11</v>
      </c>
      <c r="C92">
        <v>0.20116000000000001</v>
      </c>
      <c r="D92">
        <v>-5.7669999999999999E-2</v>
      </c>
      <c r="E92">
        <v>-1.0200000000000001E-2</v>
      </c>
      <c r="F92">
        <v>2.01153</v>
      </c>
      <c r="G92">
        <v>2.0655999999999999</v>
      </c>
      <c r="H92" s="21"/>
      <c r="I92" s="17">
        <f t="shared" si="9"/>
        <v>12.959317585301838</v>
      </c>
      <c r="J92" s="16">
        <f t="shared" si="10"/>
        <v>-13.359317585301838</v>
      </c>
      <c r="K92" s="16">
        <v>124</v>
      </c>
      <c r="L92" s="16">
        <v>1331.3648293963251</v>
      </c>
      <c r="M92" s="16">
        <v>532.93963254593166</v>
      </c>
      <c r="N92" s="16">
        <v>5.6157042869641289</v>
      </c>
      <c r="O92" s="16">
        <v>9.8576180698151976</v>
      </c>
      <c r="P92" s="16">
        <v>10.089274179929024</v>
      </c>
      <c r="Q92" s="16">
        <v>0.3709599413213181</v>
      </c>
      <c r="R92" s="16">
        <v>3.6767753032153969</v>
      </c>
      <c r="S92" s="16">
        <v>16.087229869015779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143</v>
      </c>
      <c r="Y92" s="10">
        <v>4</v>
      </c>
      <c r="Z92" s="20" t="s">
        <v>123</v>
      </c>
      <c r="AA92" s="15">
        <v>4</v>
      </c>
      <c r="AB92" s="11">
        <v>73.028970808625019</v>
      </c>
      <c r="AC92" s="10">
        <v>24.655981136684346</v>
      </c>
      <c r="AD92" s="19">
        <v>2.3150480546906311</v>
      </c>
      <c r="AE92" s="12">
        <v>985.76180698151984</v>
      </c>
      <c r="AF92" s="10">
        <v>1092.4466458400366</v>
      </c>
      <c r="AG92" s="10">
        <v>631.69556349467689</v>
      </c>
      <c r="AH92" s="10">
        <v>215.41424054506251</v>
      </c>
      <c r="AI92" s="10">
        <v>2.7197745783526246</v>
      </c>
      <c r="AJ92" s="10"/>
      <c r="AK92" s="10"/>
      <c r="AL92" s="10"/>
      <c r="AM92" s="10"/>
      <c r="AN92" s="10">
        <v>9.8576180698151976</v>
      </c>
      <c r="AO92" s="10">
        <v>2.5315204772948103</v>
      </c>
      <c r="AP92" s="10">
        <v>5.0535645079574145</v>
      </c>
      <c r="AQ92" s="10">
        <v>111.47500000000001</v>
      </c>
      <c r="AR92" s="10"/>
      <c r="AS92" s="10"/>
      <c r="AT92" s="10">
        <v>10.147006012871211</v>
      </c>
      <c r="AU92" s="10">
        <v>1</v>
      </c>
      <c r="AV92" s="16"/>
      <c r="AW92" s="19">
        <v>163.86699687600549</v>
      </c>
      <c r="AX92" s="1" t="s">
        <v>120</v>
      </c>
      <c r="AY92" s="23">
        <v>13.359317585301801</v>
      </c>
      <c r="AZ92" s="18">
        <v>100</v>
      </c>
      <c r="BA92" s="18">
        <v>0</v>
      </c>
      <c r="BB92" s="18">
        <v>0</v>
      </c>
      <c r="BC92" s="18">
        <v>0</v>
      </c>
      <c r="BD92" s="18">
        <v>100</v>
      </c>
      <c r="BE92" s="18">
        <v>0</v>
      </c>
      <c r="BF92" s="24">
        <v>73.028970808625019</v>
      </c>
      <c r="BG92" s="24">
        <v>24.655981136684346</v>
      </c>
      <c r="BH92" s="24">
        <v>2.3150480546906311</v>
      </c>
      <c r="BI92" s="21"/>
      <c r="BJ92" s="25">
        <f t="shared" ca="1" si="11"/>
        <v>0.88834575419100859</v>
      </c>
      <c r="BK92" s="24">
        <f t="shared" ca="1" si="12"/>
        <v>30.311965455299148</v>
      </c>
      <c r="BL92" s="23">
        <f t="shared" si="13"/>
        <v>3.9365026686534335</v>
      </c>
      <c r="BM92" s="23">
        <f t="shared" ca="1" si="14"/>
        <v>2.692267595797448</v>
      </c>
      <c r="BN92" s="22">
        <f t="shared" si="15"/>
        <v>3.0651583328928766</v>
      </c>
      <c r="BO92" s="21"/>
      <c r="BP92" s="2"/>
    </row>
    <row r="93" spans="1:68" x14ac:dyDescent="0.2">
      <c r="A93">
        <v>4</v>
      </c>
      <c r="B93">
        <v>2.11</v>
      </c>
      <c r="C93">
        <v>0.20121</v>
      </c>
      <c r="D93">
        <v>-6.0220000000000003E-2</v>
      </c>
      <c r="E93">
        <v>-1.324E-2</v>
      </c>
      <c r="F93">
        <v>2.0092300000000001</v>
      </c>
      <c r="G93">
        <v>2.0615800000000002</v>
      </c>
      <c r="H93" s="21"/>
      <c r="I93" s="17">
        <f t="shared" si="9"/>
        <v>13.123359580052492</v>
      </c>
      <c r="J93" s="16">
        <f t="shared" si="10"/>
        <v>-13.523359580052492</v>
      </c>
      <c r="K93" s="16">
        <v>124</v>
      </c>
      <c r="L93" s="16">
        <v>1351.7060367454062</v>
      </c>
      <c r="M93" s="16">
        <v>543.04461942257194</v>
      </c>
      <c r="N93" s="16">
        <v>5.6867891513560798</v>
      </c>
      <c r="O93" s="16">
        <v>9.8708675564681734</v>
      </c>
      <c r="P93" s="16">
        <v>10.090815693602016</v>
      </c>
      <c r="Q93" s="16">
        <v>0.35282791428721111</v>
      </c>
      <c r="R93" s="16">
        <v>3.4965252066878816</v>
      </c>
      <c r="S93" s="16">
        <v>15.274176189850225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143</v>
      </c>
      <c r="Y93" s="10">
        <v>4</v>
      </c>
      <c r="Z93" s="20" t="s">
        <v>123</v>
      </c>
      <c r="AA93" s="15">
        <v>4</v>
      </c>
      <c r="AB93" s="11">
        <v>68.545612077312825</v>
      </c>
      <c r="AC93" s="10">
        <v>28.876554043184072</v>
      </c>
      <c r="AD93" s="19">
        <v>2.5778338795031042</v>
      </c>
      <c r="AE93" s="12">
        <v>987.08675564681721</v>
      </c>
      <c r="AF93" s="10">
        <v>1091.4314587810306</v>
      </c>
      <c r="AG93" s="10">
        <v>631.81117702015126</v>
      </c>
      <c r="AH93" s="10">
        <v>197.22624764902241</v>
      </c>
      <c r="AI93" s="10">
        <v>2.8599822420478413</v>
      </c>
      <c r="AJ93" s="10"/>
      <c r="AK93" s="10"/>
      <c r="AL93" s="10"/>
      <c r="AM93" s="10"/>
      <c r="AN93" s="10">
        <v>9.8708675564681734</v>
      </c>
      <c r="AO93" s="10">
        <v>2.5219091740910984</v>
      </c>
      <c r="AP93" s="10">
        <v>5.0544894161612088</v>
      </c>
      <c r="AQ93" s="10">
        <v>111.47500000000001</v>
      </c>
      <c r="AR93" s="10"/>
      <c r="AS93" s="10"/>
      <c r="AT93" s="10">
        <v>9.9353334542677754</v>
      </c>
      <c r="AU93" s="10">
        <v>1</v>
      </c>
      <c r="AV93" s="16"/>
      <c r="AW93" s="19">
        <v>163.71471881715459</v>
      </c>
      <c r="AX93" s="1" t="s">
        <v>120</v>
      </c>
      <c r="AY93" s="23">
        <v>13.523359580052499</v>
      </c>
      <c r="AZ93" s="18">
        <v>100</v>
      </c>
      <c r="BA93" s="18">
        <v>0</v>
      </c>
      <c r="BB93" s="18">
        <v>0</v>
      </c>
      <c r="BC93" s="18">
        <v>0</v>
      </c>
      <c r="BD93" s="18">
        <v>100</v>
      </c>
      <c r="BE93" s="18">
        <v>0</v>
      </c>
      <c r="BF93" s="24">
        <v>68.545612077312825</v>
      </c>
      <c r="BG93" s="24">
        <v>28.876554043184072</v>
      </c>
      <c r="BH93" s="24">
        <v>2.5778338795031042</v>
      </c>
      <c r="BI93" s="21"/>
      <c r="BJ93" s="25">
        <f t="shared" ca="1" si="11"/>
        <v>0.88571881914979156</v>
      </c>
      <c r="BK93" s="24">
        <f t="shared" ca="1" si="12"/>
        <v>29.676708120598224</v>
      </c>
      <c r="BL93" s="23">
        <f t="shared" si="13"/>
        <v>3.747523239953976</v>
      </c>
      <c r="BM93" s="23">
        <f t="shared" ca="1" si="14"/>
        <v>2.6847461096054581</v>
      </c>
      <c r="BN93" s="22">
        <f t="shared" si="15"/>
        <v>3.0524394422539745</v>
      </c>
      <c r="BO93" s="21"/>
      <c r="BP93" s="2"/>
    </row>
    <row r="94" spans="1:68" x14ac:dyDescent="0.2">
      <c r="A94">
        <v>4.05</v>
      </c>
      <c r="B94">
        <v>2.11</v>
      </c>
      <c r="C94">
        <v>0.20433999999999999</v>
      </c>
      <c r="D94">
        <v>-6.1060000000000003E-2</v>
      </c>
      <c r="E94">
        <v>-1.1950000000000001E-2</v>
      </c>
      <c r="F94">
        <v>2.0122</v>
      </c>
      <c r="G94">
        <v>2.0628500000000001</v>
      </c>
      <c r="H94" s="21"/>
      <c r="I94" s="17">
        <f t="shared" si="9"/>
        <v>13.287401574803148</v>
      </c>
      <c r="J94" s="16">
        <f t="shared" si="10"/>
        <v>-13.687401574803149</v>
      </c>
      <c r="K94" s="16">
        <v>124</v>
      </c>
      <c r="L94" s="16">
        <v>1372.0472440944875</v>
      </c>
      <c r="M94" s="16">
        <v>553.14960629921234</v>
      </c>
      <c r="N94" s="16">
        <v>5.7578740157480306</v>
      </c>
      <c r="O94" s="16">
        <v>10.700285420944557</v>
      </c>
      <c r="P94" s="16">
        <v>10.92520174398109</v>
      </c>
      <c r="Q94" s="16">
        <v>0.34685501126421114</v>
      </c>
      <c r="R94" s="16">
        <v>3.1748156179843585</v>
      </c>
      <c r="S94" s="16">
        <v>15.619189099759293</v>
      </c>
      <c r="T94" s="20" t="s">
        <v>122</v>
      </c>
      <c r="U94" s="10">
        <v>4</v>
      </c>
      <c r="V94" s="20" t="s">
        <v>33</v>
      </c>
      <c r="W94" s="10">
        <v>3</v>
      </c>
      <c r="X94" s="20" t="s">
        <v>143</v>
      </c>
      <c r="Y94" s="10">
        <v>4</v>
      </c>
      <c r="Z94" s="20" t="s">
        <v>123</v>
      </c>
      <c r="AA94" s="15">
        <v>4</v>
      </c>
      <c r="AB94" s="11">
        <v>58.475980846866385</v>
      </c>
      <c r="AC94" s="10">
        <v>38.174992400485522</v>
      </c>
      <c r="AD94" s="19">
        <v>3.3490267526480961</v>
      </c>
      <c r="AE94" s="12">
        <v>1070.0285420944556</v>
      </c>
      <c r="AF94" s="10">
        <v>1188.3979819227407</v>
      </c>
      <c r="AG94" s="10">
        <v>694.39013079858171</v>
      </c>
      <c r="AH94" s="10">
        <v>202.86133887108883</v>
      </c>
      <c r="AI94" s="10">
        <v>3.1497892171605373</v>
      </c>
      <c r="AJ94" s="10"/>
      <c r="AK94" s="10"/>
      <c r="AL94" s="10"/>
      <c r="AM94" s="10"/>
      <c r="AN94" s="10">
        <v>7.133523613963038</v>
      </c>
      <c r="AO94" s="10">
        <v>2.6689452462780898</v>
      </c>
      <c r="AP94" s="10">
        <v>5.5551210463886536</v>
      </c>
      <c r="AQ94" s="10">
        <v>114.66</v>
      </c>
      <c r="AR94" s="10"/>
      <c r="AS94" s="10"/>
      <c r="AT94" s="10">
        <v>10.651939621671497</v>
      </c>
      <c r="AU94" s="10">
        <v>1</v>
      </c>
      <c r="AV94" s="16"/>
      <c r="AW94" s="19">
        <v>178.25969728841108</v>
      </c>
      <c r="AX94" s="1" t="s">
        <v>120</v>
      </c>
      <c r="AY94" s="23">
        <v>13.687401574803101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58.475980846866385</v>
      </c>
      <c r="BG94" s="24">
        <v>38.174992400485522</v>
      </c>
      <c r="BH94" s="24">
        <v>3.3490267526480961</v>
      </c>
      <c r="BI94" s="21"/>
      <c r="BJ94" s="25">
        <f t="shared" ca="1" si="11"/>
        <v>0.86922624917132973</v>
      </c>
      <c r="BK94" s="24">
        <f t="shared" ca="1" si="12"/>
        <v>31.056097737454031</v>
      </c>
      <c r="BL94" s="23">
        <f t="shared" si="13"/>
        <v>3.3875278575454804</v>
      </c>
      <c r="BM94" s="23">
        <f t="shared" ca="1" si="14"/>
        <v>2.640831880796028</v>
      </c>
      <c r="BN94" s="22">
        <f t="shared" si="15"/>
        <v>3.0000927094738556</v>
      </c>
      <c r="BO94" s="21"/>
      <c r="BP94" s="2"/>
    </row>
    <row r="95" spans="1:68" x14ac:dyDescent="0.2">
      <c r="A95">
        <v>4.0999999999999996</v>
      </c>
      <c r="B95">
        <v>2.11</v>
      </c>
      <c r="C95">
        <v>0.20719000000000001</v>
      </c>
      <c r="D95">
        <v>-5.7889999999999997E-2</v>
      </c>
      <c r="E95">
        <v>-1.061E-2</v>
      </c>
      <c r="F95">
        <v>2.0020799999999999</v>
      </c>
      <c r="G95">
        <v>2.0519500000000002</v>
      </c>
      <c r="H95" s="21"/>
      <c r="I95" s="17">
        <f t="shared" si="9"/>
        <v>13.451443569553804</v>
      </c>
      <c r="J95" s="16">
        <f t="shared" si="10"/>
        <v>-13.851443569553805</v>
      </c>
      <c r="K95" s="16">
        <v>124</v>
      </c>
      <c r="L95" s="16">
        <v>1392.3884514435688</v>
      </c>
      <c r="M95" s="16">
        <v>563.25459317585273</v>
      </c>
      <c r="N95" s="16">
        <v>5.8289588801399823</v>
      </c>
      <c r="O95" s="16">
        <v>11.455506160164274</v>
      </c>
      <c r="P95" s="16">
        <v>11.685583234448565</v>
      </c>
      <c r="Q95" s="16">
        <v>0.36939560957719908</v>
      </c>
      <c r="R95" s="16">
        <v>3.1611225744234805</v>
      </c>
      <c r="S95" s="16">
        <v>15.977574603075688</v>
      </c>
      <c r="T95" s="20" t="s">
        <v>122</v>
      </c>
      <c r="U95" s="10">
        <v>4</v>
      </c>
      <c r="V95" s="20" t="s">
        <v>33</v>
      </c>
      <c r="W95" s="10">
        <v>3</v>
      </c>
      <c r="X95" s="20" t="s">
        <v>143</v>
      </c>
      <c r="Y95" s="10">
        <v>4</v>
      </c>
      <c r="Z95" s="20" t="s">
        <v>123</v>
      </c>
      <c r="AA95" s="15">
        <v>4</v>
      </c>
      <c r="AB95" s="11">
        <v>56.183334990603043</v>
      </c>
      <c r="AC95" s="10">
        <v>40.22270051427148</v>
      </c>
      <c r="AD95" s="19">
        <v>3.5939644951254754</v>
      </c>
      <c r="AE95" s="12">
        <v>1145.5506160164273</v>
      </c>
      <c r="AF95" s="10">
        <v>1276.658086251321</v>
      </c>
      <c r="AG95" s="10">
        <v>751.41874258364237</v>
      </c>
      <c r="AH95" s="10">
        <v>208.77152344324878</v>
      </c>
      <c r="AI95" s="10">
        <v>3.1634331679858319</v>
      </c>
      <c r="AJ95" s="10"/>
      <c r="AK95" s="10"/>
      <c r="AL95" s="10"/>
      <c r="AM95" s="10"/>
      <c r="AN95" s="10">
        <v>7.6370041067761827</v>
      </c>
      <c r="AO95" s="10">
        <v>2.831267672034445</v>
      </c>
      <c r="AP95" s="10">
        <v>6.0113499406691391</v>
      </c>
      <c r="AQ95" s="10">
        <v>114.66</v>
      </c>
      <c r="AR95" s="10"/>
      <c r="AS95" s="10"/>
      <c r="AT95" s="10">
        <v>11.263868317918625</v>
      </c>
      <c r="AU95" s="10">
        <v>1</v>
      </c>
      <c r="AV95" s="16"/>
      <c r="AW95" s="19">
        <v>191.49871293769814</v>
      </c>
      <c r="AX95" s="1" t="s">
        <v>120</v>
      </c>
      <c r="AY95" s="23">
        <v>13.851443569553799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56.183334990603043</v>
      </c>
      <c r="BG95" s="24">
        <v>40.22270051427148</v>
      </c>
      <c r="BH95" s="24">
        <v>3.5939644951254754</v>
      </c>
      <c r="BI95" s="21"/>
      <c r="BJ95" s="25">
        <f t="shared" ca="1" si="11"/>
        <v>0.86285762919883768</v>
      </c>
      <c r="BK95" s="24">
        <f t="shared" ca="1" si="12"/>
        <v>32.535342611726023</v>
      </c>
      <c r="BL95" s="23">
        <f t="shared" si="13"/>
        <v>3.3613844162205782</v>
      </c>
      <c r="BM95" s="23">
        <f t="shared" ca="1" si="14"/>
        <v>2.623489699246361</v>
      </c>
      <c r="BN95" s="22">
        <f t="shared" si="15"/>
        <v>2.9751244197333415</v>
      </c>
      <c r="BO95" s="21"/>
      <c r="BP95" s="2"/>
    </row>
    <row r="96" spans="1:68" x14ac:dyDescent="0.2">
      <c r="A96">
        <v>4.1500000000000004</v>
      </c>
      <c r="B96">
        <v>2.11</v>
      </c>
      <c r="C96">
        <v>0.20584</v>
      </c>
      <c r="D96">
        <v>-5.8909999999999997E-2</v>
      </c>
      <c r="E96">
        <v>-9.8099999999999993E-3</v>
      </c>
      <c r="F96">
        <v>2.0016500000000002</v>
      </c>
      <c r="G96">
        <v>2.0518000000000001</v>
      </c>
      <c r="H96" s="21"/>
      <c r="I96" s="17">
        <f t="shared" si="9"/>
        <v>13.615485564304462</v>
      </c>
      <c r="J96" s="16">
        <f t="shared" si="10"/>
        <v>-14.015485564304463</v>
      </c>
      <c r="K96" s="16">
        <v>124</v>
      </c>
      <c r="L96" s="16">
        <v>1412.7296587926503</v>
      </c>
      <c r="M96" s="16">
        <v>573.35958005249324</v>
      </c>
      <c r="N96" s="16">
        <v>5.9000437445319331</v>
      </c>
      <c r="O96" s="16">
        <v>11.097770020533879</v>
      </c>
      <c r="P96" s="16">
        <v>11.330928140339218</v>
      </c>
      <c r="Q96" s="16">
        <v>0.36214279876355632</v>
      </c>
      <c r="R96" s="16">
        <v>3.1960559124392676</v>
      </c>
      <c r="S96" s="16">
        <v>16.191536097592937</v>
      </c>
      <c r="T96" s="20" t="s">
        <v>122</v>
      </c>
      <c r="U96" s="10">
        <v>4</v>
      </c>
      <c r="V96" s="20" t="s">
        <v>33</v>
      </c>
      <c r="W96" s="10">
        <v>3</v>
      </c>
      <c r="X96" s="20" t="s">
        <v>143</v>
      </c>
      <c r="Y96" s="10">
        <v>4</v>
      </c>
      <c r="Z96" s="20" t="s">
        <v>123</v>
      </c>
      <c r="AA96" s="15">
        <v>4</v>
      </c>
      <c r="AB96" s="11">
        <v>57.979285426146241</v>
      </c>
      <c r="AC96" s="10">
        <v>38.621493514089039</v>
      </c>
      <c r="AD96" s="19">
        <v>3.3992210597647228</v>
      </c>
      <c r="AE96" s="12">
        <v>1109.7770020533878</v>
      </c>
      <c r="AF96" s="10">
        <v>1233.7374159238047</v>
      </c>
      <c r="AG96" s="10">
        <v>724.81961052544125</v>
      </c>
      <c r="AH96" s="10">
        <v>211.71069983439779</v>
      </c>
      <c r="AI96" s="10">
        <v>3.1288564011284401</v>
      </c>
      <c r="AJ96" s="10"/>
      <c r="AK96" s="10"/>
      <c r="AL96" s="10"/>
      <c r="AM96" s="10"/>
      <c r="AN96" s="10">
        <v>7.3985133470225861</v>
      </c>
      <c r="AO96" s="10">
        <v>2.7702922225066344</v>
      </c>
      <c r="AP96" s="10">
        <v>5.7985568842035304</v>
      </c>
      <c r="AQ96" s="10">
        <v>114.66</v>
      </c>
      <c r="AR96" s="10"/>
      <c r="AS96" s="10"/>
      <c r="AT96" s="10">
        <v>10.661932397612224</v>
      </c>
      <c r="AU96" s="10">
        <v>1</v>
      </c>
      <c r="AV96" s="16"/>
      <c r="AW96" s="19">
        <v>185.06061238857072</v>
      </c>
      <c r="AX96" s="1" t="s">
        <v>120</v>
      </c>
      <c r="AY96" s="23">
        <v>14.0154855643045</v>
      </c>
      <c r="AZ96" s="18">
        <v>100</v>
      </c>
      <c r="BA96" s="18">
        <v>0</v>
      </c>
      <c r="BB96" s="18">
        <v>0</v>
      </c>
      <c r="BC96" s="18">
        <v>0</v>
      </c>
      <c r="BD96" s="18">
        <v>100</v>
      </c>
      <c r="BE96" s="18">
        <v>0</v>
      </c>
      <c r="BF96" s="24">
        <v>57.979285426146241</v>
      </c>
      <c r="BG96" s="24">
        <v>38.621493514089039</v>
      </c>
      <c r="BH96" s="24">
        <v>3.3992210597647228</v>
      </c>
      <c r="BI96" s="21"/>
      <c r="BJ96" s="25">
        <f t="shared" ca="1" si="11"/>
        <v>0.86960779795011633</v>
      </c>
      <c r="BK96" s="24">
        <f t="shared" ca="1" si="12"/>
        <v>31.250943500594879</v>
      </c>
      <c r="BL96" s="23">
        <f t="shared" si="13"/>
        <v>3.4085429035051553</v>
      </c>
      <c r="BM96" s="23">
        <f t="shared" ca="1" si="14"/>
        <v>2.6405800340320504</v>
      </c>
      <c r="BN96" s="22">
        <f t="shared" si="15"/>
        <v>2.9888079322872363</v>
      </c>
      <c r="BO96" s="21"/>
      <c r="BP96" s="2"/>
    </row>
    <row r="97" spans="1:68" x14ac:dyDescent="0.2">
      <c r="A97">
        <v>4.2</v>
      </c>
      <c r="B97">
        <v>2.11</v>
      </c>
      <c r="C97">
        <v>0.20512</v>
      </c>
      <c r="D97">
        <v>-5.8819999999999997E-2</v>
      </c>
      <c r="E97">
        <v>-5.8500000000000002E-3</v>
      </c>
      <c r="F97">
        <v>1.9996499999999999</v>
      </c>
      <c r="G97">
        <v>2.0512000000000001</v>
      </c>
      <c r="H97" s="21"/>
      <c r="I97" s="17">
        <f t="shared" si="9"/>
        <v>13.779527559055119</v>
      </c>
      <c r="J97" s="16">
        <f t="shared" si="10"/>
        <v>-14.179527559055119</v>
      </c>
      <c r="K97" s="16">
        <v>124</v>
      </c>
      <c r="L97" s="16">
        <v>1433.0708661417316</v>
      </c>
      <c r="M97" s="16">
        <v>583.46456692913364</v>
      </c>
      <c r="N97" s="16">
        <v>5.9711286089238849</v>
      </c>
      <c r="O97" s="16">
        <v>10.906977412731006</v>
      </c>
      <c r="P97" s="16">
        <v>11.155386707865533</v>
      </c>
      <c r="Q97" s="16">
        <v>0.36278275265887766</v>
      </c>
      <c r="R97" s="16">
        <v>3.2520858501757162</v>
      </c>
      <c r="S97" s="16">
        <v>17.25064549545333</v>
      </c>
      <c r="T97" s="20" t="s">
        <v>122</v>
      </c>
      <c r="U97" s="10">
        <v>4</v>
      </c>
      <c r="V97" s="20" t="s">
        <v>33</v>
      </c>
      <c r="W97" s="10">
        <v>3</v>
      </c>
      <c r="X97" s="20" t="s">
        <v>143</v>
      </c>
      <c r="Y97" s="10">
        <v>4</v>
      </c>
      <c r="Z97" s="20" t="s">
        <v>123</v>
      </c>
      <c r="AA97" s="15">
        <v>4</v>
      </c>
      <c r="AB97" s="11">
        <v>59.952818990616294</v>
      </c>
      <c r="AC97" s="10">
        <v>36.83883296694372</v>
      </c>
      <c r="AD97" s="19">
        <v>3.2083480424399866</v>
      </c>
      <c r="AE97" s="12">
        <v>1090.6977412731007</v>
      </c>
      <c r="AF97" s="10">
        <v>1211.8889410828372</v>
      </c>
      <c r="AG97" s="10">
        <v>711.65400308991502</v>
      </c>
      <c r="AH97" s="10">
        <v>232.03577595146288</v>
      </c>
      <c r="AI97" s="10">
        <v>3.0749495741201547</v>
      </c>
      <c r="AJ97" s="10"/>
      <c r="AK97" s="10"/>
      <c r="AL97" s="10"/>
      <c r="AM97" s="10"/>
      <c r="AN97" s="10">
        <v>7.2713182751540044</v>
      </c>
      <c r="AO97" s="10">
        <v>2.7480795775214477</v>
      </c>
      <c r="AP97" s="10">
        <v>5.69323202471932</v>
      </c>
      <c r="AQ97" s="10">
        <v>114.66</v>
      </c>
      <c r="AR97" s="10"/>
      <c r="AS97" s="10"/>
      <c r="AT97" s="10">
        <v>10.270171465785124</v>
      </c>
      <c r="AU97" s="10">
        <v>1</v>
      </c>
      <c r="AV97" s="16"/>
      <c r="AW97" s="19">
        <v>181.78334116242559</v>
      </c>
      <c r="AX97" s="1" t="s">
        <v>120</v>
      </c>
      <c r="AY97" s="23">
        <v>14.179527559055099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59.952818990616294</v>
      </c>
      <c r="BG97" s="24">
        <v>36.83883296694372</v>
      </c>
      <c r="BH97" s="24">
        <v>3.2083480424399866</v>
      </c>
      <c r="BI97" s="21"/>
      <c r="BJ97" s="25">
        <f t="shared" ca="1" si="11"/>
        <v>0.87515431708525826</v>
      </c>
      <c r="BK97" s="24">
        <f t="shared" ca="1" si="12"/>
        <v>30.458920977924922</v>
      </c>
      <c r="BL97" s="23">
        <f t="shared" si="13"/>
        <v>3.4753129737066164</v>
      </c>
      <c r="BM97" s="23">
        <f t="shared" ca="1" si="14"/>
        <v>2.6545111834735486</v>
      </c>
      <c r="BN97" s="22">
        <f t="shared" si="15"/>
        <v>2.9987020526438672</v>
      </c>
      <c r="BO97" s="21"/>
      <c r="BP97" s="2"/>
    </row>
    <row r="98" spans="1:68" x14ac:dyDescent="0.2">
      <c r="A98">
        <v>4.25</v>
      </c>
      <c r="B98">
        <v>2.11</v>
      </c>
      <c r="C98">
        <v>0.20730999999999999</v>
      </c>
      <c r="D98">
        <v>-5.9819999999999998E-2</v>
      </c>
      <c r="E98">
        <v>-1.97E-3</v>
      </c>
      <c r="F98">
        <v>1.99708</v>
      </c>
      <c r="G98">
        <v>2.04833</v>
      </c>
      <c r="H98" s="21"/>
      <c r="I98" s="17">
        <f t="shared" si="9"/>
        <v>13.943569553805773</v>
      </c>
      <c r="J98" s="16">
        <f t="shared" si="10"/>
        <v>-14.343569553805773</v>
      </c>
      <c r="K98" s="16">
        <v>124</v>
      </c>
      <c r="L98" s="16">
        <v>1453.4120734908126</v>
      </c>
      <c r="M98" s="16">
        <v>593.56955380577392</v>
      </c>
      <c r="N98" s="16">
        <v>6.0422134733158348</v>
      </c>
      <c r="O98" s="16">
        <v>11.487304928131417</v>
      </c>
      <c r="P98" s="16">
        <v>11.75065729404303</v>
      </c>
      <c r="Q98" s="16">
        <v>0.35567215382197304</v>
      </c>
      <c r="R98" s="16">
        <v>3.0268277333071425</v>
      </c>
      <c r="S98" s="16">
        <v>18.288358743861991</v>
      </c>
      <c r="T98" s="20" t="s">
        <v>122</v>
      </c>
      <c r="U98" s="10">
        <v>4</v>
      </c>
      <c r="V98" s="20" t="s">
        <v>33</v>
      </c>
      <c r="W98" s="10">
        <v>3</v>
      </c>
      <c r="X98" s="20" t="s">
        <v>143</v>
      </c>
      <c r="Y98" s="10">
        <v>4</v>
      </c>
      <c r="Z98" s="20" t="s">
        <v>123</v>
      </c>
      <c r="AA98" s="15">
        <v>4</v>
      </c>
      <c r="AB98" s="11">
        <v>53.080995545340897</v>
      </c>
      <c r="AC98" s="10">
        <v>42.933520445675448</v>
      </c>
      <c r="AD98" s="19">
        <v>3.9854840089836525</v>
      </c>
      <c r="AE98" s="12">
        <v>1148.7304928131418</v>
      </c>
      <c r="AF98" s="10">
        <v>1280.7242331420084</v>
      </c>
      <c r="AG98" s="10">
        <v>756.29929705322729</v>
      </c>
      <c r="AH98" s="10">
        <v>251.92070270837806</v>
      </c>
      <c r="AI98" s="10">
        <v>3.3037889437711407</v>
      </c>
      <c r="AJ98" s="10"/>
      <c r="AK98" s="10"/>
      <c r="AL98" s="10"/>
      <c r="AM98" s="10"/>
      <c r="AN98" s="10">
        <v>7.658203285420945</v>
      </c>
      <c r="AO98" s="10">
        <v>2.8514677894033564</v>
      </c>
      <c r="AP98" s="10">
        <v>6.0503943764258183</v>
      </c>
      <c r="AQ98" s="10">
        <v>114.66</v>
      </c>
      <c r="AR98" s="10"/>
      <c r="AS98" s="10"/>
      <c r="AT98" s="10">
        <v>10.685664808028481</v>
      </c>
      <c r="AU98" s="10">
        <v>1</v>
      </c>
      <c r="AV98" s="16"/>
      <c r="AW98" s="19">
        <v>192.10863497130129</v>
      </c>
      <c r="AX98" s="1" t="s">
        <v>120</v>
      </c>
      <c r="AY98" s="23">
        <v>14.3435695538058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53.080995545340897</v>
      </c>
      <c r="BG98" s="24">
        <v>42.933520445675448</v>
      </c>
      <c r="BH98" s="24">
        <v>3.9854840089836525</v>
      </c>
      <c r="BI98" s="21"/>
      <c r="BJ98" s="25">
        <f t="shared" ca="1" si="11"/>
        <v>0.8641043274150777</v>
      </c>
      <c r="BK98" s="24">
        <f t="shared" ca="1" si="12"/>
        <v>31.243796842969424</v>
      </c>
      <c r="BL98" s="23">
        <f t="shared" si="13"/>
        <v>3.22635818610433</v>
      </c>
      <c r="BM98" s="23">
        <f t="shared" ca="1" si="14"/>
        <v>2.6248819423498966</v>
      </c>
      <c r="BN98" s="22">
        <f t="shared" si="15"/>
        <v>2.9622907013541089</v>
      </c>
      <c r="BO98" s="21"/>
      <c r="BP98" s="2"/>
    </row>
    <row r="99" spans="1:68" x14ac:dyDescent="0.2">
      <c r="A99">
        <v>4.3</v>
      </c>
      <c r="B99">
        <v>2.11</v>
      </c>
      <c r="C99">
        <v>0.21268000000000001</v>
      </c>
      <c r="D99">
        <v>-5.2850000000000001E-2</v>
      </c>
      <c r="E99">
        <v>6.9999999999999994E-5</v>
      </c>
      <c r="F99">
        <v>2.0009999999999999</v>
      </c>
      <c r="G99">
        <v>2.0507499999999999</v>
      </c>
      <c r="H99" s="21"/>
      <c r="I99" s="17">
        <f t="shared" si="9"/>
        <v>14.107611548556429</v>
      </c>
      <c r="J99" s="16">
        <f t="shared" si="10"/>
        <v>-14.507611548556429</v>
      </c>
      <c r="K99" s="16">
        <v>124</v>
      </c>
      <c r="L99" s="16">
        <v>1473.7532808398939</v>
      </c>
      <c r="M99" s="16">
        <v>603.67454068241432</v>
      </c>
      <c r="N99" s="16">
        <v>6.1132983377077856</v>
      </c>
      <c r="O99" s="16">
        <v>12.910299794661194</v>
      </c>
      <c r="P99" s="16">
        <v>13.181508826651481</v>
      </c>
      <c r="Q99" s="16">
        <v>0.40523302771519876</v>
      </c>
      <c r="R99" s="16">
        <v>3.0742537371432368</v>
      </c>
      <c r="S99" s="16">
        <v>18.833960554880985</v>
      </c>
      <c r="T99" s="20" t="s">
        <v>122</v>
      </c>
      <c r="U99" s="10">
        <v>4</v>
      </c>
      <c r="V99" s="20" t="s">
        <v>143</v>
      </c>
      <c r="W99" s="10">
        <v>4</v>
      </c>
      <c r="X99" s="20" t="s">
        <v>141</v>
      </c>
      <c r="Y99" s="10">
        <v>5</v>
      </c>
      <c r="Z99" s="20" t="s">
        <v>123</v>
      </c>
      <c r="AA99" s="15">
        <v>4</v>
      </c>
      <c r="AB99" s="11">
        <v>50.812188325456667</v>
      </c>
      <c r="AC99" s="10">
        <v>44.864963881836843</v>
      </c>
      <c r="AD99" s="19">
        <v>4.3228477927064937</v>
      </c>
      <c r="AE99" s="12">
        <v>1291.0299794661194</v>
      </c>
      <c r="AF99" s="10">
        <v>1447.8631659577627</v>
      </c>
      <c r="AG99" s="10">
        <v>863.61316199886107</v>
      </c>
      <c r="AH99" s="10">
        <v>261.68219418184867</v>
      </c>
      <c r="AI99" s="10">
        <v>3.2528219382738857</v>
      </c>
      <c r="AJ99" s="10"/>
      <c r="AK99" s="10"/>
      <c r="AL99" s="10"/>
      <c r="AM99" s="10"/>
      <c r="AN99" s="10">
        <v>8.6068665297741287</v>
      </c>
      <c r="AO99" s="10">
        <v>3.1571506225361023</v>
      </c>
      <c r="AP99" s="10">
        <v>6.9089052959908885</v>
      </c>
      <c r="AQ99" s="10">
        <v>114.66</v>
      </c>
      <c r="AR99" s="10"/>
      <c r="AS99" s="10"/>
      <c r="AT99" s="10">
        <v>11.937277830661676</v>
      </c>
      <c r="AU99" s="10">
        <v>1</v>
      </c>
      <c r="AV99" s="16"/>
      <c r="AW99" s="19">
        <v>217.17947489366441</v>
      </c>
      <c r="AX99" s="1" t="s">
        <v>120</v>
      </c>
      <c r="AY99" s="23">
        <v>14.507611548556399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50.812188325456667</v>
      </c>
      <c r="BG99" s="24">
        <v>44.864963881836843</v>
      </c>
      <c r="BH99" s="24">
        <v>4.3228477927064937</v>
      </c>
      <c r="BI99" s="21"/>
      <c r="BJ99" s="25">
        <f t="shared" ca="1" si="11"/>
        <v>0.85375580836540688</v>
      </c>
      <c r="BK99" s="24">
        <f t="shared" ca="1" si="12"/>
        <v>34.310588544284187</v>
      </c>
      <c r="BL99" s="23">
        <f t="shared" si="13"/>
        <v>3.2562877042162777</v>
      </c>
      <c r="BM99" s="23">
        <f t="shared" ca="1" si="14"/>
        <v>2.5970938314638023</v>
      </c>
      <c r="BN99" s="22">
        <f t="shared" si="15"/>
        <v>2.9255116730667532</v>
      </c>
      <c r="BO99" s="21"/>
      <c r="BP99" s="2"/>
    </row>
    <row r="100" spans="1:68" x14ac:dyDescent="0.2">
      <c r="A100">
        <v>4.3499999999999996</v>
      </c>
      <c r="B100">
        <v>2.11</v>
      </c>
      <c r="C100">
        <v>0.2142</v>
      </c>
      <c r="D100">
        <v>-4.5789999999999997E-2</v>
      </c>
      <c r="E100">
        <v>-9.4500000000000001E-3</v>
      </c>
      <c r="F100">
        <v>1.9968999999999999</v>
      </c>
      <c r="G100">
        <v>2.0487000000000002</v>
      </c>
      <c r="H100" s="21"/>
      <c r="I100" s="17">
        <f t="shared" si="9"/>
        <v>14.271653543307085</v>
      </c>
      <c r="J100" s="16">
        <f t="shared" si="10"/>
        <v>-14.671653543307086</v>
      </c>
      <c r="K100" s="16">
        <v>124</v>
      </c>
      <c r="L100" s="16">
        <v>1494.0944881889752</v>
      </c>
      <c r="M100" s="16">
        <v>613.77952755905471</v>
      </c>
      <c r="N100" s="16">
        <v>6.1843832020997365</v>
      </c>
      <c r="O100" s="16">
        <v>13.313084188911706</v>
      </c>
      <c r="P100" s="16">
        <v>13.547628779201515</v>
      </c>
      <c r="Q100" s="16">
        <v>0.45543385550374588</v>
      </c>
      <c r="R100" s="16">
        <v>3.3617237593853577</v>
      </c>
      <c r="S100" s="16">
        <v>16.287818770125703</v>
      </c>
      <c r="T100" s="20" t="s">
        <v>122</v>
      </c>
      <c r="U100" s="10">
        <v>4</v>
      </c>
      <c r="V100" s="20" t="s">
        <v>143</v>
      </c>
      <c r="W100" s="10">
        <v>4</v>
      </c>
      <c r="X100" s="20" t="s">
        <v>143</v>
      </c>
      <c r="Y100" s="10">
        <v>4</v>
      </c>
      <c r="Z100" s="20" t="s">
        <v>123</v>
      </c>
      <c r="AA100" s="15">
        <v>4</v>
      </c>
      <c r="AB100" s="11">
        <v>56.674393783006771</v>
      </c>
      <c r="AC100" s="10">
        <v>39.787038099855295</v>
      </c>
      <c r="AD100" s="19">
        <v>3.5385681171379382</v>
      </c>
      <c r="AE100" s="12">
        <v>1331.3084188911705</v>
      </c>
      <c r="AF100" s="10">
        <v>1489.739559943115</v>
      </c>
      <c r="AG100" s="10">
        <v>891.07215844011364</v>
      </c>
      <c r="AH100" s="10">
        <v>207.84210311367704</v>
      </c>
      <c r="AI100" s="10">
        <v>2.9746644030705114</v>
      </c>
      <c r="AJ100" s="10"/>
      <c r="AK100" s="10"/>
      <c r="AL100" s="10"/>
      <c r="AM100" s="10"/>
      <c r="AN100" s="10">
        <v>8.8753894592744711</v>
      </c>
      <c r="AO100" s="10">
        <v>3.2785014940849231</v>
      </c>
      <c r="AP100" s="10">
        <v>7.1285772675209094</v>
      </c>
      <c r="AQ100" s="10">
        <v>114.66</v>
      </c>
      <c r="AR100" s="10"/>
      <c r="AS100" s="10"/>
      <c r="AT100" s="10">
        <v>12.083918295095712</v>
      </c>
      <c r="AU100" s="10">
        <v>1</v>
      </c>
      <c r="AV100" s="16"/>
      <c r="AW100" s="19">
        <v>223.46093399146724</v>
      </c>
      <c r="AX100" s="1" t="s">
        <v>120</v>
      </c>
      <c r="AY100" s="23">
        <v>14.6716535433071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56.674393783006771</v>
      </c>
      <c r="BG100" s="24">
        <v>39.787038099855295</v>
      </c>
      <c r="BH100" s="24">
        <v>3.5385681171379382</v>
      </c>
      <c r="BI100" s="21"/>
      <c r="BJ100" s="25">
        <f t="shared" ca="1" si="11"/>
        <v>0.86102536965024434</v>
      </c>
      <c r="BK100" s="24">
        <f t="shared" ca="1" si="12"/>
        <v>35.110255765784288</v>
      </c>
      <c r="BL100" s="23">
        <f t="shared" si="13"/>
        <v>3.5579153513820252</v>
      </c>
      <c r="BM100" s="23">
        <f t="shared" ca="1" si="14"/>
        <v>2.6155474012457089</v>
      </c>
      <c r="BN100" s="22">
        <f t="shared" si="15"/>
        <v>2.9387649988473177</v>
      </c>
      <c r="BO100" s="21"/>
      <c r="BP100" s="2"/>
    </row>
    <row r="101" spans="1:68" x14ac:dyDescent="0.2">
      <c r="A101">
        <v>4.4000000000000004</v>
      </c>
      <c r="B101">
        <v>2.11</v>
      </c>
      <c r="C101">
        <v>0.21845999999999999</v>
      </c>
      <c r="D101">
        <v>-4.4389999999999999E-2</v>
      </c>
      <c r="E101">
        <v>-9.7400000000000004E-3</v>
      </c>
      <c r="F101">
        <v>1.99055</v>
      </c>
      <c r="G101">
        <v>2.0431499999999998</v>
      </c>
      <c r="H101" s="21"/>
      <c r="I101" s="17">
        <f t="shared" si="9"/>
        <v>14.435695538057743</v>
      </c>
      <c r="J101" s="16">
        <f t="shared" si="10"/>
        <v>-14.835695538057744</v>
      </c>
      <c r="K101" s="16">
        <v>124</v>
      </c>
      <c r="L101" s="16">
        <v>1514.4356955380567</v>
      </c>
      <c r="M101" s="16">
        <v>623.88451443569522</v>
      </c>
      <c r="N101" s="16">
        <v>6.2554680664916891</v>
      </c>
      <c r="O101" s="16">
        <v>14.441940451745378</v>
      </c>
      <c r="P101" s="16">
        <v>14.675368163033808</v>
      </c>
      <c r="Q101" s="16">
        <v>0.46538869387541243</v>
      </c>
      <c r="R101" s="16">
        <v>3.1712232954243214</v>
      </c>
      <c r="S101" s="16">
        <v>16.210257728363199</v>
      </c>
      <c r="T101" s="20" t="s">
        <v>122</v>
      </c>
      <c r="U101" s="10">
        <v>4</v>
      </c>
      <c r="V101" s="20" t="s">
        <v>143</v>
      </c>
      <c r="W101" s="10">
        <v>4</v>
      </c>
      <c r="X101" s="20" t="s">
        <v>141</v>
      </c>
      <c r="Y101" s="10">
        <v>5</v>
      </c>
      <c r="Z101" s="20" t="s">
        <v>123</v>
      </c>
      <c r="AA101" s="15">
        <v>4</v>
      </c>
      <c r="AB101" s="11">
        <v>49.629783740803759</v>
      </c>
      <c r="AC101" s="10">
        <v>45.852272039178381</v>
      </c>
      <c r="AD101" s="19">
        <v>4.5179442200178617</v>
      </c>
      <c r="AE101" s="12">
        <v>1444.1940451745379</v>
      </c>
      <c r="AF101" s="10">
        <v>1621.2182399616738</v>
      </c>
      <c r="AG101" s="10">
        <v>975.65261222753554</v>
      </c>
      <c r="AH101" s="10">
        <v>204.78424447278533</v>
      </c>
      <c r="AI101" s="10">
        <v>3.1533572594615933</v>
      </c>
      <c r="AJ101" s="10"/>
      <c r="AK101" s="10"/>
      <c r="AL101" s="10"/>
      <c r="AM101" s="10"/>
      <c r="AN101" s="10">
        <v>9.6279603011635846</v>
      </c>
      <c r="AO101" s="10">
        <v>3.4903173435650552</v>
      </c>
      <c r="AP101" s="10">
        <v>7.8052208978202842</v>
      </c>
      <c r="AQ101" s="10">
        <v>114.66</v>
      </c>
      <c r="AR101" s="10"/>
      <c r="AS101" s="10"/>
      <c r="AT101" s="10">
        <v>12.977881961693498</v>
      </c>
      <c r="AU101" s="10">
        <v>1</v>
      </c>
      <c r="AV101" s="16"/>
      <c r="AW101" s="19">
        <v>243.18273599425106</v>
      </c>
      <c r="AX101" s="1" t="s">
        <v>120</v>
      </c>
      <c r="AY101" s="23">
        <v>14.835695538057699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49.629783740803759</v>
      </c>
      <c r="BG101" s="24">
        <v>45.852272039178381</v>
      </c>
      <c r="BH101" s="24">
        <v>4.5179442200178617</v>
      </c>
      <c r="BI101" s="21"/>
      <c r="BJ101" s="25">
        <f t="shared" ca="1" si="11"/>
        <v>0.84779965105353761</v>
      </c>
      <c r="BK101" s="24">
        <f t="shared" ca="1" si="12"/>
        <v>37.038523775108935</v>
      </c>
      <c r="BL101" s="23">
        <f t="shared" si="13"/>
        <v>3.3437538992878659</v>
      </c>
      <c r="BM101" s="23">
        <f t="shared" ca="1" si="14"/>
        <v>2.5802075855117517</v>
      </c>
      <c r="BN101" s="22">
        <f t="shared" si="15"/>
        <v>2.8957803767872048</v>
      </c>
      <c r="BO101" s="21"/>
      <c r="BP101" s="2"/>
    </row>
    <row r="102" spans="1:68" x14ac:dyDescent="0.2">
      <c r="A102">
        <v>4.45</v>
      </c>
      <c r="B102">
        <v>2.11</v>
      </c>
      <c r="C102">
        <v>0.22447</v>
      </c>
      <c r="D102">
        <v>-3.7400000000000003E-2</v>
      </c>
      <c r="E102">
        <v>-2.4499999999999999E-3</v>
      </c>
      <c r="F102">
        <v>1.9969300000000001</v>
      </c>
      <c r="G102">
        <v>2.0438499999999999</v>
      </c>
      <c r="H102" s="21"/>
      <c r="I102" s="17">
        <f t="shared" si="9"/>
        <v>14.599737532808399</v>
      </c>
      <c r="J102" s="16">
        <f t="shared" si="10"/>
        <v>-14.9997375328084</v>
      </c>
      <c r="K102" s="16">
        <v>124</v>
      </c>
      <c r="L102" s="16">
        <v>1534.776902887138</v>
      </c>
      <c r="M102" s="16">
        <v>633.98950131233562</v>
      </c>
      <c r="N102" s="16">
        <v>6.3265529308836399</v>
      </c>
      <c r="O102" s="16">
        <v>16.034528747433267</v>
      </c>
      <c r="P102" s="16">
        <v>16.296032486032249</v>
      </c>
      <c r="Q102" s="16">
        <v>0.51509177974537634</v>
      </c>
      <c r="R102" s="16">
        <v>3.1608416354525235</v>
      </c>
      <c r="S102" s="16">
        <v>18.159981847151645</v>
      </c>
      <c r="T102" s="20" t="s">
        <v>122</v>
      </c>
      <c r="U102" s="10">
        <v>5</v>
      </c>
      <c r="V102" s="20" t="s">
        <v>143</v>
      </c>
      <c r="W102" s="10">
        <v>4</v>
      </c>
      <c r="X102" s="20" t="s">
        <v>141</v>
      </c>
      <c r="Y102" s="10">
        <v>5</v>
      </c>
      <c r="Z102" s="20" t="s">
        <v>121</v>
      </c>
      <c r="AA102" s="15">
        <v>5</v>
      </c>
      <c r="AB102" s="11">
        <v>46.441726529527884</v>
      </c>
      <c r="AC102" s="10">
        <v>48.440420475648288</v>
      </c>
      <c r="AD102" s="19">
        <v>5.1178529948238278</v>
      </c>
      <c r="AE102" s="12">
        <v>1603.4528747433267</v>
      </c>
      <c r="AF102" s="10">
        <v>1810.6880892938975</v>
      </c>
      <c r="AG102" s="10">
        <v>1086.4021657354833</v>
      </c>
      <c r="AH102" s="10">
        <v>243.43053770608469</v>
      </c>
      <c r="AI102" s="10">
        <v>3.1637143372949605</v>
      </c>
      <c r="AJ102" s="10"/>
      <c r="AK102" s="10"/>
      <c r="AL102" s="10"/>
      <c r="AM102" s="10"/>
      <c r="AN102" s="10">
        <v>8.0172643737166336</v>
      </c>
      <c r="AO102" s="10">
        <v>3.8242496579077145</v>
      </c>
      <c r="AP102" s="10">
        <v>8.6048151601483838</v>
      </c>
      <c r="AQ102" s="10">
        <v>114.66</v>
      </c>
      <c r="AR102" s="10"/>
      <c r="AS102" s="10"/>
      <c r="AT102" s="10">
        <v>14.327094126265871</v>
      </c>
      <c r="AU102" s="10">
        <v>1</v>
      </c>
      <c r="AV102" s="16"/>
      <c r="AW102" s="19">
        <v>271.60321339408466</v>
      </c>
      <c r="AX102" s="1" t="s">
        <v>120</v>
      </c>
      <c r="AY102" s="23">
        <v>14.9997375328084</v>
      </c>
      <c r="AZ102" s="18">
        <v>0</v>
      </c>
      <c r="BA102" s="18">
        <v>100</v>
      </c>
      <c r="BB102" s="18">
        <v>0</v>
      </c>
      <c r="BC102" s="18">
        <v>0</v>
      </c>
      <c r="BD102" s="18">
        <v>100</v>
      </c>
      <c r="BE102" s="18">
        <v>0</v>
      </c>
      <c r="BF102" s="24">
        <v>46.441726529527884</v>
      </c>
      <c r="BG102" s="24">
        <v>48.440420475648288</v>
      </c>
      <c r="BH102" s="24">
        <v>5.1178529948238278</v>
      </c>
      <c r="BI102" s="21"/>
      <c r="BJ102" s="25">
        <f t="shared" ca="1" si="11"/>
        <v>0.83706675572585731</v>
      </c>
      <c r="BK102" s="24">
        <f t="shared" ca="1" si="12"/>
        <v>40.240474451166101</v>
      </c>
      <c r="BL102" s="23">
        <f t="shared" si="13"/>
        <v>3.3170428699251202</v>
      </c>
      <c r="BM102" s="23">
        <f t="shared" ca="1" si="14"/>
        <v>2.5514106130035854</v>
      </c>
      <c r="BN102" s="22">
        <f t="shared" si="15"/>
        <v>2.8584669342639568</v>
      </c>
      <c r="BO102" s="21"/>
      <c r="BP102" s="2"/>
    </row>
    <row r="103" spans="1:68" x14ac:dyDescent="0.2">
      <c r="A103">
        <v>4.5</v>
      </c>
      <c r="B103">
        <v>0.42</v>
      </c>
      <c r="C103">
        <v>0.23365</v>
      </c>
      <c r="D103">
        <v>-1.5129999999999999E-2</v>
      </c>
      <c r="E103">
        <v>9.0200000000000002E-3</v>
      </c>
      <c r="F103">
        <v>1.9936</v>
      </c>
      <c r="G103">
        <v>2.0404</v>
      </c>
      <c r="H103" s="21"/>
      <c r="I103" s="17">
        <f t="shared" si="9"/>
        <v>14.763779527559054</v>
      </c>
      <c r="J103" s="16">
        <f t="shared" si="10"/>
        <v>-15.163779527559054</v>
      </c>
      <c r="K103" s="16">
        <v>124</v>
      </c>
      <c r="L103" s="16">
        <v>1555.1181102362191</v>
      </c>
      <c r="M103" s="16">
        <v>644.0944881889759</v>
      </c>
      <c r="N103" s="16">
        <v>6.3976377952755898</v>
      </c>
      <c r="O103" s="16">
        <v>18.467134496919915</v>
      </c>
      <c r="P103" s="16">
        <v>18.772812725676928</v>
      </c>
      <c r="Q103" s="16">
        <v>0.67344481584324389</v>
      </c>
      <c r="R103" s="16">
        <v>3.58734104305065</v>
      </c>
      <c r="S103" s="16">
        <v>21.227654774792725</v>
      </c>
      <c r="T103" s="20" t="s">
        <v>122</v>
      </c>
      <c r="U103" s="10">
        <v>4</v>
      </c>
      <c r="V103" s="20" t="s">
        <v>143</v>
      </c>
      <c r="W103" s="10">
        <v>4</v>
      </c>
      <c r="X103" s="20" t="s">
        <v>141</v>
      </c>
      <c r="Y103" s="10">
        <v>5</v>
      </c>
      <c r="Z103" s="20" t="s">
        <v>123</v>
      </c>
      <c r="AA103" s="15">
        <v>4</v>
      </c>
      <c r="AB103" s="11">
        <v>52.90748286897081</v>
      </c>
      <c r="AC103" s="10">
        <v>43.082850553720853</v>
      </c>
      <c r="AD103" s="19">
        <v>4.00966657730834</v>
      </c>
      <c r="AE103" s="12">
        <v>1846.7134496919916</v>
      </c>
      <c r="AF103" s="10">
        <v>2100.8774582315609</v>
      </c>
      <c r="AG103" s="10">
        <v>1251.520848378462</v>
      </c>
      <c r="AH103" s="10">
        <v>305.07463500720968</v>
      </c>
      <c r="AI103" s="10">
        <v>2.7875799596394293</v>
      </c>
      <c r="AJ103" s="10"/>
      <c r="AK103" s="10"/>
      <c r="AL103" s="10"/>
      <c r="AM103" s="10"/>
      <c r="AN103" s="10">
        <v>12.311422997946609</v>
      </c>
      <c r="AO103" s="10">
        <v>4.4025484989693116</v>
      </c>
      <c r="AP103" s="10">
        <v>9.7606459386492332</v>
      </c>
      <c r="AQ103" s="10">
        <v>114.66</v>
      </c>
      <c r="AR103" s="10"/>
      <c r="AS103" s="10"/>
      <c r="AT103" s="10">
        <v>16.46701048800481</v>
      </c>
      <c r="AU103" s="10">
        <v>1</v>
      </c>
      <c r="AV103" s="16"/>
      <c r="AW103" s="19">
        <v>315.13161873473416</v>
      </c>
      <c r="AX103" s="1" t="s">
        <v>120</v>
      </c>
      <c r="AY103" s="23">
        <v>15.1637795275591</v>
      </c>
      <c r="AZ103" s="18">
        <v>100</v>
      </c>
      <c r="BA103" s="18">
        <v>0</v>
      </c>
      <c r="BB103" s="18">
        <v>0</v>
      </c>
      <c r="BC103" s="18">
        <v>0</v>
      </c>
      <c r="BD103" s="18">
        <v>100</v>
      </c>
      <c r="BE103" s="18">
        <v>0</v>
      </c>
      <c r="BF103" s="24">
        <v>52.90748286897081</v>
      </c>
      <c r="BG103" s="24">
        <v>43.082850553720853</v>
      </c>
      <c r="BH103" s="24">
        <v>4.00966657730834</v>
      </c>
      <c r="BI103" s="21"/>
      <c r="BJ103" s="25">
        <f t="shared" ca="1" si="11"/>
        <v>0.83538374562341489</v>
      </c>
      <c r="BK103" s="24">
        <f t="shared" ca="1" si="12"/>
        <v>45.927012379955478</v>
      </c>
      <c r="BL103" s="23">
        <f t="shared" si="13"/>
        <v>3.7423468886411704</v>
      </c>
      <c r="BM103" s="23">
        <f t="shared" ca="1" si="14"/>
        <v>2.5463666200892194</v>
      </c>
      <c r="BN103" s="22">
        <f t="shared" si="15"/>
        <v>2.8436084313985655</v>
      </c>
      <c r="BO103" s="21"/>
      <c r="BP103" s="2"/>
    </row>
    <row r="104" spans="1:68" x14ac:dyDescent="0.2">
      <c r="A104">
        <v>4.55</v>
      </c>
      <c r="B104">
        <v>2.11</v>
      </c>
      <c r="C104">
        <v>0.24229999999999999</v>
      </c>
      <c r="D104">
        <v>9.8099999999999993E-3</v>
      </c>
      <c r="E104">
        <v>1.2930000000000001E-2</v>
      </c>
      <c r="F104">
        <v>1.9976799999999999</v>
      </c>
      <c r="G104">
        <v>2.0383</v>
      </c>
      <c r="H104" s="21"/>
      <c r="I104" s="17">
        <f t="shared" si="9"/>
        <v>14.92782152230971</v>
      </c>
      <c r="J104" s="16">
        <f t="shared" si="10"/>
        <v>-15.32782152230971</v>
      </c>
      <c r="K104" s="16">
        <v>124</v>
      </c>
      <c r="L104" s="16">
        <v>1575.4593175853004</v>
      </c>
      <c r="M104" s="16">
        <v>654.1994750656163</v>
      </c>
      <c r="N104" s="16">
        <v>6.4687226596675407</v>
      </c>
      <c r="O104" s="16">
        <v>20.759295687885004</v>
      </c>
      <c r="P104" s="16">
        <v>21.080032526626145</v>
      </c>
      <c r="Q104" s="16">
        <v>0.85078315083564704</v>
      </c>
      <c r="R104" s="16">
        <v>4.0359669737749435</v>
      </c>
      <c r="S104" s="16">
        <v>22.273391579245789</v>
      </c>
      <c r="T104" s="20" t="s">
        <v>122</v>
      </c>
      <c r="U104" s="10">
        <v>4</v>
      </c>
      <c r="V104" s="20" t="s">
        <v>143</v>
      </c>
      <c r="W104" s="10">
        <v>4</v>
      </c>
      <c r="X104" s="20" t="s">
        <v>141</v>
      </c>
      <c r="Y104" s="10">
        <v>5</v>
      </c>
      <c r="Z104" s="20" t="s">
        <v>123</v>
      </c>
      <c r="AA104" s="15">
        <v>4</v>
      </c>
      <c r="AB104" s="11">
        <v>60.968078653487723</v>
      </c>
      <c r="AC104" s="10">
        <v>35.913402075614044</v>
      </c>
      <c r="AD104" s="19">
        <v>3.1185192708982306</v>
      </c>
      <c r="AE104" s="12">
        <v>2075.9295687885005</v>
      </c>
      <c r="AF104" s="10">
        <v>2371.1185402638762</v>
      </c>
      <c r="AG104" s="10">
        <v>1405.3355017750764</v>
      </c>
      <c r="AH104" s="10">
        <v>325.12461777418105</v>
      </c>
      <c r="AI104" s="10">
        <v>2.4777209687240687</v>
      </c>
      <c r="AJ104" s="10"/>
      <c r="AK104" s="10"/>
      <c r="AL104" s="10"/>
      <c r="AM104" s="10"/>
      <c r="AN104" s="10">
        <v>13.839530458590003</v>
      </c>
      <c r="AO104" s="10">
        <v>4.9570041143697621</v>
      </c>
      <c r="AP104" s="10">
        <v>10.837348512425534</v>
      </c>
      <c r="AQ104" s="10">
        <v>114.66</v>
      </c>
      <c r="AR104" s="10"/>
      <c r="AS104" s="10"/>
      <c r="AT104" s="10">
        <v>18.390035216507222</v>
      </c>
      <c r="AU104" s="10">
        <v>1</v>
      </c>
      <c r="AV104" s="16"/>
      <c r="AW104" s="19">
        <v>355.66778103958143</v>
      </c>
      <c r="AX104" s="1" t="s">
        <v>120</v>
      </c>
      <c r="AY104" s="23">
        <v>15.3278215223097</v>
      </c>
      <c r="AZ104" s="18">
        <v>100</v>
      </c>
      <c r="BA104" s="18">
        <v>0</v>
      </c>
      <c r="BB104" s="18">
        <v>0</v>
      </c>
      <c r="BC104" s="18">
        <v>0</v>
      </c>
      <c r="BD104" s="18">
        <v>100</v>
      </c>
      <c r="BE104" s="18">
        <v>0</v>
      </c>
      <c r="BF104" s="24">
        <v>60.968078653487723</v>
      </c>
      <c r="BG104" s="24">
        <v>35.913402075614044</v>
      </c>
      <c r="BH104" s="24">
        <v>3.1185192708982306</v>
      </c>
      <c r="BI104" s="21"/>
      <c r="BJ104" s="25">
        <f t="shared" ca="1" si="11"/>
        <v>0.83647276699396678</v>
      </c>
      <c r="BK104" s="24">
        <f t="shared" ca="1" si="12"/>
        <v>51.18585206356277</v>
      </c>
      <c r="BL104" s="23">
        <f t="shared" si="13"/>
        <v>4.1926397234306645</v>
      </c>
      <c r="BM104" s="23">
        <f t="shared" ca="1" si="14"/>
        <v>2.5485983003323187</v>
      </c>
      <c r="BN104" s="22">
        <f t="shared" si="15"/>
        <v>2.8371134669336926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0.24564</v>
      </c>
      <c r="D105">
        <v>9.6799999999999994E-3</v>
      </c>
      <c r="E105">
        <v>2.0039999999999999E-2</v>
      </c>
      <c r="F105">
        <v>2.0007999999999999</v>
      </c>
      <c r="G105">
        <v>2.0370499999999998</v>
      </c>
      <c r="H105" s="21"/>
      <c r="I105" s="17">
        <f t="shared" si="9"/>
        <v>15.091863517060366</v>
      </c>
      <c r="J105" s="16">
        <f t="shared" si="10"/>
        <v>-15.491863517060366</v>
      </c>
      <c r="K105" s="16">
        <v>124</v>
      </c>
      <c r="L105" s="16">
        <v>1595.8005249343817</v>
      </c>
      <c r="M105" s="16">
        <v>664.30446194225669</v>
      </c>
      <c r="N105" s="16">
        <v>6.5398075240594924</v>
      </c>
      <c r="O105" s="16">
        <v>21.6443613963039</v>
      </c>
      <c r="P105" s="16">
        <v>21.992481027113357</v>
      </c>
      <c r="Q105" s="16">
        <v>0.84985877298684953</v>
      </c>
      <c r="R105" s="16">
        <v>3.8643151354278946</v>
      </c>
      <c r="S105" s="16">
        <v>24.174974361767855</v>
      </c>
      <c r="T105" s="20" t="s">
        <v>122</v>
      </c>
      <c r="U105" s="10">
        <v>4</v>
      </c>
      <c r="V105" s="20" t="s">
        <v>143</v>
      </c>
      <c r="W105" s="10">
        <v>4</v>
      </c>
      <c r="X105" s="20" t="s">
        <v>141</v>
      </c>
      <c r="Y105" s="10">
        <v>5</v>
      </c>
      <c r="Z105" s="20" t="s">
        <v>123</v>
      </c>
      <c r="AA105" s="15">
        <v>4</v>
      </c>
      <c r="AB105" s="11">
        <v>55.370547520085886</v>
      </c>
      <c r="AC105" s="10">
        <v>40.940035019151608</v>
      </c>
      <c r="AD105" s="19">
        <v>3.6894174607625043</v>
      </c>
      <c r="AE105" s="12">
        <v>2164.4361396303898</v>
      </c>
      <c r="AF105" s="10">
        <v>2477.2688810653667</v>
      </c>
      <c r="AG105" s="10">
        <v>1466.1654018075571</v>
      </c>
      <c r="AH105" s="10">
        <v>362.78057494714346</v>
      </c>
      <c r="AI105" s="10">
        <v>2.5877806673478516</v>
      </c>
      <c r="AJ105" s="10"/>
      <c r="AK105" s="10"/>
      <c r="AL105" s="10"/>
      <c r="AM105" s="10"/>
      <c r="AN105" s="10">
        <v>14.4295742642026</v>
      </c>
      <c r="AO105" s="10">
        <v>5.1216793805373566</v>
      </c>
      <c r="AP105" s="10">
        <v>11.263157812652899</v>
      </c>
      <c r="AQ105" s="10">
        <v>114.66</v>
      </c>
      <c r="AR105" s="10"/>
      <c r="AS105" s="10"/>
      <c r="AT105" s="10">
        <v>18.943200731276104</v>
      </c>
      <c r="AU105" s="10">
        <v>1</v>
      </c>
      <c r="AV105" s="16"/>
      <c r="AW105" s="19">
        <v>371.59033215980497</v>
      </c>
      <c r="AX105" s="1" t="s">
        <v>120</v>
      </c>
      <c r="AY105" s="23">
        <v>15.4918635170604</v>
      </c>
      <c r="AZ105" s="18">
        <v>100</v>
      </c>
      <c r="BA105" s="18">
        <v>0</v>
      </c>
      <c r="BB105" s="18">
        <v>0</v>
      </c>
      <c r="BC105" s="18">
        <v>0</v>
      </c>
      <c r="BD105" s="18">
        <v>100</v>
      </c>
      <c r="BE105" s="18">
        <v>0</v>
      </c>
      <c r="BF105" s="24">
        <v>55.370547520085886</v>
      </c>
      <c r="BG105" s="24">
        <v>40.940035019151608</v>
      </c>
      <c r="BH105" s="24">
        <v>3.6894174607625043</v>
      </c>
      <c r="BI105" s="21"/>
      <c r="BJ105" s="25">
        <f t="shared" ca="1" si="11"/>
        <v>0.82888022904080905</v>
      </c>
      <c r="BK105" s="24">
        <f t="shared" ca="1" si="12"/>
        <v>52.317700775295478</v>
      </c>
      <c r="BL105" s="23">
        <f t="shared" si="13"/>
        <v>4.00979279762148</v>
      </c>
      <c r="BM105" s="23">
        <f t="shared" ca="1" si="14"/>
        <v>2.5280437356312984</v>
      </c>
      <c r="BN105" s="22">
        <f t="shared" si="15"/>
        <v>2.8108817815766822</v>
      </c>
      <c r="BO105" s="21"/>
      <c r="BP105" s="2"/>
    </row>
    <row r="106" spans="1:68" x14ac:dyDescent="0.2">
      <c r="A106">
        <v>4.6500000000000004</v>
      </c>
      <c r="B106">
        <v>2.0699999999999998</v>
      </c>
      <c r="C106">
        <v>0.24432000000000001</v>
      </c>
      <c r="D106">
        <v>6.7200000000000003E-3</v>
      </c>
      <c r="E106">
        <v>2.7230000000000001E-2</v>
      </c>
      <c r="F106">
        <v>1.9939</v>
      </c>
      <c r="G106">
        <v>2.0308299999999999</v>
      </c>
      <c r="H106" s="21"/>
      <c r="I106" s="17">
        <f t="shared" si="9"/>
        <v>15.255905511811024</v>
      </c>
      <c r="J106" s="16">
        <f t="shared" si="10"/>
        <v>-15.655905511811024</v>
      </c>
      <c r="K106" s="16">
        <v>124</v>
      </c>
      <c r="L106" s="16">
        <v>1616.1417322834632</v>
      </c>
      <c r="M106" s="16">
        <v>674.4094488188972</v>
      </c>
      <c r="N106" s="16">
        <v>6.6108923884514432</v>
      </c>
      <c r="O106" s="16">
        <v>21.2945749486653</v>
      </c>
      <c r="P106" s="16">
        <v>21.670385476095181</v>
      </c>
      <c r="Q106" s="16">
        <v>0.82881140042961177</v>
      </c>
      <c r="R106" s="16">
        <v>3.8246269377343656</v>
      </c>
      <c r="S106" s="16">
        <v>26.097953293741643</v>
      </c>
      <c r="T106" s="20" t="s">
        <v>122</v>
      </c>
      <c r="U106" s="10">
        <v>4</v>
      </c>
      <c r="V106" s="20" t="s">
        <v>143</v>
      </c>
      <c r="W106" s="10">
        <v>4</v>
      </c>
      <c r="X106" s="20" t="s">
        <v>141</v>
      </c>
      <c r="Y106" s="10">
        <v>5</v>
      </c>
      <c r="Z106" s="20" t="s">
        <v>123</v>
      </c>
      <c r="AA106" s="15">
        <v>4</v>
      </c>
      <c r="AB106" s="11">
        <v>54.966751495691049</v>
      </c>
      <c r="AC106" s="10">
        <v>41.294601455841075</v>
      </c>
      <c r="AD106" s="19">
        <v>3.7386470484678735</v>
      </c>
      <c r="AE106" s="12">
        <v>2129.4574948665299</v>
      </c>
      <c r="AF106" s="10">
        <v>2438.1787452191643</v>
      </c>
      <c r="AG106" s="10">
        <v>1444.6923650730121</v>
      </c>
      <c r="AH106" s="10">
        <v>400.87668148025557</v>
      </c>
      <c r="AI106" s="10">
        <v>2.6146340970771402</v>
      </c>
      <c r="AJ106" s="10"/>
      <c r="AK106" s="10"/>
      <c r="AL106" s="10"/>
      <c r="AM106" s="10"/>
      <c r="AN106" s="10">
        <v>14.196383299110201</v>
      </c>
      <c r="AO106" s="10">
        <v>5.0596282708391396</v>
      </c>
      <c r="AP106" s="10">
        <v>11.112846555511084</v>
      </c>
      <c r="AQ106" s="10">
        <v>114.66</v>
      </c>
      <c r="AR106" s="10"/>
      <c r="AS106" s="10"/>
      <c r="AT106" s="10">
        <v>18.331970764048126</v>
      </c>
      <c r="AU106" s="10">
        <v>1</v>
      </c>
      <c r="AV106" s="16"/>
      <c r="AW106" s="19">
        <v>365.72681178287462</v>
      </c>
      <c r="AX106" s="1" t="s">
        <v>120</v>
      </c>
      <c r="AY106" s="23">
        <v>15.655905511811</v>
      </c>
      <c r="AZ106" s="18">
        <v>100</v>
      </c>
      <c r="BA106" s="18">
        <v>0</v>
      </c>
      <c r="BB106" s="18">
        <v>0</v>
      </c>
      <c r="BC106" s="18">
        <v>0</v>
      </c>
      <c r="BD106" s="18">
        <v>100</v>
      </c>
      <c r="BE106" s="18">
        <v>0</v>
      </c>
      <c r="BF106" s="24">
        <v>54.966751495691049</v>
      </c>
      <c r="BG106" s="24">
        <v>41.294601455841075</v>
      </c>
      <c r="BH106" s="24">
        <v>3.7386470484678735</v>
      </c>
      <c r="BI106" s="21"/>
      <c r="BJ106" s="25">
        <f t="shared" ca="1" si="11"/>
        <v>0.83098973047761726</v>
      </c>
      <c r="BK106" s="24">
        <f t="shared" ca="1" si="12"/>
        <v>50.980145105696806</v>
      </c>
      <c r="BL106" s="23">
        <f t="shared" si="13"/>
        <v>3.9727681991440411</v>
      </c>
      <c r="BM106" s="23">
        <f t="shared" ca="1" si="14"/>
        <v>2.5329538412451491</v>
      </c>
      <c r="BN106" s="22">
        <f t="shared" si="15"/>
        <v>2.8129175550715058</v>
      </c>
      <c r="BO106" s="21"/>
      <c r="BP106" s="2"/>
    </row>
    <row r="107" spans="1:68" x14ac:dyDescent="0.2">
      <c r="A107">
        <v>4.7</v>
      </c>
      <c r="B107">
        <v>2.11</v>
      </c>
      <c r="C107">
        <v>0.24590000000000001</v>
      </c>
      <c r="D107">
        <v>8.8000000000000005E-3</v>
      </c>
      <c r="E107">
        <v>3.6080000000000001E-2</v>
      </c>
      <c r="F107">
        <v>1.99505</v>
      </c>
      <c r="G107">
        <v>2.0259999999999998</v>
      </c>
      <c r="H107" s="21"/>
      <c r="I107" s="17">
        <f t="shared" si="9"/>
        <v>15.41994750656168</v>
      </c>
      <c r="J107" s="16">
        <f t="shared" si="10"/>
        <v>-15.819947506561681</v>
      </c>
      <c r="K107" s="16">
        <v>124</v>
      </c>
      <c r="L107" s="16">
        <v>1636.4829396325445</v>
      </c>
      <c r="M107" s="16">
        <v>684.5144356955376</v>
      </c>
      <c r="N107" s="16">
        <v>6.6819772528433941</v>
      </c>
      <c r="O107" s="16">
        <v>21.713258726899387</v>
      </c>
      <c r="P107" s="16">
        <v>22.123153320405866</v>
      </c>
      <c r="Q107" s="16">
        <v>0.84360144601037335</v>
      </c>
      <c r="R107" s="16">
        <v>3.8132061636631867</v>
      </c>
      <c r="S107" s="16">
        <v>28.464902326838725</v>
      </c>
      <c r="T107" s="20" t="s">
        <v>122</v>
      </c>
      <c r="U107" s="10">
        <v>4</v>
      </c>
      <c r="V107" s="20" t="s">
        <v>143</v>
      </c>
      <c r="W107" s="10">
        <v>4</v>
      </c>
      <c r="X107" s="20" t="s">
        <v>141</v>
      </c>
      <c r="Y107" s="10">
        <v>5</v>
      </c>
      <c r="Z107" s="20" t="s">
        <v>123</v>
      </c>
      <c r="AA107" s="15">
        <v>4</v>
      </c>
      <c r="AB107" s="11">
        <v>54.229711443995029</v>
      </c>
      <c r="AC107" s="10">
        <v>41.938562057107603</v>
      </c>
      <c r="AD107" s="19">
        <v>3.8317264988973667</v>
      </c>
      <c r="AE107" s="12">
        <v>2171.3258726899389</v>
      </c>
      <c r="AF107" s="10">
        <v>2490.2490088234163</v>
      </c>
      <c r="AG107" s="10">
        <v>1474.8768880270577</v>
      </c>
      <c r="AH107" s="10">
        <v>448.10588723647538</v>
      </c>
      <c r="AI107" s="10">
        <v>2.6224650781518251</v>
      </c>
      <c r="AJ107" s="10"/>
      <c r="AK107" s="10"/>
      <c r="AL107" s="10"/>
      <c r="AM107" s="10"/>
      <c r="AN107" s="10">
        <v>14.475505817932925</v>
      </c>
      <c r="AO107" s="10">
        <v>5.1592348567595741</v>
      </c>
      <c r="AP107" s="10">
        <v>11.324138216189404</v>
      </c>
      <c r="AQ107" s="10">
        <v>114.66</v>
      </c>
      <c r="AR107" s="10"/>
      <c r="AS107" s="10"/>
      <c r="AT107" s="10">
        <v>18.448438035761967</v>
      </c>
      <c r="AU107" s="10">
        <v>1</v>
      </c>
      <c r="AV107" s="16"/>
      <c r="AW107" s="19">
        <v>373.53735132351244</v>
      </c>
      <c r="AX107" s="1" t="s">
        <v>120</v>
      </c>
      <c r="AY107" s="23">
        <v>15.8199475065617</v>
      </c>
      <c r="AZ107" s="18">
        <v>100</v>
      </c>
      <c r="BA107" s="18">
        <v>0</v>
      </c>
      <c r="BB107" s="18">
        <v>0</v>
      </c>
      <c r="BC107" s="18">
        <v>0</v>
      </c>
      <c r="BD107" s="18">
        <v>100</v>
      </c>
      <c r="BE107" s="18">
        <v>0</v>
      </c>
      <c r="BF107" s="24">
        <v>54.229711443995029</v>
      </c>
      <c r="BG107" s="24">
        <v>41.938562057107603</v>
      </c>
      <c r="BH107" s="24">
        <v>3.8317264988973667</v>
      </c>
      <c r="BI107" s="21"/>
      <c r="BJ107" s="25">
        <f t="shared" ca="1" si="11"/>
        <v>0.82997382497224648</v>
      </c>
      <c r="BK107" s="24">
        <f t="shared" ca="1" si="12"/>
        <v>51.363217706873314</v>
      </c>
      <c r="BL107" s="23">
        <f t="shared" si="13"/>
        <v>3.9596570590224123</v>
      </c>
      <c r="BM107" s="23">
        <f t="shared" ca="1" si="14"/>
        <v>2.5296607790317585</v>
      </c>
      <c r="BN107" s="22">
        <f t="shared" si="15"/>
        <v>2.8051951628226082</v>
      </c>
      <c r="BO107" s="21"/>
      <c r="BP107" s="2"/>
    </row>
    <row r="108" spans="1:68" x14ac:dyDescent="0.2">
      <c r="A108">
        <v>4.75</v>
      </c>
      <c r="B108">
        <v>2.16</v>
      </c>
      <c r="C108">
        <v>0.24449000000000001</v>
      </c>
      <c r="D108">
        <v>1.095E-2</v>
      </c>
      <c r="E108">
        <v>3.8129999999999997E-2</v>
      </c>
      <c r="F108">
        <v>1.98793</v>
      </c>
      <c r="G108">
        <v>2.0139300000000002</v>
      </c>
      <c r="H108" s="21"/>
      <c r="I108" s="17">
        <f t="shared" si="9"/>
        <v>15.583989501312335</v>
      </c>
      <c r="J108" s="16">
        <f t="shared" si="10"/>
        <v>-15.983989501312335</v>
      </c>
      <c r="K108" s="16">
        <v>124</v>
      </c>
      <c r="L108" s="16">
        <v>1656.8241469816255</v>
      </c>
      <c r="M108" s="16">
        <v>694.61942257217788</v>
      </c>
      <c r="N108" s="16">
        <v>6.7530621172353449</v>
      </c>
      <c r="O108" s="16">
        <v>21.339623203285424</v>
      </c>
      <c r="P108" s="16">
        <v>21.757412975939587</v>
      </c>
      <c r="Q108" s="16">
        <v>0.85888923350971869</v>
      </c>
      <c r="R108" s="16">
        <v>3.9475705795515328</v>
      </c>
      <c r="S108" s="16">
        <v>29.013178656539178</v>
      </c>
      <c r="T108" s="20" t="s">
        <v>122</v>
      </c>
      <c r="U108" s="10">
        <v>4</v>
      </c>
      <c r="V108" s="20" t="s">
        <v>143</v>
      </c>
      <c r="W108" s="10">
        <v>4</v>
      </c>
      <c r="X108" s="20" t="s">
        <v>141</v>
      </c>
      <c r="Y108" s="10">
        <v>5</v>
      </c>
      <c r="Z108" s="20" t="s">
        <v>123</v>
      </c>
      <c r="AA108" s="15">
        <v>4</v>
      </c>
      <c r="AB108" s="11">
        <v>58.293295515862468</v>
      </c>
      <c r="AC108" s="10">
        <v>38.339391790136474</v>
      </c>
      <c r="AD108" s="19">
        <v>3.3673126940010558</v>
      </c>
      <c r="AE108" s="12">
        <v>2133.9623203285423</v>
      </c>
      <c r="AF108" s="10">
        <v>2446.0241913950849</v>
      </c>
      <c r="AG108" s="10">
        <v>1450.4941983959725</v>
      </c>
      <c r="AH108" s="10">
        <v>457.92239737996459</v>
      </c>
      <c r="AI108" s="10">
        <v>2.5332035991452897</v>
      </c>
      <c r="AJ108" s="10"/>
      <c r="AK108" s="10"/>
      <c r="AL108" s="10"/>
      <c r="AM108" s="10"/>
      <c r="AN108" s="10">
        <v>14.226415468856949</v>
      </c>
      <c r="AO108" s="10">
        <v>5.1201424613061484</v>
      </c>
      <c r="AP108" s="10">
        <v>11.153459388771807</v>
      </c>
      <c r="AQ108" s="10">
        <v>114.66</v>
      </c>
      <c r="AR108" s="10"/>
      <c r="AS108" s="10"/>
      <c r="AT108" s="10">
        <v>17.824003099546815</v>
      </c>
      <c r="AU108" s="10">
        <v>1</v>
      </c>
      <c r="AV108" s="16"/>
      <c r="AW108" s="19">
        <v>366.90362870926276</v>
      </c>
      <c r="AX108" s="1" t="s">
        <v>120</v>
      </c>
      <c r="AY108" s="23">
        <v>15.983989501312299</v>
      </c>
      <c r="AZ108" s="18">
        <v>100</v>
      </c>
      <c r="BA108" s="18">
        <v>0</v>
      </c>
      <c r="BB108" s="18">
        <v>0</v>
      </c>
      <c r="BC108" s="18">
        <v>0</v>
      </c>
      <c r="BD108" s="18">
        <v>100</v>
      </c>
      <c r="BE108" s="18">
        <v>0</v>
      </c>
      <c r="BF108" s="24">
        <v>58.293295515862468</v>
      </c>
      <c r="BG108" s="24">
        <v>38.339391790136474</v>
      </c>
      <c r="BH108" s="24">
        <v>3.3673126940010558</v>
      </c>
      <c r="BI108" s="21"/>
      <c r="BJ108" s="25">
        <f t="shared" ca="1" si="11"/>
        <v>0.83701033244331435</v>
      </c>
      <c r="BK108" s="24">
        <f t="shared" ca="1" si="12"/>
        <v>50.239878423759372</v>
      </c>
      <c r="BL108" s="23">
        <f t="shared" si="13"/>
        <v>4.1038233860901849</v>
      </c>
      <c r="BM108" s="23">
        <f t="shared" ca="1" si="14"/>
        <v>2.5475026590137451</v>
      </c>
      <c r="BN108" s="22">
        <f t="shared" si="15"/>
        <v>2.8204108939827672</v>
      </c>
      <c r="BO108" s="21"/>
      <c r="BP108" s="2"/>
    </row>
    <row r="109" spans="1:68" x14ac:dyDescent="0.2">
      <c r="A109">
        <v>4.8</v>
      </c>
      <c r="B109">
        <v>2.11</v>
      </c>
      <c r="C109">
        <v>0.24257999999999999</v>
      </c>
      <c r="D109">
        <v>1.359E-2</v>
      </c>
      <c r="E109">
        <v>3.1829999999999997E-2</v>
      </c>
      <c r="F109">
        <v>1.9941800000000001</v>
      </c>
      <c r="G109">
        <v>2.0204499999999999</v>
      </c>
      <c r="H109" s="21"/>
      <c r="I109" s="17">
        <f t="shared" si="9"/>
        <v>15.748031496062991</v>
      </c>
      <c r="J109" s="16">
        <f t="shared" si="10"/>
        <v>-16.148031496062991</v>
      </c>
      <c r="K109" s="16">
        <v>124</v>
      </c>
      <c r="L109" s="16">
        <v>1677.1653543307068</v>
      </c>
      <c r="M109" s="16">
        <v>704.72440944881828</v>
      </c>
      <c r="N109" s="16">
        <v>6.8241469816272957</v>
      </c>
      <c r="O109" s="16">
        <v>20.833492813141682</v>
      </c>
      <c r="P109" s="16">
        <v>21.227019352317591</v>
      </c>
      <c r="Q109" s="16">
        <v>0.87766121443914691</v>
      </c>
      <c r="R109" s="16">
        <v>4.1346417971928915</v>
      </c>
      <c r="S109" s="16">
        <v>27.328231887215832</v>
      </c>
      <c r="T109" s="20" t="s">
        <v>122</v>
      </c>
      <c r="U109" s="10">
        <v>4</v>
      </c>
      <c r="V109" s="20" t="s">
        <v>143</v>
      </c>
      <c r="W109" s="10">
        <v>4</v>
      </c>
      <c r="X109" s="20" t="s">
        <v>141</v>
      </c>
      <c r="Y109" s="10">
        <v>5</v>
      </c>
      <c r="Z109" s="20" t="s">
        <v>123</v>
      </c>
      <c r="AA109" s="15">
        <v>4</v>
      </c>
      <c r="AB109" s="11">
        <v>63.813710393680395</v>
      </c>
      <c r="AC109" s="10">
        <v>33.293918916894413</v>
      </c>
      <c r="AD109" s="19">
        <v>2.8923706894251873</v>
      </c>
      <c r="AE109" s="12">
        <v>2083.3492813141684</v>
      </c>
      <c r="AF109" s="10">
        <v>2382.4283999484337</v>
      </c>
      <c r="AG109" s="10">
        <v>1415.1346234878395</v>
      </c>
      <c r="AH109" s="10">
        <v>421.79831805782123</v>
      </c>
      <c r="AI109" s="10">
        <v>2.4185892008321597</v>
      </c>
      <c r="AJ109" s="10"/>
      <c r="AK109" s="10"/>
      <c r="AL109" s="10"/>
      <c r="AM109" s="10"/>
      <c r="AN109" s="10">
        <v>13.888995208761122</v>
      </c>
      <c r="AO109" s="10">
        <v>5.0549904576559781</v>
      </c>
      <c r="AP109" s="10">
        <v>10.905942364414877</v>
      </c>
      <c r="AQ109" s="10">
        <v>114.66</v>
      </c>
      <c r="AR109" s="10"/>
      <c r="AS109" s="10"/>
      <c r="AT109" s="10">
        <v>17.07294790486549</v>
      </c>
      <c r="AU109" s="10">
        <v>1</v>
      </c>
      <c r="AV109" s="16"/>
      <c r="AW109" s="19">
        <v>357.36425999226509</v>
      </c>
      <c r="AX109" s="1" t="s">
        <v>120</v>
      </c>
      <c r="AY109" s="23">
        <v>16.148031496062998</v>
      </c>
      <c r="AZ109" s="18">
        <v>100</v>
      </c>
      <c r="BA109" s="18">
        <v>0</v>
      </c>
      <c r="BB109" s="18">
        <v>0</v>
      </c>
      <c r="BC109" s="18">
        <v>0</v>
      </c>
      <c r="BD109" s="18">
        <v>100</v>
      </c>
      <c r="BE109" s="18">
        <v>0</v>
      </c>
      <c r="BF109" s="24">
        <v>63.813710393680395</v>
      </c>
      <c r="BG109" s="24">
        <v>33.293918916894413</v>
      </c>
      <c r="BH109" s="24">
        <v>2.8923706894251873</v>
      </c>
      <c r="BI109" s="21"/>
      <c r="BJ109" s="25">
        <f t="shared" ca="1" si="11"/>
        <v>0.84617717318246244</v>
      </c>
      <c r="BK109" s="24">
        <f t="shared" ca="1" si="12"/>
        <v>48.844830249685657</v>
      </c>
      <c r="BL109" s="23">
        <f t="shared" si="13"/>
        <v>4.3047008871885142</v>
      </c>
      <c r="BM109" s="23">
        <f t="shared" ca="1" si="14"/>
        <v>2.5709359648962042</v>
      </c>
      <c r="BN109" s="22">
        <f t="shared" si="15"/>
        <v>2.841572761504227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0.23954</v>
      </c>
      <c r="D110">
        <v>3.8999999999999999E-4</v>
      </c>
      <c r="E110">
        <v>2.5420000000000002E-2</v>
      </c>
      <c r="F110">
        <v>1.9881500000000001</v>
      </c>
      <c r="G110">
        <v>2.0132500000000002</v>
      </c>
      <c r="H110" s="21"/>
      <c r="I110" s="17">
        <f t="shared" si="9"/>
        <v>15.912073490813647</v>
      </c>
      <c r="J110" s="16">
        <f t="shared" si="10"/>
        <v>-16.312073490813646</v>
      </c>
      <c r="K110" s="16">
        <v>124</v>
      </c>
      <c r="L110" s="16">
        <v>1697.5065616797881</v>
      </c>
      <c r="M110" s="16">
        <v>714.82939632545867</v>
      </c>
      <c r="N110" s="16">
        <v>6.8952318460192465</v>
      </c>
      <c r="O110" s="16">
        <v>20.027924024640654</v>
      </c>
      <c r="P110" s="16">
        <v>20.396763686579163</v>
      </c>
      <c r="Q110" s="16">
        <v>0.7838013097920048</v>
      </c>
      <c r="R110" s="16">
        <v>3.8427729116052718</v>
      </c>
      <c r="S110" s="16">
        <v>25.613865412396361</v>
      </c>
      <c r="T110" s="20" t="s">
        <v>122</v>
      </c>
      <c r="U110" s="10">
        <v>4</v>
      </c>
      <c r="V110" s="20" t="s">
        <v>143</v>
      </c>
      <c r="W110" s="10">
        <v>4</v>
      </c>
      <c r="X110" s="20" t="s">
        <v>141</v>
      </c>
      <c r="Y110" s="10">
        <v>5</v>
      </c>
      <c r="Z110" s="20" t="s">
        <v>123</v>
      </c>
      <c r="AA110" s="15">
        <v>4</v>
      </c>
      <c r="AB110" s="11">
        <v>57.2725780791707</v>
      </c>
      <c r="AC110" s="10">
        <v>39.254115716715013</v>
      </c>
      <c r="AD110" s="19">
        <v>3.4733062041142881</v>
      </c>
      <c r="AE110" s="12">
        <v>2002.7924024640656</v>
      </c>
      <c r="AF110" s="10">
        <v>2283.5547211939665</v>
      </c>
      <c r="AG110" s="10">
        <v>1359.7842457719444</v>
      </c>
      <c r="AH110" s="10">
        <v>385.06903336547202</v>
      </c>
      <c r="AI110" s="10">
        <v>2.6022875225855127</v>
      </c>
      <c r="AJ110" s="10"/>
      <c r="AK110" s="10"/>
      <c r="AL110" s="10"/>
      <c r="AM110" s="10"/>
      <c r="AN110" s="10">
        <v>13.351949349760437</v>
      </c>
      <c r="AO110" s="10">
        <v>4.843690023763533</v>
      </c>
      <c r="AP110" s="10">
        <v>10.518489720403609</v>
      </c>
      <c r="AQ110" s="10">
        <v>114.66</v>
      </c>
      <c r="AR110" s="10"/>
      <c r="AS110" s="10"/>
      <c r="AT110" s="10">
        <v>16.083938810879665</v>
      </c>
      <c r="AU110" s="10">
        <v>1</v>
      </c>
      <c r="AV110" s="16"/>
      <c r="AW110" s="19">
        <v>342.53320817909503</v>
      </c>
      <c r="AX110" s="1" t="s">
        <v>120</v>
      </c>
      <c r="AY110" s="23">
        <v>16.312073490813599</v>
      </c>
      <c r="AZ110" s="18">
        <v>100</v>
      </c>
      <c r="BA110" s="18">
        <v>0</v>
      </c>
      <c r="BB110" s="18">
        <v>0</v>
      </c>
      <c r="BC110" s="18">
        <v>0</v>
      </c>
      <c r="BD110" s="18">
        <v>100</v>
      </c>
      <c r="BE110" s="18">
        <v>0</v>
      </c>
      <c r="BF110" s="24">
        <v>57.2725780791707</v>
      </c>
      <c r="BG110" s="24">
        <v>39.254115716715013</v>
      </c>
      <c r="BH110" s="24">
        <v>3.4733062041142881</v>
      </c>
      <c r="BI110" s="21"/>
      <c r="BJ110" s="25">
        <f t="shared" ca="1" si="11"/>
        <v>0.84447414800778775</v>
      </c>
      <c r="BK110" s="24">
        <f t="shared" ca="1" si="12"/>
        <v>46.185026283882983</v>
      </c>
      <c r="BL110" s="23">
        <f t="shared" si="13"/>
        <v>4.0096219181563448</v>
      </c>
      <c r="BM110" s="23">
        <f t="shared" ca="1" si="14"/>
        <v>2.5658394389838537</v>
      </c>
      <c r="BN110" s="22">
        <f t="shared" si="15"/>
        <v>2.8344703259128874</v>
      </c>
      <c r="BO110" s="21"/>
      <c r="BP110" s="2"/>
    </row>
    <row r="111" spans="1:68" x14ac:dyDescent="0.2">
      <c r="A111">
        <v>4.9000000000000004</v>
      </c>
      <c r="B111">
        <v>2.11</v>
      </c>
      <c r="C111">
        <v>0.23538999999999999</v>
      </c>
      <c r="D111">
        <v>-1.1679999999999999E-2</v>
      </c>
      <c r="E111">
        <v>2.018E-2</v>
      </c>
      <c r="F111">
        <v>1.99468</v>
      </c>
      <c r="G111">
        <v>2.0207999999999999</v>
      </c>
      <c r="H111" s="21"/>
      <c r="I111" s="17">
        <f t="shared" si="9"/>
        <v>16.076115485564305</v>
      </c>
      <c r="J111" s="16">
        <f t="shared" si="10"/>
        <v>-16.476115485564303</v>
      </c>
      <c r="K111" s="16">
        <v>124</v>
      </c>
      <c r="L111" s="16">
        <v>1717.8477690288696</v>
      </c>
      <c r="M111" s="16">
        <v>724.93438320209918</v>
      </c>
      <c r="N111" s="16">
        <v>6.9663167104111983</v>
      </c>
      <c r="O111" s="16">
        <v>18.928216632443529</v>
      </c>
      <c r="P111" s="16">
        <v>19.276875446219169</v>
      </c>
      <c r="Q111" s="16">
        <v>0.69797638183056532</v>
      </c>
      <c r="R111" s="16">
        <v>3.6207962425127436</v>
      </c>
      <c r="S111" s="16">
        <v>24.212417623308369</v>
      </c>
      <c r="T111" s="20" t="s">
        <v>122</v>
      </c>
      <c r="U111" s="10">
        <v>4</v>
      </c>
      <c r="V111" s="20" t="s">
        <v>143</v>
      </c>
      <c r="W111" s="10">
        <v>4</v>
      </c>
      <c r="X111" s="20" t="s">
        <v>141</v>
      </c>
      <c r="Y111" s="10">
        <v>5</v>
      </c>
      <c r="Z111" s="20" t="s">
        <v>123</v>
      </c>
      <c r="AA111" s="15">
        <v>4</v>
      </c>
      <c r="AB111" s="11">
        <v>53.212110668390054</v>
      </c>
      <c r="AC111" s="10">
        <v>42.820508954043426</v>
      </c>
      <c r="AD111" s="19">
        <v>3.967380377566522</v>
      </c>
      <c r="AE111" s="12">
        <v>1892.8216632443532</v>
      </c>
      <c r="AF111" s="10">
        <v>2150.6066218957862</v>
      </c>
      <c r="AG111" s="10">
        <v>1285.1250297479446</v>
      </c>
      <c r="AH111" s="10">
        <v>354.77693306531319</v>
      </c>
      <c r="AI111" s="10">
        <v>2.7618234582181973</v>
      </c>
      <c r="AJ111" s="10"/>
      <c r="AK111" s="10"/>
      <c r="AL111" s="10"/>
      <c r="AM111" s="10"/>
      <c r="AN111" s="10">
        <v>12.618811088295686</v>
      </c>
      <c r="AO111" s="10">
        <v>4.5855829047494527</v>
      </c>
      <c r="AP111" s="10">
        <v>9.9958752082356117</v>
      </c>
      <c r="AQ111" s="10">
        <v>114.66</v>
      </c>
      <c r="AR111" s="10"/>
      <c r="AS111" s="10"/>
      <c r="AT111" s="10">
        <v>14.878049553894384</v>
      </c>
      <c r="AU111" s="10">
        <v>1</v>
      </c>
      <c r="AV111" s="16"/>
      <c r="AW111" s="19">
        <v>322.59099328436798</v>
      </c>
      <c r="AX111" s="1" t="s">
        <v>120</v>
      </c>
      <c r="AY111" s="23">
        <v>16.4761154855643</v>
      </c>
      <c r="AZ111" s="18">
        <v>100</v>
      </c>
      <c r="BA111" s="18">
        <v>0</v>
      </c>
      <c r="BB111" s="18">
        <v>0</v>
      </c>
      <c r="BC111" s="18">
        <v>0</v>
      </c>
      <c r="BD111" s="18">
        <v>100</v>
      </c>
      <c r="BE111" s="18">
        <v>0</v>
      </c>
      <c r="BF111" s="24">
        <v>53.212110668390054</v>
      </c>
      <c r="BG111" s="24">
        <v>42.820508954043426</v>
      </c>
      <c r="BH111" s="24">
        <v>3.967380377566522</v>
      </c>
      <c r="BI111" s="21"/>
      <c r="BJ111" s="25">
        <f t="shared" ca="1" si="11"/>
        <v>0.84627838966339253</v>
      </c>
      <c r="BK111" s="24">
        <f t="shared" ca="1" si="12"/>
        <v>43.085649135625609</v>
      </c>
      <c r="BL111" s="23">
        <f t="shared" si="13"/>
        <v>3.7896526087180233</v>
      </c>
      <c r="BM111" s="23">
        <f t="shared" ca="1" si="14"/>
        <v>2.5699483378228924</v>
      </c>
      <c r="BN111" s="22">
        <f t="shared" si="15"/>
        <v>2.8371524489608295</v>
      </c>
      <c r="BO111" s="21"/>
      <c r="BP111" s="2"/>
    </row>
    <row r="112" spans="1:68" x14ac:dyDescent="0.2">
      <c r="A112">
        <v>4.95</v>
      </c>
      <c r="B112">
        <v>2.0699999999999998</v>
      </c>
      <c r="C112">
        <v>0.23771</v>
      </c>
      <c r="D112">
        <v>4.8599999999999997E-3</v>
      </c>
      <c r="E112">
        <v>2.206E-2</v>
      </c>
      <c r="F112">
        <v>1.99048</v>
      </c>
      <c r="G112">
        <v>2.01878</v>
      </c>
      <c r="H112" s="21"/>
      <c r="I112" s="17">
        <f t="shared" si="9"/>
        <v>16.240157480314959</v>
      </c>
      <c r="J112" s="16">
        <f t="shared" si="10"/>
        <v>-16.640157480314958</v>
      </c>
      <c r="K112" s="16">
        <v>124</v>
      </c>
      <c r="L112" s="16">
        <v>1738.1889763779507</v>
      </c>
      <c r="M112" s="16">
        <v>735.03937007873947</v>
      </c>
      <c r="N112" s="16">
        <v>7.0374015748031491</v>
      </c>
      <c r="O112" s="16">
        <v>19.542992813141684</v>
      </c>
      <c r="P112" s="16">
        <v>19.898892083891788</v>
      </c>
      <c r="Q112" s="16">
        <v>0.81558568659296893</v>
      </c>
      <c r="R112" s="16">
        <v>4.0986487245347094</v>
      </c>
      <c r="S112" s="16">
        <v>24.715227135423909</v>
      </c>
      <c r="T112" s="20" t="s">
        <v>122</v>
      </c>
      <c r="U112" s="10">
        <v>4</v>
      </c>
      <c r="V112" s="20" t="s">
        <v>143</v>
      </c>
      <c r="W112" s="10">
        <v>4</v>
      </c>
      <c r="X112" s="20" t="s">
        <v>141</v>
      </c>
      <c r="Y112" s="10">
        <v>5</v>
      </c>
      <c r="Z112" s="20" t="s">
        <v>123</v>
      </c>
      <c r="AA112" s="15">
        <v>4</v>
      </c>
      <c r="AB112" s="11">
        <v>64.600459565121923</v>
      </c>
      <c r="AC112" s="10">
        <v>32.563983977637008</v>
      </c>
      <c r="AD112" s="19">
        <v>2.835556457241065</v>
      </c>
      <c r="AE112" s="12">
        <v>1954.2992813141686</v>
      </c>
      <c r="AF112" s="10">
        <v>2222.5885082485011</v>
      </c>
      <c r="AG112" s="10">
        <v>1326.5928055927859</v>
      </c>
      <c r="AH112" s="10">
        <v>363.65812581848422</v>
      </c>
      <c r="AI112" s="10">
        <v>2.439828507415021</v>
      </c>
      <c r="AJ112" s="10"/>
      <c r="AK112" s="10"/>
      <c r="AL112" s="10"/>
      <c r="AM112" s="10"/>
      <c r="AN112" s="10">
        <v>13.028661875427789</v>
      </c>
      <c r="AO112" s="10">
        <v>4.8039850082224635</v>
      </c>
      <c r="AP112" s="10">
        <v>10.286149639149501</v>
      </c>
      <c r="AQ112" s="10">
        <v>114.66</v>
      </c>
      <c r="AR112" s="10"/>
      <c r="AS112" s="10"/>
      <c r="AT112" s="10">
        <v>15.175978913901096</v>
      </c>
      <c r="AU112" s="10">
        <v>1</v>
      </c>
      <c r="AV112" s="16"/>
      <c r="AW112" s="19">
        <v>333.38827623727514</v>
      </c>
      <c r="AX112" s="1" t="s">
        <v>120</v>
      </c>
      <c r="AY112" s="23">
        <v>16.640157480315001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64.600459565121923</v>
      </c>
      <c r="BG112" s="24">
        <v>32.563983977637008</v>
      </c>
      <c r="BH112" s="24">
        <v>2.835556457241065</v>
      </c>
      <c r="BI112" s="21"/>
      <c r="BJ112" s="25">
        <f t="shared" ca="1" si="11"/>
        <v>0.85710190383774676</v>
      </c>
      <c r="BK112" s="24">
        <f t="shared" ca="1" si="12"/>
        <v>44.50582230582372</v>
      </c>
      <c r="BL112" s="23">
        <f t="shared" si="13"/>
        <v>4.2858347940449937</v>
      </c>
      <c r="BM112" s="23">
        <f t="shared" ca="1" si="14"/>
        <v>2.597729867944738</v>
      </c>
      <c r="BN112" s="22">
        <f t="shared" si="15"/>
        <v>2.8606088518811132</v>
      </c>
      <c r="BO112" s="21"/>
      <c r="BP112" s="2"/>
    </row>
    <row r="113" spans="1:68" x14ac:dyDescent="0.2">
      <c r="A113">
        <v>5</v>
      </c>
      <c r="B113">
        <v>2.11</v>
      </c>
      <c r="C113">
        <v>0.24046000000000001</v>
      </c>
      <c r="D113">
        <v>2.368E-2</v>
      </c>
      <c r="E113">
        <v>1.8630000000000001E-2</v>
      </c>
      <c r="F113">
        <v>1.99125</v>
      </c>
      <c r="G113">
        <v>2.0153300000000001</v>
      </c>
      <c r="H113" s="21"/>
      <c r="I113" s="17">
        <f t="shared" si="9"/>
        <v>16.404199475065617</v>
      </c>
      <c r="J113" s="16">
        <f t="shared" si="10"/>
        <v>-16.804199475065616</v>
      </c>
      <c r="K113" s="16">
        <v>124</v>
      </c>
      <c r="L113" s="16">
        <v>1758.5301837270322</v>
      </c>
      <c r="M113" s="16">
        <v>745.14435695537998</v>
      </c>
      <c r="N113" s="16">
        <v>7.1084864391951008</v>
      </c>
      <c r="O113" s="16">
        <v>20.271714579055441</v>
      </c>
      <c r="P113" s="16">
        <v>20.614403867134051</v>
      </c>
      <c r="Q113" s="16">
        <v>0.9494071567035155</v>
      </c>
      <c r="R113" s="16">
        <v>4.6055523255619049</v>
      </c>
      <c r="S113" s="16">
        <v>23.797867227681195</v>
      </c>
      <c r="T113" s="20" t="s">
        <v>33</v>
      </c>
      <c r="U113" s="10">
        <v>3</v>
      </c>
      <c r="V113" s="20" t="s">
        <v>143</v>
      </c>
      <c r="W113" s="10">
        <v>4</v>
      </c>
      <c r="X113" s="20" t="s">
        <v>143</v>
      </c>
      <c r="Y113" s="10">
        <v>4</v>
      </c>
      <c r="Z113" s="20" t="s">
        <v>123</v>
      </c>
      <c r="AA113" s="15">
        <v>4</v>
      </c>
      <c r="AB113" s="11">
        <v>76.683889805430525</v>
      </c>
      <c r="AC113" s="10">
        <v>21.217243044926207</v>
      </c>
      <c r="AD113" s="19">
        <v>2.0988671496432718</v>
      </c>
      <c r="AE113" s="12">
        <v>2027.1714579055442</v>
      </c>
      <c r="AF113" s="10">
        <v>2305.5698234917622</v>
      </c>
      <c r="AG113" s="10">
        <v>1374.2935911422701</v>
      </c>
      <c r="AH113" s="10">
        <v>343.3244047917139</v>
      </c>
      <c r="AI113" s="10">
        <v>2.1712922344835026</v>
      </c>
      <c r="AJ113" s="10"/>
      <c r="AK113" s="10"/>
      <c r="AL113" s="10"/>
      <c r="AM113" s="10"/>
      <c r="AN113" s="10">
        <v>20.271714579055441</v>
      </c>
      <c r="AO113" s="10">
        <v>5.0454864862638127</v>
      </c>
      <c r="AP113" s="10">
        <v>10.620055137995891</v>
      </c>
      <c r="AQ113" s="10">
        <v>111.47500000000001</v>
      </c>
      <c r="AR113" s="10"/>
      <c r="AS113" s="10"/>
      <c r="AT113" s="10">
        <v>15.543837842061524</v>
      </c>
      <c r="AU113" s="10">
        <v>1</v>
      </c>
      <c r="AV113" s="16"/>
      <c r="AW113" s="19">
        <v>345.83547352376434</v>
      </c>
      <c r="AX113" s="1" t="s">
        <v>120</v>
      </c>
      <c r="AY113" s="23">
        <v>16.804199475065602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76.683889805430525</v>
      </c>
      <c r="BG113" s="24">
        <v>21.217243044926207</v>
      </c>
      <c r="BH113" s="24">
        <v>2.0988671496432718</v>
      </c>
      <c r="BI113" s="21"/>
      <c r="BJ113" s="25">
        <f t="shared" ca="1" si="11"/>
        <v>0.86705219002470013</v>
      </c>
      <c r="BK113" s="24">
        <f t="shared" ca="1" si="12"/>
        <v>46.095525314760152</v>
      </c>
      <c r="BL113" s="23">
        <f t="shared" si="13"/>
        <v>4.8107447711144902</v>
      </c>
      <c r="BM113" s="23">
        <f t="shared" ca="1" si="14"/>
        <v>2.6232194610917783</v>
      </c>
      <c r="BN113" s="22">
        <f t="shared" si="15"/>
        <v>2.8816835876132934</v>
      </c>
      <c r="BO113" s="21"/>
      <c r="BP113" s="2"/>
    </row>
    <row r="114" spans="1:68" x14ac:dyDescent="0.2">
      <c r="A114">
        <v>5.05</v>
      </c>
      <c r="B114">
        <v>2.11</v>
      </c>
      <c r="C114">
        <v>0.23536000000000001</v>
      </c>
      <c r="D114">
        <v>1.5389999999999999E-2</v>
      </c>
      <c r="E114">
        <v>1.2659999999999999E-2</v>
      </c>
      <c r="F114">
        <v>1.9865299999999999</v>
      </c>
      <c r="G114">
        <v>2.01633</v>
      </c>
      <c r="H114" s="21"/>
      <c r="I114" s="17">
        <f t="shared" si="9"/>
        <v>16.568241469816272</v>
      </c>
      <c r="J114" s="16">
        <f t="shared" si="10"/>
        <v>-16.96824146981627</v>
      </c>
      <c r="K114" s="16">
        <v>124</v>
      </c>
      <c r="L114" s="16">
        <v>1778.8713910761132</v>
      </c>
      <c r="M114" s="16">
        <v>755.24934383202026</v>
      </c>
      <c r="N114" s="16">
        <v>7.1795713035870499</v>
      </c>
      <c r="O114" s="16">
        <v>18.92026694045175</v>
      </c>
      <c r="P114" s="16">
        <v>19.239963926329537</v>
      </c>
      <c r="Q114" s="16">
        <v>0.89046029234557522</v>
      </c>
      <c r="R114" s="16">
        <v>4.6281806751570711</v>
      </c>
      <c r="S114" s="16">
        <v>22.201179574846215</v>
      </c>
      <c r="T114" s="20" t="s">
        <v>33</v>
      </c>
      <c r="U114" s="10">
        <v>3</v>
      </c>
      <c r="V114" s="20" t="s">
        <v>143</v>
      </c>
      <c r="W114" s="10">
        <v>4</v>
      </c>
      <c r="X114" s="20" t="s">
        <v>143</v>
      </c>
      <c r="Y114" s="10">
        <v>4</v>
      </c>
      <c r="Z114" s="20" t="s">
        <v>123</v>
      </c>
      <c r="AA114" s="15">
        <v>4</v>
      </c>
      <c r="AB114" s="11">
        <v>79.07990755945778</v>
      </c>
      <c r="AC114" s="10">
        <v>18.974600408912934</v>
      </c>
      <c r="AD114" s="19">
        <v>1.9454920316292887</v>
      </c>
      <c r="AE114" s="12">
        <v>1892.0266940451752</v>
      </c>
      <c r="AF114" s="10">
        <v>2142.6744653177557</v>
      </c>
      <c r="AG114" s="10">
        <v>1282.6642617553025</v>
      </c>
      <c r="AH114" s="10">
        <v>309.01594158018855</v>
      </c>
      <c r="AI114" s="10">
        <v>2.160676235843066</v>
      </c>
      <c r="AJ114" s="10"/>
      <c r="AK114" s="10"/>
      <c r="AL114" s="10"/>
      <c r="AM114" s="10"/>
      <c r="AN114" s="10">
        <v>18.92026694045175</v>
      </c>
      <c r="AO114" s="10">
        <v>4.7684825223730698</v>
      </c>
      <c r="AP114" s="10">
        <v>9.9786498322871182</v>
      </c>
      <c r="AQ114" s="10">
        <v>111.47500000000001</v>
      </c>
      <c r="AR114" s="10"/>
      <c r="AS114" s="10"/>
      <c r="AT114" s="10">
        <v>14.187884911316432</v>
      </c>
      <c r="AU114" s="10">
        <v>1</v>
      </c>
      <c r="AV114" s="16"/>
      <c r="AW114" s="19">
        <v>321.40116979766333</v>
      </c>
      <c r="AX114" s="1" t="s">
        <v>120</v>
      </c>
      <c r="AY114" s="23">
        <v>16.968241469816299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79.07990755945778</v>
      </c>
      <c r="BG114" s="24">
        <v>18.974600408912934</v>
      </c>
      <c r="BH114" s="24">
        <v>1.9454920316292887</v>
      </c>
      <c r="BI114" s="21"/>
      <c r="BJ114" s="25">
        <f t="shared" ca="1" si="11"/>
        <v>0.87682846625253008</v>
      </c>
      <c r="BK114" s="24">
        <f t="shared" ca="1" si="12"/>
        <v>42.793432493451981</v>
      </c>
      <c r="BL114" s="23">
        <f t="shared" si="13"/>
        <v>4.8525049586933262</v>
      </c>
      <c r="BM114" s="23">
        <f t="shared" ca="1" si="14"/>
        <v>2.6482523351860006</v>
      </c>
      <c r="BN114" s="22">
        <f t="shared" si="15"/>
        <v>2.9058118236793686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0.22905</v>
      </c>
      <c r="D115">
        <v>6.7000000000000002E-4</v>
      </c>
      <c r="E115">
        <v>9.5499999999999995E-3</v>
      </c>
      <c r="F115">
        <v>1.98488</v>
      </c>
      <c r="G115">
        <v>2.0144299999999999</v>
      </c>
      <c r="H115" s="21"/>
      <c r="I115" s="17">
        <f t="shared" si="9"/>
        <v>16.732283464566926</v>
      </c>
      <c r="J115" s="16">
        <f t="shared" si="10"/>
        <v>-17.132283464566925</v>
      </c>
      <c r="K115" s="16">
        <v>124</v>
      </c>
      <c r="L115" s="16">
        <v>1799.2125984251943</v>
      </c>
      <c r="M115" s="16">
        <v>765.35433070866054</v>
      </c>
      <c r="N115" s="16">
        <v>7.2506561679790007</v>
      </c>
      <c r="O115" s="16">
        <v>17.248181724845995</v>
      </c>
      <c r="P115" s="16">
        <v>17.555901146260705</v>
      </c>
      <c r="Q115" s="16">
        <v>0.78579227746633828</v>
      </c>
      <c r="R115" s="16">
        <v>4.4759438488505445</v>
      </c>
      <c r="S115" s="16">
        <v>21.369404264910401</v>
      </c>
      <c r="T115" s="20" t="s">
        <v>33</v>
      </c>
      <c r="U115" s="10">
        <v>3</v>
      </c>
      <c r="V115" s="20" t="s">
        <v>143</v>
      </c>
      <c r="W115" s="10">
        <v>4</v>
      </c>
      <c r="X115" s="20" t="s">
        <v>143</v>
      </c>
      <c r="Y115" s="10">
        <v>4</v>
      </c>
      <c r="Z115" s="20" t="s">
        <v>123</v>
      </c>
      <c r="AA115" s="15">
        <v>4</v>
      </c>
      <c r="AB115" s="11">
        <v>77.699767839496502</v>
      </c>
      <c r="AC115" s="10">
        <v>20.264820129905488</v>
      </c>
      <c r="AD115" s="19">
        <v>2.0354120305980157</v>
      </c>
      <c r="AE115" s="12">
        <v>1724.8181724845995</v>
      </c>
      <c r="AF115" s="10">
        <v>1943.3528907597124</v>
      </c>
      <c r="AG115" s="10">
        <v>1170.3934097507138</v>
      </c>
      <c r="AH115" s="10">
        <v>290.44281799401739</v>
      </c>
      <c r="AI115" s="10">
        <v>2.2341656503506124</v>
      </c>
      <c r="AJ115" s="10"/>
      <c r="AK115" s="10"/>
      <c r="AL115" s="10"/>
      <c r="AM115" s="10"/>
      <c r="AN115" s="10">
        <v>17.248181724845995</v>
      </c>
      <c r="AO115" s="10">
        <v>4.3974997601459975</v>
      </c>
      <c r="AP115" s="10">
        <v>9.1927538682549965</v>
      </c>
      <c r="AQ115" s="10">
        <v>111.47500000000001</v>
      </c>
      <c r="AR115" s="10"/>
      <c r="AS115" s="10"/>
      <c r="AT115" s="10">
        <v>12.625523537695374</v>
      </c>
      <c r="AU115" s="10">
        <v>1</v>
      </c>
      <c r="AV115" s="16"/>
      <c r="AW115" s="19">
        <v>291.50293361395683</v>
      </c>
      <c r="AX115" s="1" t="s">
        <v>120</v>
      </c>
      <c r="AY115" s="23">
        <v>17.1322834645669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77.699767839496502</v>
      </c>
      <c r="BG115" s="24">
        <v>20.264820129905488</v>
      </c>
      <c r="BH115" s="24">
        <v>2.0354120305980157</v>
      </c>
      <c r="BI115" s="21"/>
      <c r="BJ115" s="25">
        <f t="shared" ca="1" si="11"/>
        <v>0.88530004802937423</v>
      </c>
      <c r="BK115" s="24">
        <f t="shared" ca="1" si="12"/>
        <v>38.725245845189825</v>
      </c>
      <c r="BL115" s="23">
        <f t="shared" si="13"/>
        <v>4.7176895262850094</v>
      </c>
      <c r="BM115" s="23">
        <f t="shared" ca="1" si="14"/>
        <v>2.6698608143957467</v>
      </c>
      <c r="BN115" s="22">
        <f t="shared" si="15"/>
        <v>2.9268895435059128</v>
      </c>
      <c r="BO115" s="21"/>
      <c r="BP115" s="2"/>
    </row>
    <row r="116" spans="1:68" x14ac:dyDescent="0.2">
      <c r="A116">
        <v>5.15</v>
      </c>
      <c r="B116">
        <v>2.0699999999999998</v>
      </c>
      <c r="C116">
        <v>0.2223</v>
      </c>
      <c r="D116">
        <v>-2.3900000000000002E-3</v>
      </c>
      <c r="E116">
        <v>7.3699999999999998E-3</v>
      </c>
      <c r="F116">
        <v>1.9879</v>
      </c>
      <c r="G116">
        <v>2.0207299999999999</v>
      </c>
      <c r="H116" s="21"/>
      <c r="I116" s="17">
        <f t="shared" si="9"/>
        <v>16.896325459317584</v>
      </c>
      <c r="J116" s="16">
        <f t="shared" si="10"/>
        <v>-17.296325459317583</v>
      </c>
      <c r="K116" s="16">
        <v>124</v>
      </c>
      <c r="L116" s="16">
        <v>1819.5538057742758</v>
      </c>
      <c r="M116" s="16">
        <v>775.45931758530105</v>
      </c>
      <c r="N116" s="16">
        <v>7.3217410323709533</v>
      </c>
      <c r="O116" s="16">
        <v>15.459501026694046</v>
      </c>
      <c r="P116" s="16">
        <v>15.758824599063898</v>
      </c>
      <c r="Q116" s="16">
        <v>0.76403384502540994</v>
      </c>
      <c r="R116" s="16">
        <v>4.8482920805578029</v>
      </c>
      <c r="S116" s="16">
        <v>20.786359192350893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143</v>
      </c>
      <c r="Y116" s="10">
        <v>4</v>
      </c>
      <c r="Z116" s="20" t="s">
        <v>123</v>
      </c>
      <c r="AA116" s="15">
        <v>4</v>
      </c>
      <c r="AB116" s="11">
        <v>90.052131249005413</v>
      </c>
      <c r="AC116" s="10">
        <v>8.9738780126549216</v>
      </c>
      <c r="AD116" s="19">
        <v>0.97399073833966754</v>
      </c>
      <c r="AE116" s="12">
        <v>1545.9501026694047</v>
      </c>
      <c r="AF116" s="10">
        <v>1730.7355788924949</v>
      </c>
      <c r="AG116" s="10">
        <v>1050.5883066042597</v>
      </c>
      <c r="AH116" s="10">
        <v>276.98643071958736</v>
      </c>
      <c r="AI116" s="10">
        <v>2.0625820049293493</v>
      </c>
      <c r="AJ116" s="10"/>
      <c r="AK116" s="10"/>
      <c r="AL116" s="10"/>
      <c r="AM116" s="10"/>
      <c r="AN116" s="10">
        <v>15.459501026694046</v>
      </c>
      <c r="AO116" s="10">
        <v>4.0690843046487242</v>
      </c>
      <c r="AP116" s="10">
        <v>8.3541181462298191</v>
      </c>
      <c r="AQ116" s="10">
        <v>111.47500000000001</v>
      </c>
      <c r="AR116" s="10"/>
      <c r="AS116" s="10"/>
      <c r="AT116" s="10">
        <v>11.024288152252472</v>
      </c>
      <c r="AU116" s="10">
        <v>1</v>
      </c>
      <c r="AV116" s="16"/>
      <c r="AW116" s="19">
        <v>259.61033683387421</v>
      </c>
      <c r="AX116" s="1" t="s">
        <v>120</v>
      </c>
      <c r="AY116" s="23">
        <v>17.2963254593176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90.052131249005413</v>
      </c>
      <c r="BG116" s="24">
        <v>8.9738780126549216</v>
      </c>
      <c r="BH116" s="24">
        <v>0.97399073833966754</v>
      </c>
      <c r="BI116" s="21"/>
      <c r="BJ116" s="25">
        <f t="shared" ca="1" si="11"/>
        <v>0.90783233132318142</v>
      </c>
      <c r="BK116" s="24">
        <f t="shared" ca="1" si="12"/>
        <v>34.907028129562114</v>
      </c>
      <c r="BL116" s="23">
        <f t="shared" si="13"/>
        <v>5.1453390187582775</v>
      </c>
      <c r="BM116" s="23">
        <f t="shared" ca="1" si="14"/>
        <v>2.7283740219964714</v>
      </c>
      <c r="BN116" s="22">
        <f t="shared" si="15"/>
        <v>2.9851416886533264</v>
      </c>
      <c r="BO116" s="21"/>
      <c r="BP116" s="2"/>
    </row>
    <row r="117" spans="1:68" x14ac:dyDescent="0.2">
      <c r="A117">
        <v>5.2</v>
      </c>
      <c r="B117">
        <v>2.16</v>
      </c>
      <c r="C117">
        <v>0.22248000000000001</v>
      </c>
      <c r="D117">
        <v>-9.3200000000000002E-3</v>
      </c>
      <c r="E117">
        <v>1.103E-2</v>
      </c>
      <c r="F117">
        <v>1.9918800000000001</v>
      </c>
      <c r="G117">
        <v>2.0223800000000001</v>
      </c>
      <c r="H117" s="21"/>
      <c r="I117" s="17">
        <f t="shared" si="9"/>
        <v>17.060367454068242</v>
      </c>
      <c r="J117" s="16">
        <f t="shared" si="10"/>
        <v>-17.460367454068241</v>
      </c>
      <c r="K117" s="16">
        <v>124</v>
      </c>
      <c r="L117" s="16">
        <v>1839.8950131233573</v>
      </c>
      <c r="M117" s="16">
        <v>785.56430446194156</v>
      </c>
      <c r="N117" s="16">
        <v>7.392825896762905</v>
      </c>
      <c r="O117" s="16">
        <v>15.507199178644768</v>
      </c>
      <c r="P117" s="16">
        <v>15.820618534273418</v>
      </c>
      <c r="Q117" s="16">
        <v>0.71475739508566027</v>
      </c>
      <c r="R117" s="16">
        <v>4.517885274442504</v>
      </c>
      <c r="S117" s="16">
        <v>21.765233029767316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143</v>
      </c>
      <c r="Y117" s="10">
        <v>4</v>
      </c>
      <c r="Z117" s="20" t="s">
        <v>123</v>
      </c>
      <c r="AA117" s="15">
        <v>4</v>
      </c>
      <c r="AB117" s="11">
        <v>81.763511625701014</v>
      </c>
      <c r="AC117" s="10">
        <v>16.481660809894635</v>
      </c>
      <c r="AD117" s="19">
        <v>1.7548275644043485</v>
      </c>
      <c r="AE117" s="12">
        <v>1550.7199178644769</v>
      </c>
      <c r="AF117" s="10">
        <v>1736.8089120142574</v>
      </c>
      <c r="AG117" s="10">
        <v>1054.7079022848945</v>
      </c>
      <c r="AH117" s="10">
        <v>295.66094673609081</v>
      </c>
      <c r="AI117" s="10">
        <v>2.213424952725028</v>
      </c>
      <c r="AJ117" s="10"/>
      <c r="AK117" s="10"/>
      <c r="AL117" s="10"/>
      <c r="AM117" s="10"/>
      <c r="AN117" s="10">
        <v>15.507199178644768</v>
      </c>
      <c r="AO117" s="10">
        <v>4.0483430817541723</v>
      </c>
      <c r="AP117" s="10">
        <v>8.3829553159942609</v>
      </c>
      <c r="AQ117" s="10">
        <v>111.47500000000001</v>
      </c>
      <c r="AR117" s="10"/>
      <c r="AS117" s="10"/>
      <c r="AT117" s="10">
        <v>10.913539433180532</v>
      </c>
      <c r="AU117" s="10">
        <v>1</v>
      </c>
      <c r="AV117" s="16"/>
      <c r="AW117" s="19">
        <v>260.52133680213865</v>
      </c>
      <c r="AX117" s="1" t="s">
        <v>120</v>
      </c>
      <c r="AY117" s="23">
        <v>17.460367454068201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81.763511625701014</v>
      </c>
      <c r="BG117" s="24">
        <v>16.481660809894635</v>
      </c>
      <c r="BH117" s="24">
        <v>1.7548275644043485</v>
      </c>
      <c r="BI117" s="21"/>
      <c r="BJ117" s="25">
        <f t="shared" ca="1" si="11"/>
        <v>0.90159456926897352</v>
      </c>
      <c r="BK117" s="24">
        <f t="shared" ca="1" si="12"/>
        <v>34.405365370972341</v>
      </c>
      <c r="BL117" s="23">
        <f t="shared" si="13"/>
        <v>4.7968134707247732</v>
      </c>
      <c r="BM117" s="23">
        <f t="shared" ca="1" si="14"/>
        <v>2.7113752995499127</v>
      </c>
      <c r="BN117" s="22">
        <f t="shared" si="15"/>
        <v>2.9643509263681689</v>
      </c>
      <c r="BO117" s="21"/>
      <c r="BP117" s="2"/>
    </row>
    <row r="118" spans="1:68" x14ac:dyDescent="0.2">
      <c r="A118">
        <v>5.25</v>
      </c>
      <c r="B118">
        <v>2.11</v>
      </c>
      <c r="C118">
        <v>0.22841</v>
      </c>
      <c r="D118">
        <v>1.57E-3</v>
      </c>
      <c r="E118">
        <v>1.3339999999999999E-2</v>
      </c>
      <c r="F118">
        <v>1.98458</v>
      </c>
      <c r="G118">
        <v>2.0188299999999999</v>
      </c>
      <c r="H118" s="21"/>
      <c r="I118" s="17">
        <f t="shared" si="9"/>
        <v>17.224409448818896</v>
      </c>
      <c r="J118" s="16">
        <f t="shared" si="10"/>
        <v>-17.624409448818895</v>
      </c>
      <c r="K118" s="16">
        <v>124</v>
      </c>
      <c r="L118" s="16">
        <v>1860.2362204724384</v>
      </c>
      <c r="M118" s="16">
        <v>795.66929133858184</v>
      </c>
      <c r="N118" s="16">
        <v>7.4639107611548541</v>
      </c>
      <c r="O118" s="16">
        <v>17.078588295687883</v>
      </c>
      <c r="P118" s="16">
        <v>17.40090417025856</v>
      </c>
      <c r="Q118" s="16">
        <v>0.7921918164195525</v>
      </c>
      <c r="R118" s="16">
        <v>4.5525899612363725</v>
      </c>
      <c r="S118" s="16">
        <v>22.383046845185877</v>
      </c>
      <c r="T118" s="20" t="s">
        <v>33</v>
      </c>
      <c r="U118" s="10">
        <v>3</v>
      </c>
      <c r="V118" s="20" t="s">
        <v>143</v>
      </c>
      <c r="W118" s="10">
        <v>4</v>
      </c>
      <c r="X118" s="20" t="s">
        <v>143</v>
      </c>
      <c r="Y118" s="10">
        <v>4</v>
      </c>
      <c r="Z118" s="20" t="s">
        <v>123</v>
      </c>
      <c r="AA118" s="15">
        <v>4</v>
      </c>
      <c r="AB118" s="11">
        <v>80.024466967602237</v>
      </c>
      <c r="AC118" s="10">
        <v>18.094527468998592</v>
      </c>
      <c r="AD118" s="19">
        <v>1.8810055633991642</v>
      </c>
      <c r="AE118" s="12">
        <v>1707.8588295687882</v>
      </c>
      <c r="AF118" s="10">
        <v>1921.5283275802103</v>
      </c>
      <c r="AG118" s="10">
        <v>1160.0602780172374</v>
      </c>
      <c r="AH118" s="10">
        <v>306.90794230006679</v>
      </c>
      <c r="AI118" s="10">
        <v>2.1965518716041461</v>
      </c>
      <c r="AJ118" s="10"/>
      <c r="AK118" s="10"/>
      <c r="AL118" s="10"/>
      <c r="AM118" s="10"/>
      <c r="AN118" s="10">
        <v>17.078588295687883</v>
      </c>
      <c r="AO118" s="10">
        <v>4.4012217291693299</v>
      </c>
      <c r="AP118" s="10">
        <v>9.1204219461206613</v>
      </c>
      <c r="AQ118" s="10">
        <v>111.47500000000001</v>
      </c>
      <c r="AR118" s="10"/>
      <c r="AS118" s="10"/>
      <c r="AT118" s="10">
        <v>11.971546602682819</v>
      </c>
      <c r="AU118" s="10">
        <v>1</v>
      </c>
      <c r="AV118" s="16"/>
      <c r="AW118" s="19">
        <v>288.22924913703156</v>
      </c>
      <c r="AX118" s="1" t="s">
        <v>120</v>
      </c>
      <c r="AY118" s="23">
        <v>17.624409448818898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80.024466967602237</v>
      </c>
      <c r="BG118" s="24">
        <v>18.094527468998592</v>
      </c>
      <c r="BH118" s="24">
        <v>1.8810055633991642</v>
      </c>
      <c r="BI118" s="21"/>
      <c r="BJ118" s="25">
        <f t="shared" ca="1" si="11"/>
        <v>0.89275097087621658</v>
      </c>
      <c r="BK118" s="24">
        <f t="shared" ca="1" si="12"/>
        <v>37.270583159729931</v>
      </c>
      <c r="BL118" s="23">
        <f t="shared" si="13"/>
        <v>4.8096782602401067</v>
      </c>
      <c r="BM118" s="23">
        <f t="shared" ca="1" si="14"/>
        <v>2.6875371116478446</v>
      </c>
      <c r="BN118" s="22">
        <f t="shared" si="15"/>
        <v>2.9345665379568073</v>
      </c>
      <c r="BO118" s="21"/>
      <c r="BP118" s="2"/>
    </row>
    <row r="119" spans="1:68" x14ac:dyDescent="0.2">
      <c r="A119">
        <v>5.3</v>
      </c>
      <c r="B119">
        <v>2.11</v>
      </c>
      <c r="C119">
        <v>0.22459999999999999</v>
      </c>
      <c r="D119">
        <v>8.6300000000000005E-3</v>
      </c>
      <c r="E119">
        <v>5.3200000000000001E-3</v>
      </c>
      <c r="F119">
        <v>1.98393</v>
      </c>
      <c r="G119">
        <v>2.0171299999999999</v>
      </c>
      <c r="H119" s="21"/>
      <c r="I119" s="17">
        <f t="shared" si="9"/>
        <v>17.388451443569551</v>
      </c>
      <c r="J119" s="16">
        <f t="shared" si="10"/>
        <v>-17.788451443569549</v>
      </c>
      <c r="K119" s="16">
        <v>124</v>
      </c>
      <c r="L119" s="16">
        <v>1880.5774278215194</v>
      </c>
      <c r="M119" s="16">
        <v>805.77427821522213</v>
      </c>
      <c r="N119" s="16">
        <v>7.5349956255468049</v>
      </c>
      <c r="O119" s="16">
        <v>16.068977412731005</v>
      </c>
      <c r="P119" s="16">
        <v>16.360405805953171</v>
      </c>
      <c r="Q119" s="16">
        <v>0.84239264420809967</v>
      </c>
      <c r="R119" s="16">
        <v>5.148971573196385</v>
      </c>
      <c r="S119" s="16">
        <v>20.23808286265044</v>
      </c>
      <c r="T119" s="20" t="s">
        <v>33</v>
      </c>
      <c r="U119" s="10">
        <v>3</v>
      </c>
      <c r="V119" s="20" t="s">
        <v>33</v>
      </c>
      <c r="W119" s="10">
        <v>3</v>
      </c>
      <c r="X119" s="20" t="s">
        <v>143</v>
      </c>
      <c r="Y119" s="10">
        <v>4</v>
      </c>
      <c r="Z119" s="20" t="s">
        <v>33</v>
      </c>
      <c r="AA119" s="15">
        <v>3</v>
      </c>
      <c r="AB119" s="11">
        <v>96.686188106468563</v>
      </c>
      <c r="AC119" s="10">
        <v>2.9638118935314424</v>
      </c>
      <c r="AD119" s="19">
        <v>0.35</v>
      </c>
      <c r="AE119" s="12">
        <v>1606.8977412731006</v>
      </c>
      <c r="AF119" s="10">
        <v>1797.9202137002187</v>
      </c>
      <c r="AG119" s="10">
        <v>1090.693720396878</v>
      </c>
      <c r="AH119" s="10">
        <v>261.32065173470335</v>
      </c>
      <c r="AI119" s="10">
        <v>1.9421354066229943</v>
      </c>
      <c r="AJ119" s="10"/>
      <c r="AK119" s="10"/>
      <c r="AL119" s="10"/>
      <c r="AM119" s="10"/>
      <c r="AN119" s="10">
        <v>16.068977412731005</v>
      </c>
      <c r="AO119" s="10">
        <v>4.2634475101479143</v>
      </c>
      <c r="AP119" s="10">
        <v>8.6348560427781464</v>
      </c>
      <c r="AQ119" s="10">
        <v>111.47500000000001</v>
      </c>
      <c r="AR119" s="10"/>
      <c r="AS119" s="10"/>
      <c r="AT119" s="10">
        <v>11.015410833705236</v>
      </c>
      <c r="AU119" s="10">
        <v>1</v>
      </c>
      <c r="AV119" s="16"/>
      <c r="AW119" s="19">
        <v>269.68803205503281</v>
      </c>
      <c r="AX119" s="1" t="s">
        <v>120</v>
      </c>
      <c r="AY119" s="23">
        <v>17.7884514435695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96.686188106468563</v>
      </c>
      <c r="BG119" s="24">
        <v>2.9638118935314424</v>
      </c>
      <c r="BH119" s="24">
        <v>0.35</v>
      </c>
      <c r="BI119" s="21"/>
      <c r="BJ119" s="25">
        <f t="shared" ca="1" si="11"/>
        <v>0.91450033466376879</v>
      </c>
      <c r="BK119" s="24">
        <f t="shared" ca="1" si="12"/>
        <v>35.235783880013472</v>
      </c>
      <c r="BL119" s="23">
        <f t="shared" si="13"/>
        <v>5.4629458335489458</v>
      </c>
      <c r="BM119" s="23">
        <f t="shared" ca="1" si="14"/>
        <v>2.7439954124080055</v>
      </c>
      <c r="BN119" s="22">
        <f t="shared" si="15"/>
        <v>2.9894548217621879</v>
      </c>
      <c r="BO119" s="21"/>
      <c r="BP119" s="2"/>
    </row>
    <row r="120" spans="1:68" x14ac:dyDescent="0.2">
      <c r="A120">
        <v>5.35</v>
      </c>
      <c r="B120">
        <v>2.11</v>
      </c>
      <c r="C120">
        <v>0.23215</v>
      </c>
      <c r="D120">
        <v>1.779E-2</v>
      </c>
      <c r="E120">
        <v>9.0399999999999994E-3</v>
      </c>
      <c r="F120">
        <v>1.9817800000000001</v>
      </c>
      <c r="G120">
        <v>2.0181300000000002</v>
      </c>
      <c r="H120" s="21"/>
      <c r="I120" s="17">
        <f t="shared" si="9"/>
        <v>17.552493438320209</v>
      </c>
      <c r="J120" s="16">
        <f t="shared" si="10"/>
        <v>-17.952493438320207</v>
      </c>
      <c r="K120" s="16">
        <v>124</v>
      </c>
      <c r="L120" s="16">
        <v>1900.918635170601</v>
      </c>
      <c r="M120" s="16">
        <v>815.87926509186264</v>
      </c>
      <c r="N120" s="16">
        <v>7.6060804899387575</v>
      </c>
      <c r="O120" s="16">
        <v>18.069649897330596</v>
      </c>
      <c r="P120" s="16">
        <v>18.375405152225635</v>
      </c>
      <c r="Q120" s="16">
        <v>0.90752572955414668</v>
      </c>
      <c r="R120" s="16">
        <v>4.9388066387435643</v>
      </c>
      <c r="S120" s="16">
        <v>21.233003812155655</v>
      </c>
      <c r="T120" s="20" t="s">
        <v>33</v>
      </c>
      <c r="U120" s="10">
        <v>3</v>
      </c>
      <c r="V120" s="20" t="s">
        <v>143</v>
      </c>
      <c r="W120" s="10">
        <v>4</v>
      </c>
      <c r="X120" s="20" t="s">
        <v>143</v>
      </c>
      <c r="Y120" s="10">
        <v>4</v>
      </c>
      <c r="Z120" s="20" t="s">
        <v>123</v>
      </c>
      <c r="AA120" s="15">
        <v>4</v>
      </c>
      <c r="AB120" s="11">
        <v>88.21127991355938</v>
      </c>
      <c r="AC120" s="10">
        <v>10.611826829362016</v>
      </c>
      <c r="AD120" s="19">
        <v>1.1768932570786099</v>
      </c>
      <c r="AE120" s="12">
        <v>1806.9649897330596</v>
      </c>
      <c r="AF120" s="10">
        <v>2033.7824187117387</v>
      </c>
      <c r="AG120" s="10">
        <v>1225.0270101483757</v>
      </c>
      <c r="AH120" s="10">
        <v>280.325279771319</v>
      </c>
      <c r="AI120" s="10">
        <v>2.024780626468099</v>
      </c>
      <c r="AJ120" s="10"/>
      <c r="AK120" s="10"/>
      <c r="AL120" s="10"/>
      <c r="AM120" s="10"/>
      <c r="AN120" s="10">
        <v>18.069649897330596</v>
      </c>
      <c r="AO120" s="10">
        <v>4.6830890697410457</v>
      </c>
      <c r="AP120" s="10">
        <v>9.5751890710386292</v>
      </c>
      <c r="AQ120" s="10">
        <v>111.47500000000001</v>
      </c>
      <c r="AR120" s="10"/>
      <c r="AS120" s="10"/>
      <c r="AT120" s="10">
        <v>12.372449509285067</v>
      </c>
      <c r="AU120" s="10">
        <v>1</v>
      </c>
      <c r="AV120" s="16"/>
      <c r="AW120" s="19">
        <v>305.0673628067608</v>
      </c>
      <c r="AX120" s="1" t="s">
        <v>120</v>
      </c>
      <c r="AY120" s="23">
        <v>17.9524934383202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88.21127991355938</v>
      </c>
      <c r="BG120" s="24">
        <v>10.611826829362016</v>
      </c>
      <c r="BH120" s="24">
        <v>1.1768932570786099</v>
      </c>
      <c r="BI120" s="21"/>
      <c r="BJ120" s="25">
        <f t="shared" ca="1" si="11"/>
        <v>0.89808380700716917</v>
      </c>
      <c r="BK120" s="24">
        <f t="shared" ca="1" si="12"/>
        <v>38.753405762432266</v>
      </c>
      <c r="BL120" s="23">
        <f t="shared" si="13"/>
        <v>5.2081982817416241</v>
      </c>
      <c r="BM120" s="23">
        <f t="shared" ca="1" si="14"/>
        <v>2.7002807697451949</v>
      </c>
      <c r="BN120" s="22">
        <f t="shared" si="15"/>
        <v>2.9393226891564663</v>
      </c>
      <c r="BO120" s="21"/>
      <c r="BP120" s="2"/>
    </row>
    <row r="121" spans="1:68" x14ac:dyDescent="0.2">
      <c r="A121">
        <v>5.4</v>
      </c>
      <c r="B121">
        <v>0.86</v>
      </c>
      <c r="C121">
        <v>0.23966000000000001</v>
      </c>
      <c r="D121">
        <v>3.1780000000000003E-2</v>
      </c>
      <c r="E121">
        <v>1.1299999999999999E-2</v>
      </c>
      <c r="F121">
        <v>1.9858</v>
      </c>
      <c r="G121">
        <v>2.0177800000000001</v>
      </c>
      <c r="H121" s="21"/>
      <c r="I121" s="17">
        <f t="shared" si="9"/>
        <v>17.716535433070867</v>
      </c>
      <c r="J121" s="16">
        <f t="shared" si="10"/>
        <v>-18.116535433070865</v>
      </c>
      <c r="K121" s="16">
        <v>115</v>
      </c>
      <c r="L121" s="16">
        <v>1919.7834645669266</v>
      </c>
      <c r="M121" s="16">
        <v>824.50787401574723</v>
      </c>
      <c r="N121" s="16">
        <v>7.6771653543307092</v>
      </c>
      <c r="O121" s="16">
        <v>20.059722792607804</v>
      </c>
      <c r="P121" s="16">
        <v>20.374182001099808</v>
      </c>
      <c r="Q121" s="16">
        <v>1.0070030072824436</v>
      </c>
      <c r="R121" s="16">
        <v>4.9425444772609035</v>
      </c>
      <c r="S121" s="16">
        <v>21.83744503416689</v>
      </c>
      <c r="T121" s="20" t="s">
        <v>33</v>
      </c>
      <c r="U121" s="10">
        <v>3</v>
      </c>
      <c r="V121" s="20" t="s">
        <v>143</v>
      </c>
      <c r="W121" s="10">
        <v>4</v>
      </c>
      <c r="X121" s="20" t="s">
        <v>143</v>
      </c>
      <c r="Y121" s="10">
        <v>4</v>
      </c>
      <c r="Z121" s="20" t="s">
        <v>123</v>
      </c>
      <c r="AA121" s="15">
        <v>4</v>
      </c>
      <c r="AB121" s="11">
        <v>85.53746619593683</v>
      </c>
      <c r="AC121" s="10">
        <v>13.022346963791136</v>
      </c>
      <c r="AD121" s="19">
        <v>1.4401868402720286</v>
      </c>
      <c r="AE121" s="12">
        <v>2005.9722792607804</v>
      </c>
      <c r="AF121" s="10">
        <v>2277.1154369056744</v>
      </c>
      <c r="AG121" s="10">
        <v>1358.2788000733206</v>
      </c>
      <c r="AH121" s="10">
        <v>291.29718198520146</v>
      </c>
      <c r="AI121" s="10">
        <v>2.0232493700374095</v>
      </c>
      <c r="AJ121" s="10"/>
      <c r="AK121" s="10"/>
      <c r="AL121" s="10"/>
      <c r="AM121" s="10"/>
      <c r="AN121" s="10">
        <v>20.059722792607804</v>
      </c>
      <c r="AO121" s="10">
        <v>5.121635985924831</v>
      </c>
      <c r="AP121" s="10">
        <v>10.507951600513243</v>
      </c>
      <c r="AQ121" s="10">
        <v>111.47500000000001</v>
      </c>
      <c r="AR121" s="10"/>
      <c r="AS121" s="10"/>
      <c r="AT121" s="10">
        <v>13.776290425621168</v>
      </c>
      <c r="AU121" s="10">
        <v>1</v>
      </c>
      <c r="AV121" s="16"/>
      <c r="AW121" s="19">
        <v>341.56731553585115</v>
      </c>
      <c r="AX121" s="1" t="s">
        <v>120</v>
      </c>
      <c r="AY121" s="23">
        <v>18.116535433070901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85.53746619593683</v>
      </c>
      <c r="BG121" s="24">
        <v>13.022346963791136</v>
      </c>
      <c r="BH121" s="24">
        <v>1.4401868402720286</v>
      </c>
      <c r="BI121" s="21"/>
      <c r="BJ121" s="25">
        <f t="shared" ca="1" si="11"/>
        <v>0.88761557035449989</v>
      </c>
      <c r="BK121" s="24">
        <f t="shared" ca="1" si="12"/>
        <v>42.35095796778721</v>
      </c>
      <c r="BL121" s="23">
        <f t="shared" si="13"/>
        <v>5.1869164071370344</v>
      </c>
      <c r="BM121" s="23">
        <f t="shared" ca="1" si="14"/>
        <v>2.6722699944948456</v>
      </c>
      <c r="BN121" s="22">
        <f t="shared" si="15"/>
        <v>2.9056478773615324</v>
      </c>
      <c r="BO121" s="21"/>
      <c r="BP121" s="2"/>
    </row>
    <row r="122" spans="1:68" x14ac:dyDescent="0.2">
      <c r="A122">
        <v>5.45</v>
      </c>
      <c r="B122">
        <v>2.0699999999999998</v>
      </c>
      <c r="C122">
        <v>0.24557999999999999</v>
      </c>
      <c r="D122">
        <v>4.5530000000000001E-2</v>
      </c>
      <c r="E122">
        <v>1.435E-2</v>
      </c>
      <c r="F122">
        <v>1.98773</v>
      </c>
      <c r="G122">
        <v>2.0129800000000002</v>
      </c>
      <c r="H122" s="21"/>
      <c r="I122" s="17">
        <f t="shared" si="9"/>
        <v>17.880577427821521</v>
      </c>
      <c r="J122" s="16">
        <f t="shared" si="10"/>
        <v>-18.28057742782152</v>
      </c>
      <c r="K122" s="16">
        <v>115</v>
      </c>
      <c r="L122" s="16">
        <v>1938.6482939632517</v>
      </c>
      <c r="M122" s="16">
        <v>833.13648293963161</v>
      </c>
      <c r="N122" s="16">
        <v>7.7482502187226583</v>
      </c>
      <c r="O122" s="16">
        <v>21.628462012320323</v>
      </c>
      <c r="P122" s="16">
        <v>21.954667706861322</v>
      </c>
      <c r="Q122" s="16">
        <v>1.1047737412898833</v>
      </c>
      <c r="R122" s="16">
        <v>5.0320676953111745</v>
      </c>
      <c r="S122" s="16">
        <v>22.653173232013906</v>
      </c>
      <c r="T122" s="20" t="s">
        <v>33</v>
      </c>
      <c r="U122" s="10">
        <v>3</v>
      </c>
      <c r="V122" s="20" t="s">
        <v>143</v>
      </c>
      <c r="W122" s="10">
        <v>4</v>
      </c>
      <c r="X122" s="20" t="s">
        <v>143</v>
      </c>
      <c r="Y122" s="10">
        <v>4</v>
      </c>
      <c r="Z122" s="20" t="s">
        <v>123</v>
      </c>
      <c r="AA122" s="15">
        <v>4</v>
      </c>
      <c r="AB122" s="11">
        <v>85.885898327468979</v>
      </c>
      <c r="AC122" s="10">
        <v>12.706199153196039</v>
      </c>
      <c r="AD122" s="19">
        <v>1.4079025193349786</v>
      </c>
      <c r="AE122" s="12">
        <v>2162.8462012320324</v>
      </c>
      <c r="AF122" s="10">
        <v>2461.945235854304</v>
      </c>
      <c r="AG122" s="10">
        <v>1463.6445137907549</v>
      </c>
      <c r="AH122" s="10">
        <v>306.61555913056281</v>
      </c>
      <c r="AI122" s="10">
        <v>1.9872546645820943</v>
      </c>
      <c r="AJ122" s="10"/>
      <c r="AK122" s="10"/>
      <c r="AL122" s="10"/>
      <c r="AM122" s="10"/>
      <c r="AN122" s="10">
        <v>21.628462012320323</v>
      </c>
      <c r="AO122" s="10">
        <v>5.4823553128499922</v>
      </c>
      <c r="AP122" s="10">
        <v>11.245511596535284</v>
      </c>
      <c r="AQ122" s="10">
        <v>111.47500000000001</v>
      </c>
      <c r="AR122" s="10"/>
      <c r="AS122" s="10"/>
      <c r="AT122" s="10">
        <v>14.788138823206783</v>
      </c>
      <c r="AU122" s="10">
        <v>1</v>
      </c>
      <c r="AV122" s="16"/>
      <c r="AW122" s="19">
        <v>369.29178537814556</v>
      </c>
      <c r="AX122" s="1" t="s">
        <v>120</v>
      </c>
      <c r="AY122" s="23">
        <v>18.280577427821498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85.885898327468979</v>
      </c>
      <c r="BG122" s="24">
        <v>12.706199153196039</v>
      </c>
      <c r="BH122" s="24">
        <v>1.4079025193349786</v>
      </c>
      <c r="BI122" s="21"/>
      <c r="BJ122" s="25">
        <f t="shared" ca="1" si="11"/>
        <v>0.88237378390379628</v>
      </c>
      <c r="BK122" s="24">
        <f t="shared" ca="1" si="12"/>
        <v>45.135516358807727</v>
      </c>
      <c r="BL122" s="23">
        <f t="shared" si="13"/>
        <v>5.2645015705247609</v>
      </c>
      <c r="BM122" s="23">
        <f t="shared" ca="1" si="14"/>
        <v>2.657976936310023</v>
      </c>
      <c r="BN122" s="22">
        <f t="shared" si="15"/>
        <v>2.8864984811884802</v>
      </c>
      <c r="BO122" s="21"/>
      <c r="BP122" s="2"/>
    </row>
    <row r="123" spans="1:68" x14ac:dyDescent="0.2">
      <c r="A123">
        <v>5.5</v>
      </c>
      <c r="B123">
        <v>2.11</v>
      </c>
      <c r="C123">
        <v>0.24736</v>
      </c>
      <c r="D123">
        <v>3.977E-2</v>
      </c>
      <c r="E123">
        <v>1.9730000000000001E-2</v>
      </c>
      <c r="F123">
        <v>1.9846999999999999</v>
      </c>
      <c r="G123">
        <v>2.0156800000000001</v>
      </c>
      <c r="H123" s="21"/>
      <c r="I123" s="17">
        <f t="shared" si="9"/>
        <v>18.044619422572179</v>
      </c>
      <c r="J123" s="16">
        <f t="shared" si="10"/>
        <v>-18.444619422572178</v>
      </c>
      <c r="K123" s="16">
        <v>115</v>
      </c>
      <c r="L123" s="16">
        <v>1957.5131233595773</v>
      </c>
      <c r="M123" s="16">
        <v>841.7650918635162</v>
      </c>
      <c r="N123" s="16">
        <v>7.8193350831146109</v>
      </c>
      <c r="O123" s="16">
        <v>22.100143737166324</v>
      </c>
      <c r="P123" s="16">
        <v>22.447069462836374</v>
      </c>
      <c r="Q123" s="16">
        <v>1.0638166919893119</v>
      </c>
      <c r="R123" s="16">
        <v>4.7392230587185518</v>
      </c>
      <c r="S123" s="16">
        <v>24.092064282642415</v>
      </c>
      <c r="T123" s="20" t="s">
        <v>33</v>
      </c>
      <c r="U123" s="10">
        <v>3</v>
      </c>
      <c r="V123" s="20" t="s">
        <v>143</v>
      </c>
      <c r="W123" s="10">
        <v>4</v>
      </c>
      <c r="X123" s="20" t="s">
        <v>143</v>
      </c>
      <c r="Y123" s="10">
        <v>4</v>
      </c>
      <c r="Z123" s="20" t="s">
        <v>123</v>
      </c>
      <c r="AA123" s="15">
        <v>4</v>
      </c>
      <c r="AB123" s="11">
        <v>77.748954460902638</v>
      </c>
      <c r="AC123" s="10">
        <v>20.218760026485953</v>
      </c>
      <c r="AD123" s="19">
        <v>2.0322855126114159</v>
      </c>
      <c r="AE123" s="12">
        <v>2210.0143737166322</v>
      </c>
      <c r="AF123" s="10">
        <v>2518.7651583574675</v>
      </c>
      <c r="AG123" s="10">
        <v>1496.4712975224249</v>
      </c>
      <c r="AH123" s="10">
        <v>334.75328639028623</v>
      </c>
      <c r="AI123" s="10">
        <v>2.110050503236689</v>
      </c>
      <c r="AJ123" s="10"/>
      <c r="AK123" s="10"/>
      <c r="AL123" s="10"/>
      <c r="AM123" s="10"/>
      <c r="AN123" s="10">
        <v>22.100143737166324</v>
      </c>
      <c r="AO123" s="10">
        <v>5.5462823307936313</v>
      </c>
      <c r="AP123" s="10">
        <v>11.475299082656974</v>
      </c>
      <c r="AQ123" s="10">
        <v>111.47500000000001</v>
      </c>
      <c r="AR123" s="10"/>
      <c r="AS123" s="10"/>
      <c r="AT123" s="10">
        <v>14.981718536128831</v>
      </c>
      <c r="AU123" s="10">
        <v>1</v>
      </c>
      <c r="AV123" s="16"/>
      <c r="AW123" s="19">
        <v>377.8147737536201</v>
      </c>
      <c r="AX123" s="1" t="s">
        <v>120</v>
      </c>
      <c r="AY123" s="23">
        <v>18.444619422572199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77.748954460902638</v>
      </c>
      <c r="BG123" s="24">
        <v>20.218760026485953</v>
      </c>
      <c r="BH123" s="24">
        <v>2.0322855126114159</v>
      </c>
      <c r="BI123" s="21"/>
      <c r="BJ123" s="25">
        <f t="shared" ca="1" si="11"/>
        <v>0.87455282610532659</v>
      </c>
      <c r="BK123" s="24">
        <f t="shared" ca="1" si="12"/>
        <v>45.427046388322957</v>
      </c>
      <c r="BL123" s="23">
        <f t="shared" si="13"/>
        <v>4.9552878090015158</v>
      </c>
      <c r="BM123" s="23">
        <f t="shared" ca="1" si="14"/>
        <v>2.6369143995221398</v>
      </c>
      <c r="BN123" s="22">
        <f t="shared" si="15"/>
        <v>2.8620042956841902</v>
      </c>
      <c r="BO123" s="21"/>
      <c r="BP123" s="2"/>
    </row>
    <row r="124" spans="1:68" x14ac:dyDescent="0.2">
      <c r="A124">
        <v>5.55</v>
      </c>
      <c r="B124">
        <v>2.11</v>
      </c>
      <c r="C124">
        <v>0.24868999999999999</v>
      </c>
      <c r="D124">
        <v>3.3450000000000001E-2</v>
      </c>
      <c r="E124">
        <v>2.444E-2</v>
      </c>
      <c r="F124">
        <v>1.986</v>
      </c>
      <c r="G124">
        <v>2.01633</v>
      </c>
      <c r="H124" s="21"/>
      <c r="I124" s="17">
        <f t="shared" si="9"/>
        <v>18.208661417322833</v>
      </c>
      <c r="J124" s="16">
        <f t="shared" si="10"/>
        <v>-18.608661417322832</v>
      </c>
      <c r="K124" s="16">
        <v>115</v>
      </c>
      <c r="L124" s="16">
        <v>1976.3779527559025</v>
      </c>
      <c r="M124" s="16">
        <v>850.39370078740058</v>
      </c>
      <c r="N124" s="16">
        <v>7.8904199475065617</v>
      </c>
      <c r="O124" s="16">
        <v>22.452580082135523</v>
      </c>
      <c r="P124" s="16">
        <v>22.817645463310747</v>
      </c>
      <c r="Q124" s="16">
        <v>1.0188777073400743</v>
      </c>
      <c r="R124" s="16">
        <v>4.4653060675272647</v>
      </c>
      <c r="S124" s="16">
        <v>25.351762581612732</v>
      </c>
      <c r="T124" s="20" t="s">
        <v>33</v>
      </c>
      <c r="U124" s="10">
        <v>3</v>
      </c>
      <c r="V124" s="20" t="s">
        <v>143</v>
      </c>
      <c r="W124" s="10">
        <v>4</v>
      </c>
      <c r="X124" s="20" t="s">
        <v>143</v>
      </c>
      <c r="Y124" s="10">
        <v>4</v>
      </c>
      <c r="Z124" s="20" t="s">
        <v>123</v>
      </c>
      <c r="AA124" s="15">
        <v>4</v>
      </c>
      <c r="AB124" s="11">
        <v>70.16210168574294</v>
      </c>
      <c r="AC124" s="10">
        <v>27.356659938182503</v>
      </c>
      <c r="AD124" s="19">
        <v>2.4812383760745522</v>
      </c>
      <c r="AE124" s="12">
        <v>2245.2580082135523</v>
      </c>
      <c r="AF124" s="10">
        <v>2561.2526390370217</v>
      </c>
      <c r="AG124" s="10">
        <v>1521.1763642207166</v>
      </c>
      <c r="AH124" s="10">
        <v>359.20476275875552</v>
      </c>
      <c r="AI124" s="10">
        <v>2.2394881445467547</v>
      </c>
      <c r="AJ124" s="10"/>
      <c r="AK124" s="10"/>
      <c r="AL124" s="10"/>
      <c r="AM124" s="10"/>
      <c r="AN124" s="10">
        <v>22.452580082135523</v>
      </c>
      <c r="AO124" s="10">
        <v>5.5841531594144351</v>
      </c>
      <c r="AP124" s="10">
        <v>11.648234549545016</v>
      </c>
      <c r="AQ124" s="10">
        <v>111.47500000000001</v>
      </c>
      <c r="AR124" s="10"/>
      <c r="AS124" s="10"/>
      <c r="AT124" s="10">
        <v>15.082803693354213</v>
      </c>
      <c r="AU124" s="10">
        <v>1</v>
      </c>
      <c r="AV124" s="16"/>
      <c r="AW124" s="19">
        <v>384.18789585555328</v>
      </c>
      <c r="AX124" s="1" t="s">
        <v>120</v>
      </c>
      <c r="AY124" s="23">
        <v>18.6086614173228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70.16210168574294</v>
      </c>
      <c r="BG124" s="24">
        <v>27.356659938182503</v>
      </c>
      <c r="BH124" s="24">
        <v>2.4812383760745522</v>
      </c>
      <c r="BI124" s="21"/>
      <c r="BJ124" s="25">
        <f t="shared" ca="1" si="11"/>
        <v>0.86744315470545952</v>
      </c>
      <c r="BK124" s="24">
        <f t="shared" ca="1" si="12"/>
        <v>45.484715794616051</v>
      </c>
      <c r="BL124" s="23">
        <f t="shared" si="13"/>
        <v>4.6674442304597861</v>
      </c>
      <c r="BM124" s="23">
        <f t="shared" ca="1" si="14"/>
        <v>2.6177187561689088</v>
      </c>
      <c r="BN124" s="22">
        <f t="shared" si="15"/>
        <v>2.8395884177152162</v>
      </c>
      <c r="BO124" s="21"/>
      <c r="BP124" s="2"/>
    </row>
    <row r="125" spans="1:68" x14ac:dyDescent="0.2">
      <c r="A125">
        <v>5.6</v>
      </c>
      <c r="B125">
        <v>2.11</v>
      </c>
      <c r="C125">
        <v>0.24787999999999999</v>
      </c>
      <c r="D125">
        <v>2.3730000000000001E-2</v>
      </c>
      <c r="E125">
        <v>2.657E-2</v>
      </c>
      <c r="F125">
        <v>1.9826999999999999</v>
      </c>
      <c r="G125">
        <v>2.01275</v>
      </c>
      <c r="H125" s="21"/>
      <c r="I125" s="17">
        <f t="shared" si="9"/>
        <v>18.372703412073488</v>
      </c>
      <c r="J125" s="16">
        <f t="shared" si="10"/>
        <v>-18.772703412073486</v>
      </c>
      <c r="K125" s="16">
        <v>115</v>
      </c>
      <c r="L125" s="16">
        <v>1995.2427821522276</v>
      </c>
      <c r="M125" s="16">
        <v>859.02230971128495</v>
      </c>
      <c r="N125" s="16">
        <v>7.9615048118985117</v>
      </c>
      <c r="O125" s="16">
        <v>22.237938398357286</v>
      </c>
      <c r="P125" s="16">
        <v>22.6112070632323</v>
      </c>
      <c r="Q125" s="16">
        <v>0.94976268664536057</v>
      </c>
      <c r="R125" s="16">
        <v>4.2004068336084259</v>
      </c>
      <c r="S125" s="16">
        <v>25.921435060764907</v>
      </c>
      <c r="T125" s="20" t="s">
        <v>122</v>
      </c>
      <c r="U125" s="10">
        <v>4</v>
      </c>
      <c r="V125" s="20" t="s">
        <v>143</v>
      </c>
      <c r="W125" s="10">
        <v>4</v>
      </c>
      <c r="X125" s="20" t="s">
        <v>143</v>
      </c>
      <c r="Y125" s="10">
        <v>4</v>
      </c>
      <c r="Z125" s="20" t="s">
        <v>123</v>
      </c>
      <c r="AA125" s="15">
        <v>4</v>
      </c>
      <c r="AB125" s="11">
        <v>63.474129475031901</v>
      </c>
      <c r="AC125" s="10">
        <v>33.608281871425319</v>
      </c>
      <c r="AD125" s="19">
        <v>2.9175886535427837</v>
      </c>
      <c r="AE125" s="12">
        <v>2223.7938398357287</v>
      </c>
      <c r="AF125" s="10">
        <v>2535.8560725927146</v>
      </c>
      <c r="AG125" s="10">
        <v>1507.4138042154866</v>
      </c>
      <c r="AH125" s="10">
        <v>369.46142226239448</v>
      </c>
      <c r="AI125" s="10">
        <v>2.3807217719930578</v>
      </c>
      <c r="AJ125" s="10"/>
      <c r="AK125" s="10"/>
      <c r="AL125" s="10"/>
      <c r="AM125" s="10"/>
      <c r="AN125" s="10">
        <v>14.825292265571525</v>
      </c>
      <c r="AO125" s="10">
        <v>5.5002508426661176</v>
      </c>
      <c r="AP125" s="10">
        <v>11.551896629508406</v>
      </c>
      <c r="AQ125" s="10">
        <v>114.66</v>
      </c>
      <c r="AR125" s="10"/>
      <c r="AS125" s="10"/>
      <c r="AT125" s="10">
        <v>14.766529486143053</v>
      </c>
      <c r="AU125" s="10">
        <v>1</v>
      </c>
      <c r="AV125" s="16"/>
      <c r="AW125" s="19">
        <v>380.37841088890718</v>
      </c>
      <c r="AX125" s="1" t="s">
        <v>120</v>
      </c>
      <c r="AY125" s="23">
        <v>18.772703412073501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63.474129475031901</v>
      </c>
      <c r="BG125" s="24">
        <v>33.608281871425319</v>
      </c>
      <c r="BH125" s="24">
        <v>2.9175886535427837</v>
      </c>
      <c r="BI125" s="21"/>
      <c r="BJ125" s="25">
        <f t="shared" ca="1" si="11"/>
        <v>0.86308484822381826</v>
      </c>
      <c r="BK125" s="24">
        <f t="shared" ca="1" si="12"/>
        <v>44.466839088519869</v>
      </c>
      <c r="BL125" s="23">
        <f t="shared" si="13"/>
        <v>4.3942856176284399</v>
      </c>
      <c r="BM125" s="23">
        <f t="shared" ca="1" si="14"/>
        <v>2.6057445430472419</v>
      </c>
      <c r="BN125" s="22">
        <f t="shared" si="15"/>
        <v>2.8251597219983458</v>
      </c>
      <c r="BO125" s="21"/>
      <c r="BP125" s="2"/>
    </row>
    <row r="126" spans="1:68" x14ac:dyDescent="0.2">
      <c r="A126">
        <v>5.65</v>
      </c>
      <c r="B126">
        <v>0.43</v>
      </c>
      <c r="C126">
        <v>0.24621000000000001</v>
      </c>
      <c r="D126">
        <v>-9.9600000000000001E-3</v>
      </c>
      <c r="E126">
        <v>2.6040000000000001E-2</v>
      </c>
      <c r="F126">
        <v>1.98773</v>
      </c>
      <c r="G126">
        <v>2.0118800000000001</v>
      </c>
      <c r="H126" s="21"/>
      <c r="I126" s="17">
        <f t="shared" si="9"/>
        <v>18.536745406824146</v>
      </c>
      <c r="J126" s="16">
        <f t="shared" si="10"/>
        <v>-18.936745406824144</v>
      </c>
      <c r="K126" s="16">
        <v>115</v>
      </c>
      <c r="L126" s="16">
        <v>2014.1076115485532</v>
      </c>
      <c r="M126" s="16">
        <v>867.65091863516955</v>
      </c>
      <c r="N126" s="16">
        <v>8.0325896762904634</v>
      </c>
      <c r="O126" s="16">
        <v>21.795405544147844</v>
      </c>
      <c r="P126" s="16">
        <v>22.166633016365164</v>
      </c>
      <c r="Q126" s="16">
        <v>0.7102066118300413</v>
      </c>
      <c r="R126" s="16">
        <v>3.2039444660166048</v>
      </c>
      <c r="S126" s="16">
        <v>25.779685570647231</v>
      </c>
      <c r="T126" s="20" t="s">
        <v>122</v>
      </c>
      <c r="U126" s="10">
        <v>5</v>
      </c>
      <c r="V126" s="20" t="s">
        <v>143</v>
      </c>
      <c r="W126" s="10">
        <v>4</v>
      </c>
      <c r="X126" s="20" t="s">
        <v>141</v>
      </c>
      <c r="Y126" s="10">
        <v>5</v>
      </c>
      <c r="Z126" s="20" t="s">
        <v>121</v>
      </c>
      <c r="AA126" s="15">
        <v>5</v>
      </c>
      <c r="AB126" s="11">
        <v>38.935541082889486</v>
      </c>
      <c r="AC126" s="10">
        <v>54.014378607762467</v>
      </c>
      <c r="AD126" s="19">
        <v>7.0500803093480435</v>
      </c>
      <c r="AE126" s="12">
        <v>2179.5405544147843</v>
      </c>
      <c r="AF126" s="10">
        <v>2482.4435477026796</v>
      </c>
      <c r="AG126" s="10">
        <v>1477.7755344243442</v>
      </c>
      <c r="AH126" s="10">
        <v>365.08311554105353</v>
      </c>
      <c r="AI126" s="10">
        <v>3.1211527247327058</v>
      </c>
      <c r="AJ126" s="10"/>
      <c r="AK126" s="10"/>
      <c r="AL126" s="10"/>
      <c r="AM126" s="10"/>
      <c r="AN126" s="10">
        <v>10.897702772073922</v>
      </c>
      <c r="AO126" s="10">
        <v>5.2167132079415426</v>
      </c>
      <c r="AP126" s="10">
        <v>11.344428740970411</v>
      </c>
      <c r="AQ126" s="10">
        <v>114.66</v>
      </c>
      <c r="AR126" s="10"/>
      <c r="AS126" s="10"/>
      <c r="AT126" s="10">
        <v>14.287579241737761</v>
      </c>
      <c r="AU126" s="10">
        <v>1</v>
      </c>
      <c r="AV126" s="16"/>
      <c r="AW126" s="19">
        <v>372.36653215540196</v>
      </c>
      <c r="AX126" s="1" t="s">
        <v>120</v>
      </c>
      <c r="AY126" s="23">
        <v>18.936745406824102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38.935541082889486</v>
      </c>
      <c r="BG126" s="24">
        <v>54.014378607762467</v>
      </c>
      <c r="BH126" s="24">
        <v>7.0500803093480435</v>
      </c>
      <c r="BI126" s="21"/>
      <c r="BJ126" s="25">
        <f t="shared" ca="1" si="11"/>
        <v>0.83816724238739426</v>
      </c>
      <c r="BK126" s="24">
        <f t="shared" ca="1" si="12"/>
        <v>42.208737832837194</v>
      </c>
      <c r="BL126" s="23">
        <f t="shared" si="13"/>
        <v>3.3564306962898653</v>
      </c>
      <c r="BM126" s="23">
        <f t="shared" ca="1" si="14"/>
        <v>2.5398089142962239</v>
      </c>
      <c r="BN126" s="22">
        <f t="shared" si="15"/>
        <v>2.7565912248396942</v>
      </c>
      <c r="BO126" s="21"/>
      <c r="BP126" s="2"/>
    </row>
    <row r="127" spans="1:68" x14ac:dyDescent="0.2">
      <c r="A127">
        <v>5.7</v>
      </c>
      <c r="B127">
        <v>2.0699999999999998</v>
      </c>
      <c r="C127">
        <v>0.23963000000000001</v>
      </c>
      <c r="D127">
        <v>-3.0290000000000001E-2</v>
      </c>
      <c r="E127">
        <v>3.0810000000000001E-2</v>
      </c>
      <c r="F127">
        <v>1.9870300000000001</v>
      </c>
      <c r="G127">
        <v>2.0153500000000002</v>
      </c>
      <c r="H127" s="21"/>
      <c r="I127" s="17">
        <f t="shared" si="9"/>
        <v>18.700787401574804</v>
      </c>
      <c r="J127" s="16">
        <f t="shared" si="10"/>
        <v>-19.100787401574802</v>
      </c>
      <c r="K127" s="16">
        <v>115</v>
      </c>
      <c r="L127" s="16">
        <v>2032.9724409448788</v>
      </c>
      <c r="M127" s="16">
        <v>876.27952755905415</v>
      </c>
      <c r="N127" s="16">
        <v>8.1036745406824142</v>
      </c>
      <c r="O127" s="16">
        <v>20.051773100616018</v>
      </c>
      <c r="P127" s="16">
        <v>20.44137130675259</v>
      </c>
      <c r="Q127" s="16">
        <v>0.56564813747576881</v>
      </c>
      <c r="R127" s="16">
        <v>2.7671731460056836</v>
      </c>
      <c r="S127" s="16">
        <v>27.055430981706337</v>
      </c>
      <c r="T127" s="20" t="s">
        <v>122</v>
      </c>
      <c r="U127" s="10">
        <v>5</v>
      </c>
      <c r="V127" s="20" t="s">
        <v>143</v>
      </c>
      <c r="W127" s="10">
        <v>4</v>
      </c>
      <c r="X127" s="20" t="s">
        <v>141</v>
      </c>
      <c r="Y127" s="10">
        <v>5</v>
      </c>
      <c r="Z127" s="20" t="s">
        <v>121</v>
      </c>
      <c r="AA127" s="15">
        <v>5</v>
      </c>
      <c r="AB127" s="11">
        <v>31.693992904585755</v>
      </c>
      <c r="AC127" s="10">
        <v>58.463473891540431</v>
      </c>
      <c r="AD127" s="19">
        <v>9.8425332038738169</v>
      </c>
      <c r="AE127" s="12">
        <v>2005.1773100616017</v>
      </c>
      <c r="AF127" s="10">
        <v>2278.3618860190636</v>
      </c>
      <c r="AG127" s="10">
        <v>1362.7580871168393</v>
      </c>
      <c r="AH127" s="10">
        <v>389.86470392963497</v>
      </c>
      <c r="AI127" s="10">
        <v>3.6137962723563741</v>
      </c>
      <c r="AJ127" s="10"/>
      <c r="AK127" s="10"/>
      <c r="AL127" s="10"/>
      <c r="AM127" s="10"/>
      <c r="AN127" s="10">
        <v>10.025886550308009</v>
      </c>
      <c r="AO127" s="10">
        <v>4.7824635178759038</v>
      </c>
      <c r="AP127" s="10">
        <v>10.539306609817874</v>
      </c>
      <c r="AQ127" s="10">
        <v>114.66</v>
      </c>
      <c r="AR127" s="10"/>
      <c r="AS127" s="10"/>
      <c r="AT127" s="10">
        <v>12.920312683955157</v>
      </c>
      <c r="AU127" s="10">
        <v>1</v>
      </c>
      <c r="AV127" s="16"/>
      <c r="AW127" s="19">
        <v>341.75428290285959</v>
      </c>
      <c r="AX127" s="1" t="s">
        <v>120</v>
      </c>
      <c r="AY127" s="23">
        <v>19.100787401574799</v>
      </c>
      <c r="AZ127" s="18">
        <v>0</v>
      </c>
      <c r="BA127" s="18">
        <v>100</v>
      </c>
      <c r="BB127" s="18">
        <v>0</v>
      </c>
      <c r="BC127" s="18">
        <v>0</v>
      </c>
      <c r="BD127" s="18">
        <v>100</v>
      </c>
      <c r="BE127" s="18">
        <v>0</v>
      </c>
      <c r="BF127" s="24">
        <v>31.693992904585755</v>
      </c>
      <c r="BG127" s="24">
        <v>58.463473891540431</v>
      </c>
      <c r="BH127" s="24">
        <v>9.8425332038738169</v>
      </c>
      <c r="BI127" s="21"/>
      <c r="BJ127" s="25">
        <f t="shared" ca="1" si="11"/>
        <v>0.83431076091271428</v>
      </c>
      <c r="BK127" s="24">
        <f t="shared" ca="1" si="12"/>
        <v>38.297634926988813</v>
      </c>
      <c r="BL127" s="23">
        <f t="shared" si="13"/>
        <v>2.9119767502526317</v>
      </c>
      <c r="BM127" s="23">
        <f t="shared" ca="1" si="14"/>
        <v>2.5291518271770803</v>
      </c>
      <c r="BN127" s="22">
        <f t="shared" si="15"/>
        <v>2.7451225167030371</v>
      </c>
      <c r="BO127" s="21"/>
      <c r="BP127" s="2"/>
    </row>
    <row r="128" spans="1:68" x14ac:dyDescent="0.2">
      <c r="A128">
        <v>5.75</v>
      </c>
      <c r="B128">
        <v>2.11</v>
      </c>
      <c r="C128">
        <v>0.24346999999999999</v>
      </c>
      <c r="D128">
        <v>-3.3509999999999998E-2</v>
      </c>
      <c r="E128">
        <v>4.6019999999999998E-2</v>
      </c>
      <c r="F128">
        <v>1.9840500000000001</v>
      </c>
      <c r="G128">
        <v>2.01058</v>
      </c>
      <c r="H128" s="21"/>
      <c r="I128" s="17">
        <f t="shared" si="9"/>
        <v>18.864829396325458</v>
      </c>
      <c r="J128" s="16">
        <f t="shared" si="10"/>
        <v>-19.264829396325457</v>
      </c>
      <c r="K128" s="16">
        <v>115</v>
      </c>
      <c r="L128" s="16">
        <v>2051.8372703412042</v>
      </c>
      <c r="M128" s="16">
        <v>884.90813648293852</v>
      </c>
      <c r="N128" s="16">
        <v>8.174759405074365</v>
      </c>
      <c r="O128" s="16">
        <v>21.069333675564678</v>
      </c>
      <c r="P128" s="16">
        <v>21.517510259670182</v>
      </c>
      <c r="Q128" s="16">
        <v>0.54275200922093569</v>
      </c>
      <c r="R128" s="16">
        <v>2.5223736513708297</v>
      </c>
      <c r="S128" s="16">
        <v>31.123373896215565</v>
      </c>
      <c r="T128" s="20" t="s">
        <v>122</v>
      </c>
      <c r="U128" s="10">
        <v>5</v>
      </c>
      <c r="V128" s="20" t="s">
        <v>143</v>
      </c>
      <c r="W128" s="10">
        <v>4</v>
      </c>
      <c r="X128" s="20" t="s">
        <v>141</v>
      </c>
      <c r="Y128" s="10">
        <v>5</v>
      </c>
      <c r="Z128" s="20" t="s">
        <v>121</v>
      </c>
      <c r="AA128" s="15">
        <v>5</v>
      </c>
      <c r="AB128" s="11">
        <v>25.715218586382505</v>
      </c>
      <c r="AC128" s="10">
        <v>61.158683952480004</v>
      </c>
      <c r="AD128" s="19">
        <v>13.126097461137487</v>
      </c>
      <c r="AE128" s="12">
        <v>2106.9333675564676</v>
      </c>
      <c r="AF128" s="10">
        <v>2403.8567728684084</v>
      </c>
      <c r="AG128" s="10">
        <v>1434.5006839780121</v>
      </c>
      <c r="AH128" s="10">
        <v>472.08578381776181</v>
      </c>
      <c r="AI128" s="10">
        <v>3.9645196874639561</v>
      </c>
      <c r="AJ128" s="10"/>
      <c r="AK128" s="10"/>
      <c r="AL128" s="10"/>
      <c r="AM128" s="10"/>
      <c r="AN128" s="10">
        <v>10.534666837782339</v>
      </c>
      <c r="AO128" s="10">
        <v>4.945344131561118</v>
      </c>
      <c r="AP128" s="10">
        <v>11.041504787846085</v>
      </c>
      <c r="AQ128" s="10">
        <v>114.66</v>
      </c>
      <c r="AR128" s="10"/>
      <c r="AS128" s="10"/>
      <c r="AT128" s="10">
        <v>13.527026720744185</v>
      </c>
      <c r="AU128" s="10">
        <v>1</v>
      </c>
      <c r="AV128" s="16"/>
      <c r="AW128" s="19">
        <v>360.57851593026123</v>
      </c>
      <c r="AX128" s="1" t="s">
        <v>120</v>
      </c>
      <c r="AY128" s="23">
        <v>19.264829396325499</v>
      </c>
      <c r="AZ128" s="18">
        <v>0</v>
      </c>
      <c r="BA128" s="18">
        <v>100</v>
      </c>
      <c r="BB128" s="18">
        <v>0</v>
      </c>
      <c r="BC128" s="18">
        <v>0</v>
      </c>
      <c r="BD128" s="18">
        <v>100</v>
      </c>
      <c r="BE128" s="18">
        <v>0</v>
      </c>
      <c r="BF128" s="24">
        <v>25.715218586382505</v>
      </c>
      <c r="BG128" s="24">
        <v>61.158683952480004</v>
      </c>
      <c r="BH128" s="24">
        <v>13.126097461137487</v>
      </c>
      <c r="BI128" s="21"/>
      <c r="BJ128" s="25">
        <f t="shared" ca="1" si="11"/>
        <v>0.8200533377619682</v>
      </c>
      <c r="BK128" s="24">
        <f t="shared" ca="1" si="12"/>
        <v>39.575732044077846</v>
      </c>
      <c r="BL128" s="23">
        <f t="shared" si="13"/>
        <v>2.6486571622480795</v>
      </c>
      <c r="BM128" s="23">
        <f t="shared" ca="1" si="14"/>
        <v>2.4911956805407023</v>
      </c>
      <c r="BN128" s="22">
        <f t="shared" si="15"/>
        <v>2.7030967306084137</v>
      </c>
      <c r="BO128" s="21"/>
      <c r="BP128" s="2"/>
    </row>
    <row r="129" spans="1:68" x14ac:dyDescent="0.2">
      <c r="A129">
        <v>5.8</v>
      </c>
      <c r="B129">
        <v>2.0699999999999998</v>
      </c>
      <c r="C129">
        <v>0.23660999999999999</v>
      </c>
      <c r="D129">
        <v>-3.5139999999999998E-2</v>
      </c>
      <c r="E129">
        <v>4.292E-2</v>
      </c>
      <c r="F129">
        <v>1.9865299999999999</v>
      </c>
      <c r="G129">
        <v>2.0110800000000002</v>
      </c>
      <c r="H129" s="21"/>
      <c r="I129" s="17">
        <f t="shared" si="9"/>
        <v>19.028871391076112</v>
      </c>
      <c r="J129" s="16">
        <f t="shared" si="10"/>
        <v>-19.428871391076111</v>
      </c>
      <c r="K129" s="16">
        <v>115</v>
      </c>
      <c r="L129" s="16">
        <v>2070.7020997375294</v>
      </c>
      <c r="M129" s="16">
        <v>893.53674540682289</v>
      </c>
      <c r="N129" s="16">
        <v>8.2458442694663141</v>
      </c>
      <c r="O129" s="16">
        <v>19.251504106776178</v>
      </c>
      <c r="P129" s="16">
        <v>19.687741639487619</v>
      </c>
      <c r="Q129" s="16">
        <v>0.53116173311678094</v>
      </c>
      <c r="R129" s="16">
        <v>2.6979312449500665</v>
      </c>
      <c r="S129" s="16">
        <v>30.294273104961217</v>
      </c>
      <c r="T129" s="20" t="s">
        <v>122</v>
      </c>
      <c r="U129" s="10">
        <v>5</v>
      </c>
      <c r="V129" s="20" t="s">
        <v>143</v>
      </c>
      <c r="W129" s="10">
        <v>4</v>
      </c>
      <c r="X129" s="20" t="s">
        <v>141</v>
      </c>
      <c r="Y129" s="10">
        <v>5</v>
      </c>
      <c r="Z129" s="20" t="s">
        <v>121</v>
      </c>
      <c r="AA129" s="15">
        <v>5</v>
      </c>
      <c r="AB129" s="11">
        <v>31.478066992540768</v>
      </c>
      <c r="AC129" s="10">
        <v>58.578309273469792</v>
      </c>
      <c r="AD129" s="19">
        <v>9.9436237339894422</v>
      </c>
      <c r="AE129" s="12">
        <v>1925.1504106776179</v>
      </c>
      <c r="AF129" s="10">
        <v>2187.4801805294992</v>
      </c>
      <c r="AG129" s="10">
        <v>1312.5161092991746</v>
      </c>
      <c r="AH129" s="10">
        <v>453.56767890160938</v>
      </c>
      <c r="AI129" s="10">
        <v>3.7065436781303447</v>
      </c>
      <c r="AJ129" s="10"/>
      <c r="AK129" s="10"/>
      <c r="AL129" s="10"/>
      <c r="AM129" s="10"/>
      <c r="AN129" s="10">
        <v>9.6257520533880889</v>
      </c>
      <c r="AO129" s="10">
        <v>4.6305817785576036</v>
      </c>
      <c r="AP129" s="10">
        <v>10.187612765094222</v>
      </c>
      <c r="AQ129" s="10">
        <v>114.66</v>
      </c>
      <c r="AR129" s="10"/>
      <c r="AS129" s="10"/>
      <c r="AT129" s="10">
        <v>12.125877943040773</v>
      </c>
      <c r="AU129" s="10">
        <v>1</v>
      </c>
      <c r="AV129" s="16"/>
      <c r="AW129" s="19">
        <v>328.12202707942487</v>
      </c>
      <c r="AX129" s="1" t="s">
        <v>120</v>
      </c>
      <c r="AY129" s="23">
        <v>19.4288713910761</v>
      </c>
      <c r="AZ129" s="18">
        <v>0</v>
      </c>
      <c r="BA129" s="18">
        <v>100</v>
      </c>
      <c r="BB129" s="18">
        <v>0</v>
      </c>
      <c r="BC129" s="18">
        <v>0</v>
      </c>
      <c r="BD129" s="18">
        <v>100</v>
      </c>
      <c r="BE129" s="18">
        <v>0</v>
      </c>
      <c r="BF129" s="24">
        <v>31.478066992540768</v>
      </c>
      <c r="BG129" s="24">
        <v>58.578309273469792</v>
      </c>
      <c r="BH129" s="24">
        <v>9.9436237339894422</v>
      </c>
      <c r="BI129" s="21"/>
      <c r="BJ129" s="25">
        <f t="shared" ca="1" si="11"/>
        <v>0.83883242178848594</v>
      </c>
      <c r="BK129" s="24">
        <f t="shared" ca="1" si="12"/>
        <v>36.322708565487432</v>
      </c>
      <c r="BL129" s="23">
        <f t="shared" si="13"/>
        <v>2.8476871667720891</v>
      </c>
      <c r="BM129" s="23">
        <f t="shared" ca="1" si="14"/>
        <v>2.539949526495568</v>
      </c>
      <c r="BN129" s="22">
        <f t="shared" si="15"/>
        <v>2.751506502227115</v>
      </c>
      <c r="BO129" s="21"/>
      <c r="BP129" s="2"/>
    </row>
    <row r="130" spans="1:68" x14ac:dyDescent="0.2">
      <c r="A130">
        <v>5.85</v>
      </c>
      <c r="B130">
        <v>2.11</v>
      </c>
      <c r="C130">
        <v>0.24678</v>
      </c>
      <c r="D130">
        <v>-3.3799999999999997E-2</v>
      </c>
      <c r="E130">
        <v>5.0279999999999998E-2</v>
      </c>
      <c r="F130">
        <v>1.9757800000000001</v>
      </c>
      <c r="G130">
        <v>2.0060799999999999</v>
      </c>
      <c r="H130" s="21"/>
      <c r="I130" s="17">
        <f t="shared" si="9"/>
        <v>19.19291338582677</v>
      </c>
      <c r="J130" s="16">
        <f t="shared" si="10"/>
        <v>-19.592913385826769</v>
      </c>
      <c r="K130" s="16">
        <v>115</v>
      </c>
      <c r="L130" s="16">
        <v>2089.566929133855</v>
      </c>
      <c r="M130" s="16">
        <v>902.16535433070749</v>
      </c>
      <c r="N130" s="16">
        <v>8.3169291338582667</v>
      </c>
      <c r="O130" s="16">
        <v>21.946449691991788</v>
      </c>
      <c r="P130" s="16">
        <v>22.411032843496873</v>
      </c>
      <c r="Q130" s="16">
        <v>0.5406899355582333</v>
      </c>
      <c r="R130" s="16">
        <v>2.4126060558388236</v>
      </c>
      <c r="S130" s="16">
        <v>32.262718854519917</v>
      </c>
      <c r="T130" s="20" t="s">
        <v>122</v>
      </c>
      <c r="U130" s="10">
        <v>5</v>
      </c>
      <c r="V130" s="20" t="s">
        <v>143</v>
      </c>
      <c r="W130" s="10">
        <v>4</v>
      </c>
      <c r="X130" s="20" t="s">
        <v>141</v>
      </c>
      <c r="Y130" s="10">
        <v>5</v>
      </c>
      <c r="Z130" s="20" t="s">
        <v>121</v>
      </c>
      <c r="AA130" s="15">
        <v>5</v>
      </c>
      <c r="AB130" s="11">
        <v>22.784582897934463</v>
      </c>
      <c r="AC130" s="10">
        <v>62.040804068816882</v>
      </c>
      <c r="AD130" s="19">
        <v>15.174613033248653</v>
      </c>
      <c r="AE130" s="12">
        <v>2194.6449691991788</v>
      </c>
      <c r="AF130" s="10">
        <v>2506.7576851543331</v>
      </c>
      <c r="AG130" s="10">
        <v>1494.068856233125</v>
      </c>
      <c r="AH130" s="10">
        <v>492.59910282503972</v>
      </c>
      <c r="AI130" s="10">
        <v>4.144895506582472</v>
      </c>
      <c r="AJ130" s="10"/>
      <c r="AK130" s="10"/>
      <c r="AL130" s="10"/>
      <c r="AM130" s="10"/>
      <c r="AN130" s="10">
        <v>10.973224845995894</v>
      </c>
      <c r="AO130" s="10">
        <v>5.1065055859425454</v>
      </c>
      <c r="AP130" s="10">
        <v>11.458481993631874</v>
      </c>
      <c r="AQ130" s="10">
        <v>114.66</v>
      </c>
      <c r="AR130" s="10"/>
      <c r="AS130" s="10"/>
      <c r="AT130" s="10">
        <v>13.848632086305944</v>
      </c>
      <c r="AU130" s="10">
        <v>1</v>
      </c>
      <c r="AV130" s="16"/>
      <c r="AW130" s="19">
        <v>376.01365277314994</v>
      </c>
      <c r="AX130" s="1" t="s">
        <v>120</v>
      </c>
      <c r="AY130" s="23">
        <v>19.592913385826801</v>
      </c>
      <c r="AZ130" s="18">
        <v>0</v>
      </c>
      <c r="BA130" s="18">
        <v>100</v>
      </c>
      <c r="BB130" s="18">
        <v>0</v>
      </c>
      <c r="BC130" s="18">
        <v>0</v>
      </c>
      <c r="BD130" s="18">
        <v>100</v>
      </c>
      <c r="BE130" s="18">
        <v>0</v>
      </c>
      <c r="BF130" s="24">
        <v>22.784582897934463</v>
      </c>
      <c r="BG130" s="24">
        <v>62.040804068816882</v>
      </c>
      <c r="BH130" s="24">
        <v>15.174613033248653</v>
      </c>
      <c r="BI130" s="21"/>
      <c r="BJ130" s="25">
        <f t="shared" ca="1" si="11"/>
        <v>0.81301039532046726</v>
      </c>
      <c r="BK130" s="24">
        <f t="shared" ca="1" si="12"/>
        <v>40.372877498440957</v>
      </c>
      <c r="BL130" s="23">
        <f t="shared" si="13"/>
        <v>2.5305795414492716</v>
      </c>
      <c r="BM130" s="23">
        <f t="shared" ca="1" si="14"/>
        <v>2.4716400903125431</v>
      </c>
      <c r="BN130" s="22">
        <f t="shared" si="15"/>
        <v>2.6773715582584487</v>
      </c>
      <c r="BO130" s="21"/>
      <c r="BP130" s="2"/>
    </row>
    <row r="131" spans="1:68" x14ac:dyDescent="0.2">
      <c r="A131">
        <v>5.9</v>
      </c>
      <c r="B131">
        <v>2.11</v>
      </c>
      <c r="C131">
        <v>0.24209</v>
      </c>
      <c r="D131">
        <v>-1.7749999999999998E-2</v>
      </c>
      <c r="E131">
        <v>5.5669999999999997E-2</v>
      </c>
      <c r="F131">
        <v>1.99173</v>
      </c>
      <c r="G131">
        <v>2.0120800000000001</v>
      </c>
      <c r="H131" s="21"/>
      <c r="I131" s="17">
        <f t="shared" si="9"/>
        <v>19.356955380577428</v>
      </c>
      <c r="J131" s="16">
        <f t="shared" si="10"/>
        <v>-19.756955380577427</v>
      </c>
      <c r="K131" s="16">
        <v>115</v>
      </c>
      <c r="L131" s="16">
        <v>2108.4317585301806</v>
      </c>
      <c r="M131" s="16">
        <v>910.79396325459209</v>
      </c>
      <c r="N131" s="16">
        <v>8.3880139982502193</v>
      </c>
      <c r="O131" s="16">
        <v>20.703647843942505</v>
      </c>
      <c r="P131" s="16">
        <v>21.188989539645657</v>
      </c>
      <c r="Q131" s="16">
        <v>0.65481504689055359</v>
      </c>
      <c r="R131" s="16">
        <v>3.0903552322085104</v>
      </c>
      <c r="S131" s="16">
        <v>33.704284423829904</v>
      </c>
      <c r="T131" s="20" t="s">
        <v>122</v>
      </c>
      <c r="U131" s="10">
        <v>5</v>
      </c>
      <c r="V131" s="20" t="s">
        <v>143</v>
      </c>
      <c r="W131" s="10">
        <v>4</v>
      </c>
      <c r="X131" s="20" t="s">
        <v>141</v>
      </c>
      <c r="Y131" s="10">
        <v>5</v>
      </c>
      <c r="Z131" s="20" t="s">
        <v>123</v>
      </c>
      <c r="AA131" s="15">
        <v>4</v>
      </c>
      <c r="AB131" s="11">
        <v>38.183295011661194</v>
      </c>
      <c r="AC131" s="10">
        <v>54.524735001116525</v>
      </c>
      <c r="AD131" s="19">
        <v>7.2919699872222825</v>
      </c>
      <c r="AE131" s="12">
        <v>2070.3647843942504</v>
      </c>
      <c r="AF131" s="10">
        <v>2361.8781888544063</v>
      </c>
      <c r="AG131" s="10">
        <v>1412.5993026430438</v>
      </c>
      <c r="AH131" s="10">
        <v>520.79184875478211</v>
      </c>
      <c r="AI131" s="10">
        <v>3.2358739525402518</v>
      </c>
      <c r="AJ131" s="10"/>
      <c r="AK131" s="10"/>
      <c r="AL131" s="10"/>
      <c r="AM131" s="10"/>
      <c r="AN131" s="10">
        <v>10.351823921971253</v>
      </c>
      <c r="AO131" s="10">
        <v>5.0313534981374906</v>
      </c>
      <c r="AP131" s="10">
        <v>10.888195118501306</v>
      </c>
      <c r="AQ131" s="10">
        <v>114.66</v>
      </c>
      <c r="AR131" s="10"/>
      <c r="AS131" s="10"/>
      <c r="AT131" s="10">
        <v>12.878610238941786</v>
      </c>
      <c r="AU131" s="10">
        <v>1</v>
      </c>
      <c r="AV131" s="16"/>
      <c r="AW131" s="19">
        <v>354.28172832816097</v>
      </c>
      <c r="AX131" s="1" t="s">
        <v>120</v>
      </c>
      <c r="AY131" s="23">
        <v>19.756955380577399</v>
      </c>
      <c r="AZ131" s="18">
        <v>0</v>
      </c>
      <c r="BA131" s="18">
        <v>100</v>
      </c>
      <c r="BB131" s="18">
        <v>0</v>
      </c>
      <c r="BC131" s="18">
        <v>0</v>
      </c>
      <c r="BD131" s="18">
        <v>100</v>
      </c>
      <c r="BE131" s="18">
        <v>0</v>
      </c>
      <c r="BF131" s="24">
        <v>38.183295011661194</v>
      </c>
      <c r="BG131" s="24">
        <v>54.524735001116525</v>
      </c>
      <c r="BH131" s="24">
        <v>7.2919699872222825</v>
      </c>
      <c r="BI131" s="21"/>
      <c r="BJ131" s="25">
        <f t="shared" ca="1" si="11"/>
        <v>0.84577025407452022</v>
      </c>
      <c r="BK131" s="24">
        <f t="shared" ca="1" si="12"/>
        <v>38.812112924722726</v>
      </c>
      <c r="BL131" s="23">
        <f t="shared" si="13"/>
        <v>3.2521599593594686</v>
      </c>
      <c r="BM131" s="23">
        <f t="shared" ca="1" si="14"/>
        <v>2.5570888830588401</v>
      </c>
      <c r="BN131" s="22">
        <f t="shared" si="15"/>
        <v>2.7621619021051464</v>
      </c>
      <c r="BO131" s="21"/>
      <c r="BP131" s="2"/>
    </row>
    <row r="132" spans="1:68" x14ac:dyDescent="0.2">
      <c r="A132">
        <v>5.95</v>
      </c>
      <c r="B132">
        <v>2.11</v>
      </c>
      <c r="C132">
        <v>0.23812</v>
      </c>
      <c r="D132">
        <v>-3.0370000000000001E-2</v>
      </c>
      <c r="E132">
        <v>5.8749999999999997E-2</v>
      </c>
      <c r="F132">
        <v>1.9903299999999999</v>
      </c>
      <c r="G132">
        <v>2.0133000000000001</v>
      </c>
      <c r="H132" s="21"/>
      <c r="I132" s="17">
        <f t="shared" si="9"/>
        <v>19.520997375328083</v>
      </c>
      <c r="J132" s="16">
        <f t="shared" si="10"/>
        <v>-19.920997375328081</v>
      </c>
      <c r="K132" s="16">
        <v>115</v>
      </c>
      <c r="L132" s="16">
        <v>2127.2965879265057</v>
      </c>
      <c r="M132" s="16">
        <v>919.42257217847646</v>
      </c>
      <c r="N132" s="16">
        <v>8.4590988626421701</v>
      </c>
      <c r="O132" s="16">
        <v>19.651638603696099</v>
      </c>
      <c r="P132" s="16">
        <v>20.148842324655288</v>
      </c>
      <c r="Q132" s="16">
        <v>0.56507928956881637</v>
      </c>
      <c r="R132" s="16">
        <v>2.804524847947977</v>
      </c>
      <c r="S132" s="16">
        <v>34.528036177721312</v>
      </c>
      <c r="T132" s="20" t="s">
        <v>122</v>
      </c>
      <c r="U132" s="10">
        <v>5</v>
      </c>
      <c r="V132" s="20" t="s">
        <v>143</v>
      </c>
      <c r="W132" s="10">
        <v>4</v>
      </c>
      <c r="X132" s="20" t="s">
        <v>141</v>
      </c>
      <c r="Y132" s="10">
        <v>5</v>
      </c>
      <c r="Z132" s="20" t="s">
        <v>121</v>
      </c>
      <c r="AA132" s="15">
        <v>5</v>
      </c>
      <c r="AB132" s="11">
        <v>33.345620578450891</v>
      </c>
      <c r="AC132" s="10">
        <v>57.547601490327224</v>
      </c>
      <c r="AD132" s="19">
        <v>9.1067779312218811</v>
      </c>
      <c r="AE132" s="12">
        <v>1965.1638603696101</v>
      </c>
      <c r="AF132" s="10">
        <v>2238.3982324204617</v>
      </c>
      <c r="AG132" s="10">
        <v>1343.2561549770192</v>
      </c>
      <c r="AH132" s="10">
        <v>536.2752819101994</v>
      </c>
      <c r="AI132" s="10">
        <v>3.5656663934772515</v>
      </c>
      <c r="AJ132" s="10"/>
      <c r="AK132" s="10"/>
      <c r="AL132" s="10"/>
      <c r="AM132" s="10"/>
      <c r="AN132" s="10">
        <v>9.8258193018480497</v>
      </c>
      <c r="AO132" s="10">
        <v>4.7666135162062382</v>
      </c>
      <c r="AP132" s="10">
        <v>10.402793084839134</v>
      </c>
      <c r="AQ132" s="10">
        <v>114.66</v>
      </c>
      <c r="AR132" s="10"/>
      <c r="AS132" s="10"/>
      <c r="AT132" s="10">
        <v>12.051315076393434</v>
      </c>
      <c r="AU132" s="10">
        <v>1</v>
      </c>
      <c r="AV132" s="16"/>
      <c r="AW132" s="19">
        <v>335.75973486306924</v>
      </c>
      <c r="AX132" s="1" t="s">
        <v>120</v>
      </c>
      <c r="AY132" s="23">
        <v>19.920997375328099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33.345620578450891</v>
      </c>
      <c r="BG132" s="24">
        <v>57.547601490327224</v>
      </c>
      <c r="BH132" s="24">
        <v>9.1067779312218811</v>
      </c>
      <c r="BI132" s="21"/>
      <c r="BJ132" s="25">
        <f t="shared" ca="1" si="11"/>
        <v>0.84336335591304723</v>
      </c>
      <c r="BK132" s="24">
        <f t="shared" ca="1" si="12"/>
        <v>36.423392754577435</v>
      </c>
      <c r="BL132" s="23">
        <f t="shared" si="13"/>
        <v>2.9608254894347881</v>
      </c>
      <c r="BM132" s="23">
        <f t="shared" ca="1" si="14"/>
        <v>2.5502364765517882</v>
      </c>
      <c r="BN132" s="22">
        <f t="shared" si="15"/>
        <v>2.7536303296761213</v>
      </c>
      <c r="BO132" s="21"/>
      <c r="BP132" s="2"/>
    </row>
    <row r="133" spans="1:68" x14ac:dyDescent="0.2">
      <c r="A133">
        <v>6</v>
      </c>
      <c r="B133">
        <v>2.11</v>
      </c>
      <c r="C133">
        <v>0.23946999999999999</v>
      </c>
      <c r="D133">
        <v>-3.2030000000000003E-2</v>
      </c>
      <c r="E133">
        <v>6.0269999999999997E-2</v>
      </c>
      <c r="F133">
        <v>1.98563</v>
      </c>
      <c r="G133">
        <v>2.0098799999999999</v>
      </c>
      <c r="H133" s="21"/>
      <c r="I133" s="17">
        <f t="shared" si="9"/>
        <v>19.685039370078741</v>
      </c>
      <c r="J133" s="16">
        <f t="shared" si="10"/>
        <v>-20.085039370078739</v>
      </c>
      <c r="K133" s="16">
        <v>115</v>
      </c>
      <c r="L133" s="16">
        <v>2146.1614173228313</v>
      </c>
      <c r="M133" s="16">
        <v>928.05118110236106</v>
      </c>
      <c r="N133" s="16">
        <v>8.530183727034121</v>
      </c>
      <c r="O133" s="16">
        <v>20.009374743326486</v>
      </c>
      <c r="P133" s="16">
        <v>20.512432450775666</v>
      </c>
      <c r="Q133" s="16">
        <v>0.55327569549955458</v>
      </c>
      <c r="R133" s="16">
        <v>2.6972700425815797</v>
      </c>
      <c r="S133" s="16">
        <v>34.934563017304086</v>
      </c>
      <c r="T133" s="20" t="s">
        <v>122</v>
      </c>
      <c r="U133" s="10">
        <v>5</v>
      </c>
      <c r="V133" s="20" t="s">
        <v>143</v>
      </c>
      <c r="W133" s="10">
        <v>4</v>
      </c>
      <c r="X133" s="20" t="s">
        <v>141</v>
      </c>
      <c r="Y133" s="10">
        <v>5</v>
      </c>
      <c r="Z133" s="20" t="s">
        <v>121</v>
      </c>
      <c r="AA133" s="15">
        <v>5</v>
      </c>
      <c r="AB133" s="11">
        <v>30.615771493919603</v>
      </c>
      <c r="AC133" s="10">
        <v>59.025030381208651</v>
      </c>
      <c r="AD133" s="19">
        <v>10.359198124871742</v>
      </c>
      <c r="AE133" s="12">
        <v>2000.9374743326487</v>
      </c>
      <c r="AF133" s="10">
        <v>2280.0638455289572</v>
      </c>
      <c r="AG133" s="10">
        <v>1367.4954967183778</v>
      </c>
      <c r="AH133" s="10">
        <v>543.17580254269637</v>
      </c>
      <c r="AI133" s="10">
        <v>3.7074522914394277</v>
      </c>
      <c r="AJ133" s="10"/>
      <c r="AK133" s="10"/>
      <c r="AL133" s="10"/>
      <c r="AM133" s="10"/>
      <c r="AN133" s="10">
        <v>10.004687371663243</v>
      </c>
      <c r="AO133" s="10">
        <v>4.8222728063995666</v>
      </c>
      <c r="AP133" s="10">
        <v>10.572468477028645</v>
      </c>
      <c r="AQ133" s="10">
        <v>114.66</v>
      </c>
      <c r="AR133" s="10"/>
      <c r="AS133" s="10"/>
      <c r="AT133" s="10">
        <v>12.165703887593187</v>
      </c>
      <c r="AU133" s="10">
        <v>1</v>
      </c>
      <c r="AV133" s="16"/>
      <c r="AW133" s="19">
        <v>342.00957682934359</v>
      </c>
      <c r="AX133" s="1" t="s">
        <v>120</v>
      </c>
      <c r="AY133" s="23">
        <v>20.0850393700787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30.615771493919603</v>
      </c>
      <c r="BG133" s="24">
        <v>59.025030381208651</v>
      </c>
      <c r="BH133" s="24">
        <v>10.359198124871742</v>
      </c>
      <c r="BI133" s="21"/>
      <c r="BJ133" s="25">
        <f t="shared" ca="1" si="11"/>
        <v>0.83844374240354369</v>
      </c>
      <c r="BK133" s="24">
        <f t="shared" ca="1" si="12"/>
        <v>36.658888043625261</v>
      </c>
      <c r="BL133" s="23">
        <f t="shared" si="13"/>
        <v>2.8461633023539266</v>
      </c>
      <c r="BM133" s="23">
        <f t="shared" ca="1" si="14"/>
        <v>2.5367890166378317</v>
      </c>
      <c r="BN133" s="22">
        <f t="shared" si="15"/>
        <v>2.7372067922314693</v>
      </c>
      <c r="BO133" s="21"/>
      <c r="BP133" s="2"/>
    </row>
    <row r="134" spans="1:68" x14ac:dyDescent="0.2">
      <c r="A134">
        <v>6.05</v>
      </c>
      <c r="B134">
        <v>2.11</v>
      </c>
      <c r="C134">
        <v>0.24276</v>
      </c>
      <c r="D134">
        <v>-1.436E-2</v>
      </c>
      <c r="E134">
        <v>6.1780000000000002E-2</v>
      </c>
      <c r="F134">
        <v>1.9855499999999999</v>
      </c>
      <c r="G134">
        <v>2.0109499999999998</v>
      </c>
      <c r="H134" s="21"/>
      <c r="I134" s="17">
        <f t="shared" si="9"/>
        <v>19.849081364829395</v>
      </c>
      <c r="J134" s="16">
        <f t="shared" si="10"/>
        <v>-20.249081364829394</v>
      </c>
      <c r="K134" s="16">
        <v>115</v>
      </c>
      <c r="L134" s="16">
        <v>2165.0262467191565</v>
      </c>
      <c r="M134" s="16">
        <v>936.67979002624543</v>
      </c>
      <c r="N134" s="16">
        <v>8.60126859142607</v>
      </c>
      <c r="O134" s="16">
        <v>20.881190965092401</v>
      </c>
      <c r="P134" s="16">
        <v>21.390064145962558</v>
      </c>
      <c r="Q134" s="16">
        <v>0.6789199769476606</v>
      </c>
      <c r="R134" s="16">
        <v>3.1739969189190531</v>
      </c>
      <c r="S134" s="16">
        <v>35.338415338205401</v>
      </c>
      <c r="T134" s="20" t="s">
        <v>122</v>
      </c>
      <c r="U134" s="10">
        <v>5</v>
      </c>
      <c r="V134" s="20" t="s">
        <v>143</v>
      </c>
      <c r="W134" s="10">
        <v>4</v>
      </c>
      <c r="X134" s="20" t="s">
        <v>141</v>
      </c>
      <c r="Y134" s="10">
        <v>5</v>
      </c>
      <c r="Z134" s="20" t="s">
        <v>123</v>
      </c>
      <c r="AA134" s="15">
        <v>4</v>
      </c>
      <c r="AB134" s="11">
        <v>39.955293742647072</v>
      </c>
      <c r="AC134" s="10">
        <v>53.307020841227306</v>
      </c>
      <c r="AD134" s="19">
        <v>6.7376854161256219</v>
      </c>
      <c r="AE134" s="12">
        <v>2088.1190965092401</v>
      </c>
      <c r="AF134" s="10">
        <v>2382.2049373511609</v>
      </c>
      <c r="AG134" s="10">
        <v>1426.0042763975039</v>
      </c>
      <c r="AH134" s="10">
        <v>550.02130450517484</v>
      </c>
      <c r="AI134" s="10">
        <v>3.1506016721042167</v>
      </c>
      <c r="AJ134" s="10"/>
      <c r="AK134" s="10"/>
      <c r="AL134" s="10"/>
      <c r="AM134" s="10"/>
      <c r="AN134" s="10">
        <v>10.4405954825462</v>
      </c>
      <c r="AO134" s="10">
        <v>5.1113290178627562</v>
      </c>
      <c r="AP134" s="10">
        <v>10.982029934782528</v>
      </c>
      <c r="AQ134" s="10">
        <v>114.66</v>
      </c>
      <c r="AR134" s="10"/>
      <c r="AS134" s="10"/>
      <c r="AT134" s="10">
        <v>12.614032012862211</v>
      </c>
      <c r="AU134" s="10">
        <v>1</v>
      </c>
      <c r="AV134" s="16"/>
      <c r="AW134" s="19">
        <v>357.33074060267415</v>
      </c>
      <c r="AX134" s="1" t="s">
        <v>120</v>
      </c>
      <c r="AY134" s="23">
        <v>20.249081364829401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39.955293742647072</v>
      </c>
      <c r="BG134" s="24">
        <v>53.307020841227306</v>
      </c>
      <c r="BH134" s="24">
        <v>6.7376854161256219</v>
      </c>
      <c r="BI134" s="21"/>
      <c r="BJ134" s="25">
        <f t="shared" ca="1" si="11"/>
        <v>0.8508212736424221</v>
      </c>
      <c r="BK134" s="24">
        <f t="shared" ca="1" si="12"/>
        <v>38.386280690071338</v>
      </c>
      <c r="BL134" s="23">
        <f t="shared" si="13"/>
        <v>3.343189812459415</v>
      </c>
      <c r="BM134" s="23">
        <f t="shared" ca="1" si="14"/>
        <v>2.5687408867721224</v>
      </c>
      <c r="BN134" s="22">
        <f t="shared" si="15"/>
        <v>2.7661453346779594</v>
      </c>
      <c r="BO134" s="21"/>
      <c r="BP134" s="2"/>
    </row>
    <row r="135" spans="1:68" x14ac:dyDescent="0.2">
      <c r="A135">
        <v>6.1</v>
      </c>
      <c r="B135">
        <v>2.0699999999999998</v>
      </c>
      <c r="C135">
        <v>0.24715999999999999</v>
      </c>
      <c r="D135">
        <v>4.13E-3</v>
      </c>
      <c r="E135">
        <v>6.0699999999999997E-2</v>
      </c>
      <c r="F135">
        <v>1.9850300000000001</v>
      </c>
      <c r="G135">
        <v>2.01125</v>
      </c>
      <c r="H135" s="21"/>
      <c r="I135" s="17">
        <f t="shared" si="9"/>
        <v>20.01312335958005</v>
      </c>
      <c r="J135" s="16">
        <f t="shared" si="10"/>
        <v>-20.413123359580048</v>
      </c>
      <c r="K135" s="16">
        <v>115</v>
      </c>
      <c r="L135" s="16">
        <v>2183.8910761154816</v>
      </c>
      <c r="M135" s="16">
        <v>945.3083989501298</v>
      </c>
      <c r="N135" s="16">
        <v>8.6723534558180209</v>
      </c>
      <c r="O135" s="16">
        <v>22.047145790554413</v>
      </c>
      <c r="P135" s="16">
        <v>22.551859559971156</v>
      </c>
      <c r="Q135" s="16">
        <v>0.8103949494420285</v>
      </c>
      <c r="R135" s="16">
        <v>3.5934728454963163</v>
      </c>
      <c r="S135" s="16">
        <v>35.049567320607117</v>
      </c>
      <c r="T135" s="20" t="s">
        <v>122</v>
      </c>
      <c r="U135" s="10">
        <v>4</v>
      </c>
      <c r="V135" s="20" t="s">
        <v>143</v>
      </c>
      <c r="W135" s="10">
        <v>4</v>
      </c>
      <c r="X135" s="20" t="s">
        <v>141</v>
      </c>
      <c r="Y135" s="10">
        <v>5</v>
      </c>
      <c r="Z135" s="20" t="s">
        <v>123</v>
      </c>
      <c r="AA135" s="15">
        <v>4</v>
      </c>
      <c r="AB135" s="11">
        <v>48.540602188575136</v>
      </c>
      <c r="AC135" s="10">
        <v>46.749087784949268</v>
      </c>
      <c r="AD135" s="19">
        <v>4.710310026475593</v>
      </c>
      <c r="AE135" s="12">
        <v>2204.7145790554414</v>
      </c>
      <c r="AF135" s="10">
        <v>2517.7770549170941</v>
      </c>
      <c r="AG135" s="10">
        <v>1503.4573039980771</v>
      </c>
      <c r="AH135" s="10">
        <v>542.61697093280429</v>
      </c>
      <c r="AI135" s="10">
        <v>2.7828233104733089</v>
      </c>
      <c r="AJ135" s="10"/>
      <c r="AK135" s="10"/>
      <c r="AL135" s="10"/>
      <c r="AM135" s="10"/>
      <c r="AN135" s="10">
        <v>14.698097193702942</v>
      </c>
      <c r="AO135" s="10">
        <v>5.4448241449569021</v>
      </c>
      <c r="AP135" s="10">
        <v>11.52420112798654</v>
      </c>
      <c r="AQ135" s="10">
        <v>114.66</v>
      </c>
      <c r="AR135" s="10"/>
      <c r="AS135" s="10"/>
      <c r="AT135" s="10">
        <v>13.239345470750989</v>
      </c>
      <c r="AU135" s="10">
        <v>1</v>
      </c>
      <c r="AV135" s="16"/>
      <c r="AW135" s="19">
        <v>377.66655823756412</v>
      </c>
      <c r="AX135" s="1" t="s">
        <v>120</v>
      </c>
      <c r="AY135" s="23">
        <v>20.413123359579998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48.540602188575136</v>
      </c>
      <c r="BG135" s="24">
        <v>46.749087784949268</v>
      </c>
      <c r="BH135" s="24">
        <v>4.710310026475593</v>
      </c>
      <c r="BI135" s="21"/>
      <c r="BJ135" s="25">
        <f t="shared" ca="1" si="11"/>
        <v>0.85842852685490578</v>
      </c>
      <c r="BK135" s="24">
        <f t="shared" ca="1" si="12"/>
        <v>40.497341556578618</v>
      </c>
      <c r="BL135" s="23">
        <f t="shared" si="13"/>
        <v>3.7763196470149314</v>
      </c>
      <c r="BM135" s="23">
        <f t="shared" ca="1" si="14"/>
        <v>2.588172342138972</v>
      </c>
      <c r="BN135" s="22">
        <f t="shared" si="15"/>
        <v>2.7822912118988681</v>
      </c>
      <c r="BO135" s="21"/>
      <c r="BP135" s="2"/>
    </row>
    <row r="136" spans="1:68" x14ac:dyDescent="0.2">
      <c r="A136">
        <v>6.15</v>
      </c>
      <c r="B136">
        <v>2.11</v>
      </c>
      <c r="C136">
        <v>0.24565999999999999</v>
      </c>
      <c r="D136">
        <v>1.9709999999999998E-2</v>
      </c>
      <c r="E136">
        <v>6.2E-2</v>
      </c>
      <c r="F136">
        <v>1.9849300000000001</v>
      </c>
      <c r="G136">
        <v>2.0112999999999999</v>
      </c>
      <c r="H136" s="21"/>
      <c r="I136" s="17">
        <f t="shared" si="9"/>
        <v>20.177165354330707</v>
      </c>
      <c r="J136" s="16">
        <f t="shared" si="10"/>
        <v>-20.577165354330706</v>
      </c>
      <c r="K136" s="16">
        <v>115</v>
      </c>
      <c r="L136" s="16">
        <v>2202.7559055118072</v>
      </c>
      <c r="M136" s="16">
        <v>953.9370078740144</v>
      </c>
      <c r="N136" s="16">
        <v>8.7434383202099735</v>
      </c>
      <c r="O136" s="16">
        <v>21.649661190965091</v>
      </c>
      <c r="P136" s="16">
        <v>22.159381659353535</v>
      </c>
      <c r="Q136" s="16">
        <v>0.92117807932100382</v>
      </c>
      <c r="R136" s="16">
        <v>4.1570567874224595</v>
      </c>
      <c r="S136" s="16">
        <v>35.397254749197643</v>
      </c>
      <c r="T136" s="20" t="s">
        <v>122</v>
      </c>
      <c r="U136" s="10">
        <v>4</v>
      </c>
      <c r="V136" s="20" t="s">
        <v>143</v>
      </c>
      <c r="W136" s="10">
        <v>4</v>
      </c>
      <c r="X136" s="20" t="s">
        <v>143</v>
      </c>
      <c r="Y136" s="10">
        <v>4</v>
      </c>
      <c r="Z136" s="20" t="s">
        <v>123</v>
      </c>
      <c r="AA136" s="15">
        <v>4</v>
      </c>
      <c r="AB136" s="11">
        <v>63.81856606073238</v>
      </c>
      <c r="AC136" s="10">
        <v>33.289420706600225</v>
      </c>
      <c r="AD136" s="19">
        <v>2.8920132326673986</v>
      </c>
      <c r="AE136" s="12">
        <v>2164.9661190965089</v>
      </c>
      <c r="AF136" s="10">
        <v>2470.4934884093555</v>
      </c>
      <c r="AG136" s="10">
        <v>1477.292110623569</v>
      </c>
      <c r="AH136" s="10">
        <v>548.30708082488911</v>
      </c>
      <c r="AI136" s="10">
        <v>2.4055480863903225</v>
      </c>
      <c r="AJ136" s="10"/>
      <c r="AK136" s="10"/>
      <c r="AL136" s="10"/>
      <c r="AM136" s="10"/>
      <c r="AN136" s="10">
        <v>14.433107460643393</v>
      </c>
      <c r="AO136" s="10">
        <v>5.4820244180879882</v>
      </c>
      <c r="AP136" s="10">
        <v>11.341044774364983</v>
      </c>
      <c r="AQ136" s="10">
        <v>114.66</v>
      </c>
      <c r="AR136" s="10"/>
      <c r="AS136" s="10"/>
      <c r="AT136" s="10">
        <v>12.853832554735147</v>
      </c>
      <c r="AU136" s="10">
        <v>1</v>
      </c>
      <c r="AV136" s="16"/>
      <c r="AW136" s="19">
        <v>370.57402326140334</v>
      </c>
      <c r="AX136" s="1" t="s">
        <v>120</v>
      </c>
      <c r="AY136" s="23">
        <v>20.577165354330699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63.81856606073238</v>
      </c>
      <c r="BG136" s="24">
        <v>33.289420706600225</v>
      </c>
      <c r="BH136" s="24">
        <v>2.8920132326673986</v>
      </c>
      <c r="BI136" s="21"/>
      <c r="BJ136" s="25">
        <f t="shared" ca="1" si="11"/>
        <v>0.87706339514631382</v>
      </c>
      <c r="BK136" s="24">
        <f t="shared" ca="1" si="12"/>
        <v>40.021291034910419</v>
      </c>
      <c r="BL136" s="23">
        <f t="shared" si="13"/>
        <v>4.3744796142874254</v>
      </c>
      <c r="BM136" s="23">
        <f t="shared" ca="1" si="14"/>
        <v>2.6365476691040488</v>
      </c>
      <c r="BN136" s="22">
        <f t="shared" si="15"/>
        <v>2.8288780883866287</v>
      </c>
      <c r="BO136" s="21"/>
      <c r="BP136" s="2"/>
    </row>
    <row r="137" spans="1:68" x14ac:dyDescent="0.2">
      <c r="A137">
        <v>6.2</v>
      </c>
      <c r="B137">
        <v>2.11</v>
      </c>
      <c r="C137">
        <v>0.24528</v>
      </c>
      <c r="D137">
        <v>1.7559999999999999E-2</v>
      </c>
      <c r="E137">
        <v>6.1969999999999997E-2</v>
      </c>
      <c r="F137">
        <v>1.98245</v>
      </c>
      <c r="G137">
        <v>2.01065</v>
      </c>
      <c r="H137" s="21"/>
      <c r="I137" s="17">
        <f t="shared" si="9"/>
        <v>20.341207349081365</v>
      </c>
      <c r="J137" s="16">
        <f t="shared" si="10"/>
        <v>-20.741207349081364</v>
      </c>
      <c r="K137" s="16">
        <v>115</v>
      </c>
      <c r="L137" s="16">
        <v>2221.6207349081328</v>
      </c>
      <c r="M137" s="16">
        <v>962.565616797899</v>
      </c>
      <c r="N137" s="16">
        <v>8.8145231846019243</v>
      </c>
      <c r="O137" s="16">
        <v>21.548965092402462</v>
      </c>
      <c r="P137" s="16">
        <v>22.058570021583868</v>
      </c>
      <c r="Q137" s="16">
        <v>0.90589029182165859</v>
      </c>
      <c r="R137" s="16">
        <v>4.10674985248483</v>
      </c>
      <c r="S137" s="16">
        <v>35.38923119315325</v>
      </c>
      <c r="T137" s="20" t="s">
        <v>122</v>
      </c>
      <c r="U137" s="10">
        <v>4</v>
      </c>
      <c r="V137" s="20" t="s">
        <v>143</v>
      </c>
      <c r="W137" s="10">
        <v>4</v>
      </c>
      <c r="X137" s="20" t="s">
        <v>143</v>
      </c>
      <c r="Y137" s="10">
        <v>4</v>
      </c>
      <c r="Z137" s="20" t="s">
        <v>123</v>
      </c>
      <c r="AA137" s="15">
        <v>4</v>
      </c>
      <c r="AB137" s="11">
        <v>62.62812212600042</v>
      </c>
      <c r="AC137" s="10">
        <v>34.389497340376664</v>
      </c>
      <c r="AD137" s="19">
        <v>2.9823805336229183</v>
      </c>
      <c r="AE137" s="12">
        <v>2154.8965092402459</v>
      </c>
      <c r="AF137" s="10">
        <v>2457.5235998837284</v>
      </c>
      <c r="AG137" s="10">
        <v>1470.5713347722581</v>
      </c>
      <c r="AH137" s="10">
        <v>546.67970760448441</v>
      </c>
      <c r="AI137" s="10">
        <v>2.4350156106901424</v>
      </c>
      <c r="AJ137" s="10"/>
      <c r="AK137" s="10"/>
      <c r="AL137" s="10"/>
      <c r="AM137" s="10"/>
      <c r="AN137" s="10">
        <v>14.365976728268308</v>
      </c>
      <c r="AO137" s="10">
        <v>5.4587033793424071</v>
      </c>
      <c r="AP137" s="10">
        <v>11.293999343405805</v>
      </c>
      <c r="AQ137" s="10">
        <v>114.66</v>
      </c>
      <c r="AR137" s="10"/>
      <c r="AS137" s="10"/>
      <c r="AT137" s="10">
        <v>12.661402189415922</v>
      </c>
      <c r="AU137" s="10">
        <v>1</v>
      </c>
      <c r="AV137" s="16"/>
      <c r="AW137" s="19">
        <v>368.62853998255929</v>
      </c>
      <c r="AX137" s="1" t="s">
        <v>120</v>
      </c>
      <c r="AY137" s="23">
        <v>20.7412073490814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62.62812212600042</v>
      </c>
      <c r="BG137" s="24">
        <v>34.389497340376664</v>
      </c>
      <c r="BH137" s="24">
        <v>2.9823805336229183</v>
      </c>
      <c r="BI137" s="21"/>
      <c r="BJ137" s="25">
        <f t="shared" ca="1" si="11"/>
        <v>0.87743630544366669</v>
      </c>
      <c r="BK137" s="24">
        <f t="shared" ca="1" si="12"/>
        <v>39.51022169668444</v>
      </c>
      <c r="BL137" s="23">
        <f t="shared" si="13"/>
        <v>4.3245211267404651</v>
      </c>
      <c r="BM137" s="23">
        <f t="shared" ca="1" si="14"/>
        <v>2.6369913477907652</v>
      </c>
      <c r="BN137" s="22">
        <f t="shared" si="15"/>
        <v>2.8269509041237852</v>
      </c>
      <c r="BO137" s="21"/>
      <c r="BP137" s="2"/>
    </row>
    <row r="138" spans="1:68" x14ac:dyDescent="0.2">
      <c r="A138">
        <v>6.25</v>
      </c>
      <c r="B138">
        <v>2.0699999999999998</v>
      </c>
      <c r="C138">
        <v>0.24934999999999999</v>
      </c>
      <c r="D138">
        <v>2.4979999999999999E-2</v>
      </c>
      <c r="E138">
        <v>6.404E-2</v>
      </c>
      <c r="F138">
        <v>1.9838800000000001</v>
      </c>
      <c r="G138">
        <v>2.01065</v>
      </c>
      <c r="H138" s="21"/>
      <c r="I138" s="17">
        <f t="shared" si="9"/>
        <v>20.50524934383202</v>
      </c>
      <c r="J138" s="16">
        <f t="shared" si="10"/>
        <v>-20.905249343832018</v>
      </c>
      <c r="K138" s="16">
        <v>115</v>
      </c>
      <c r="L138" s="16">
        <v>2240.485564304458</v>
      </c>
      <c r="M138" s="16">
        <v>971.19422572178337</v>
      </c>
      <c r="N138" s="16">
        <v>8.8856080489938751</v>
      </c>
      <c r="O138" s="16">
        <v>22.627473305954826</v>
      </c>
      <c r="P138" s="16">
        <v>23.145050440421947</v>
      </c>
      <c r="Q138" s="16">
        <v>0.95865093519149158</v>
      </c>
      <c r="R138" s="16">
        <v>4.1419263166402276</v>
      </c>
      <c r="S138" s="16">
        <v>35.94285656021664</v>
      </c>
      <c r="T138" s="20" t="s">
        <v>122</v>
      </c>
      <c r="U138" s="10">
        <v>4</v>
      </c>
      <c r="V138" s="20" t="s">
        <v>143</v>
      </c>
      <c r="W138" s="10">
        <v>4</v>
      </c>
      <c r="X138" s="20" t="s">
        <v>143</v>
      </c>
      <c r="Y138" s="10">
        <v>4</v>
      </c>
      <c r="Z138" s="20" t="s">
        <v>123</v>
      </c>
      <c r="AA138" s="15">
        <v>4</v>
      </c>
      <c r="AB138" s="11">
        <v>62.089777443406675</v>
      </c>
      <c r="AC138" s="10">
        <v>34.885059883372151</v>
      </c>
      <c r="AD138" s="19">
        <v>3.0251626732211805</v>
      </c>
      <c r="AE138" s="12">
        <v>2262.7473305954827</v>
      </c>
      <c r="AF138" s="10">
        <v>2584.2351297825417</v>
      </c>
      <c r="AG138" s="10">
        <v>1543.0033626947966</v>
      </c>
      <c r="AH138" s="10">
        <v>556.60625508801115</v>
      </c>
      <c r="AI138" s="10">
        <v>2.4143355616503621</v>
      </c>
      <c r="AJ138" s="10"/>
      <c r="AK138" s="10"/>
      <c r="AL138" s="10"/>
      <c r="AM138" s="10"/>
      <c r="AN138" s="10">
        <v>15.084982203969885</v>
      </c>
      <c r="AO138" s="10">
        <v>5.7012733448683273</v>
      </c>
      <c r="AP138" s="10">
        <v>11.801023538863575</v>
      </c>
      <c r="AQ138" s="10">
        <v>114.66</v>
      </c>
      <c r="AR138" s="10"/>
      <c r="AS138" s="10"/>
      <c r="AT138" s="10">
        <v>13.221927454002715</v>
      </c>
      <c r="AU138" s="10">
        <v>1</v>
      </c>
      <c r="AV138" s="16"/>
      <c r="AW138" s="19">
        <v>387.63526946738125</v>
      </c>
      <c r="AX138" s="1" t="s">
        <v>120</v>
      </c>
      <c r="AY138" s="23">
        <v>20.905249343832001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62.089777443406675</v>
      </c>
      <c r="BG138" s="24">
        <v>34.885059883372151</v>
      </c>
      <c r="BH138" s="24">
        <v>3.0251626732211805</v>
      </c>
      <c r="BI138" s="21"/>
      <c r="BJ138" s="25">
        <f t="shared" ca="1" si="11"/>
        <v>0.87377136819694745</v>
      </c>
      <c r="BK138" s="24">
        <f t="shared" ca="1" si="12"/>
        <v>41.099899938469193</v>
      </c>
      <c r="BL138" s="23">
        <f t="shared" si="13"/>
        <v>4.3525961727595117</v>
      </c>
      <c r="BM138" s="23">
        <f t="shared" ca="1" si="14"/>
        <v>2.6268370014274245</v>
      </c>
      <c r="BN138" s="22">
        <f t="shared" si="15"/>
        <v>2.8135075275587327</v>
      </c>
      <c r="BO138" s="21"/>
      <c r="BP138" s="2"/>
    </row>
    <row r="139" spans="1:68" x14ac:dyDescent="0.2">
      <c r="A139">
        <v>6.3</v>
      </c>
      <c r="B139">
        <v>2.11</v>
      </c>
      <c r="C139">
        <v>0.24823000000000001</v>
      </c>
      <c r="D139">
        <v>2.9919999999999999E-2</v>
      </c>
      <c r="E139">
        <v>5.917E-2</v>
      </c>
      <c r="F139">
        <v>1.9823299999999999</v>
      </c>
      <c r="G139">
        <v>2.01153</v>
      </c>
      <c r="H139" s="21"/>
      <c r="I139" s="17">
        <f t="shared" si="9"/>
        <v>20.669291338582674</v>
      </c>
      <c r="J139" s="16">
        <f t="shared" si="10"/>
        <v>-21.069291338582673</v>
      </c>
      <c r="K139" s="16">
        <v>115</v>
      </c>
      <c r="L139" s="16">
        <v>2259.3503937007831</v>
      </c>
      <c r="M139" s="16">
        <v>979.82283464566774</v>
      </c>
      <c r="N139" s="16">
        <v>8.956692913385826</v>
      </c>
      <c r="O139" s="16">
        <v>22.330684804928133</v>
      </c>
      <c r="P139" s="16">
        <v>22.829506074785868</v>
      </c>
      <c r="Q139" s="16">
        <v>0.99377729344580068</v>
      </c>
      <c r="R139" s="16">
        <v>4.3530389584003384</v>
      </c>
      <c r="S139" s="16">
        <v>34.640365962342877</v>
      </c>
      <c r="T139" s="20" t="s">
        <v>122</v>
      </c>
      <c r="U139" s="10">
        <v>4</v>
      </c>
      <c r="V139" s="20" t="s">
        <v>143</v>
      </c>
      <c r="W139" s="10">
        <v>4</v>
      </c>
      <c r="X139" s="20" t="s">
        <v>143</v>
      </c>
      <c r="Y139" s="10">
        <v>4</v>
      </c>
      <c r="Z139" s="20" t="s">
        <v>123</v>
      </c>
      <c r="AA139" s="15">
        <v>4</v>
      </c>
      <c r="AB139" s="11">
        <v>68.028523656222546</v>
      </c>
      <c r="AC139" s="10">
        <v>29.361908772236603</v>
      </c>
      <c r="AD139" s="19">
        <v>2.6095675715408526</v>
      </c>
      <c r="AE139" s="12">
        <v>2233.0684804928133</v>
      </c>
      <c r="AF139" s="10">
        <v>2546.0025673902783</v>
      </c>
      <c r="AG139" s="10">
        <v>1521.9670716523913</v>
      </c>
      <c r="AH139" s="10">
        <v>528.349845578545</v>
      </c>
      <c r="AI139" s="10">
        <v>2.2972456933109591</v>
      </c>
      <c r="AJ139" s="10"/>
      <c r="AK139" s="10"/>
      <c r="AL139" s="10"/>
      <c r="AM139" s="10"/>
      <c r="AN139" s="10">
        <v>14.887123203285421</v>
      </c>
      <c r="AO139" s="10">
        <v>5.682866325180381</v>
      </c>
      <c r="AP139" s="10">
        <v>11.653769501566739</v>
      </c>
      <c r="AQ139" s="10">
        <v>114.66</v>
      </c>
      <c r="AR139" s="10"/>
      <c r="AS139" s="10"/>
      <c r="AT139" s="10">
        <v>12.895007813498859</v>
      </c>
      <c r="AU139" s="10">
        <v>1</v>
      </c>
      <c r="AV139" s="16"/>
      <c r="AW139" s="19">
        <v>381.90038510854174</v>
      </c>
      <c r="AX139" s="1" t="s">
        <v>120</v>
      </c>
      <c r="AY139" s="23">
        <v>21.069291338582701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68.028523656222546</v>
      </c>
      <c r="BG139" s="24">
        <v>29.361908772236603</v>
      </c>
      <c r="BH139" s="24">
        <v>2.6095675715408526</v>
      </c>
      <c r="BI139" s="21"/>
      <c r="BJ139" s="25">
        <f t="shared" ca="1" si="11"/>
        <v>0.88184980831644943</v>
      </c>
      <c r="BK139" s="24">
        <f t="shared" ca="1" si="12"/>
        <v>40.433024217352234</v>
      </c>
      <c r="BL139" s="23">
        <f t="shared" si="13"/>
        <v>4.5796545560006168</v>
      </c>
      <c r="BM139" s="23">
        <f t="shared" ca="1" si="14"/>
        <v>2.6475051678363162</v>
      </c>
      <c r="BN139" s="22">
        <f t="shared" si="15"/>
        <v>2.8321482934580868</v>
      </c>
      <c r="BO139" s="21"/>
      <c r="BP139" s="2"/>
    </row>
    <row r="140" spans="1:68" x14ac:dyDescent="0.2">
      <c r="A140">
        <v>6.35</v>
      </c>
      <c r="B140">
        <v>2.0699999999999998</v>
      </c>
      <c r="C140">
        <v>0.24232000000000001</v>
      </c>
      <c r="D140">
        <v>2.6009999999999998E-2</v>
      </c>
      <c r="E140">
        <v>5.6590000000000001E-2</v>
      </c>
      <c r="F140">
        <v>1.98828</v>
      </c>
      <c r="G140">
        <v>2.01403</v>
      </c>
      <c r="H140" s="21"/>
      <c r="I140" s="17">
        <f t="shared" si="9"/>
        <v>20.833333333333332</v>
      </c>
      <c r="J140" s="16">
        <f t="shared" si="10"/>
        <v>-21.233333333333331</v>
      </c>
      <c r="K140" s="16">
        <v>115</v>
      </c>
      <c r="L140" s="16">
        <v>2278.2152230971087</v>
      </c>
      <c r="M140" s="16">
        <v>988.45144356955234</v>
      </c>
      <c r="N140" s="16">
        <v>9.0277777777777786</v>
      </c>
      <c r="O140" s="16">
        <v>20.764595482546202</v>
      </c>
      <c r="P140" s="16">
        <v>21.253480380598557</v>
      </c>
      <c r="Q140" s="16">
        <v>0.9659748519935033</v>
      </c>
      <c r="R140" s="16">
        <v>4.545019614177181</v>
      </c>
      <c r="S140" s="16">
        <v>33.950340142524738</v>
      </c>
      <c r="T140" s="20" t="s">
        <v>33</v>
      </c>
      <c r="U140" s="10">
        <v>3</v>
      </c>
      <c r="V140" s="20" t="s">
        <v>143</v>
      </c>
      <c r="W140" s="10">
        <v>4</v>
      </c>
      <c r="X140" s="20" t="s">
        <v>143</v>
      </c>
      <c r="Y140" s="10">
        <v>4</v>
      </c>
      <c r="Z140" s="20" t="s">
        <v>123</v>
      </c>
      <c r="AA140" s="15">
        <v>4</v>
      </c>
      <c r="AB140" s="11">
        <v>75.239735823396828</v>
      </c>
      <c r="AC140" s="10">
        <v>22.57425654203395</v>
      </c>
      <c r="AD140" s="19">
        <v>2.1860076345692199</v>
      </c>
      <c r="AE140" s="12">
        <v>2076.4595482546201</v>
      </c>
      <c r="AF140" s="10">
        <v>2359.4780839919872</v>
      </c>
      <c r="AG140" s="10">
        <v>1416.8986920399038</v>
      </c>
      <c r="AH140" s="10">
        <v>512.69271150336601</v>
      </c>
      <c r="AI140" s="10">
        <v>2.2002105268824841</v>
      </c>
      <c r="AJ140" s="10"/>
      <c r="AK140" s="10"/>
      <c r="AL140" s="10"/>
      <c r="AM140" s="10"/>
      <c r="AN140" s="10">
        <v>20.764595482546202</v>
      </c>
      <c r="AO140" s="10">
        <v>5.3889297313120981</v>
      </c>
      <c r="AP140" s="10">
        <v>10.918290844279326</v>
      </c>
      <c r="AQ140" s="10">
        <v>111.47500000000001</v>
      </c>
      <c r="AR140" s="10"/>
      <c r="AS140" s="10"/>
      <c r="AT140" s="10">
        <v>11.794685887898735</v>
      </c>
      <c r="AU140" s="10">
        <v>1</v>
      </c>
      <c r="AV140" s="16"/>
      <c r="AW140" s="19">
        <v>353.92171259879808</v>
      </c>
      <c r="AX140" s="1" t="s">
        <v>120</v>
      </c>
      <c r="AY140" s="23">
        <v>21.233333333333299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75.239735823396828</v>
      </c>
      <c r="BG140" s="24">
        <v>22.57425654203395</v>
      </c>
      <c r="BH140" s="24">
        <v>2.1860076345692199</v>
      </c>
      <c r="BI140" s="21"/>
      <c r="BJ140" s="25">
        <f t="shared" ca="1" si="11"/>
        <v>0.89610961132828426</v>
      </c>
      <c r="BK140" s="24">
        <f t="shared" ca="1" si="12"/>
        <v>37.597061167970075</v>
      </c>
      <c r="BL140" s="23">
        <f t="shared" si="13"/>
        <v>4.8024110077140927</v>
      </c>
      <c r="BM140" s="23">
        <f t="shared" ca="1" si="14"/>
        <v>2.684397383831385</v>
      </c>
      <c r="BN140" s="22">
        <f t="shared" si="15"/>
        <v>2.8678957530771902</v>
      </c>
      <c r="BO140" s="21"/>
      <c r="BP140" s="2"/>
    </row>
    <row r="141" spans="1:68" x14ac:dyDescent="0.2">
      <c r="A141">
        <v>6.4</v>
      </c>
      <c r="B141">
        <v>2.11</v>
      </c>
      <c r="C141">
        <v>0.24288999999999999</v>
      </c>
      <c r="D141">
        <v>1.6670000000000001E-2</v>
      </c>
      <c r="E141">
        <v>5.9270000000000003E-2</v>
      </c>
      <c r="F141">
        <v>1.9796</v>
      </c>
      <c r="G141">
        <v>2.0108299999999999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-21.397375328083989</v>
      </c>
      <c r="K141" s="16">
        <v>115</v>
      </c>
      <c r="L141" s="16">
        <v>2297.0800524934343</v>
      </c>
      <c r="M141" s="16">
        <v>997.08005249343694</v>
      </c>
      <c r="N141" s="16">
        <v>9.0988626421697276</v>
      </c>
      <c r="O141" s="16">
        <v>20.915639630390142</v>
      </c>
      <c r="P141" s="16">
        <v>21.414846030938012</v>
      </c>
      <c r="Q141" s="16">
        <v>0.89956185885681339</v>
      </c>
      <c r="R141" s="16">
        <v>4.2006459330000183</v>
      </c>
      <c r="S141" s="16">
        <v>34.667111149157535</v>
      </c>
      <c r="T141" s="20" t="s">
        <v>122</v>
      </c>
      <c r="U141" s="10">
        <v>4</v>
      </c>
      <c r="V141" s="20" t="s">
        <v>143</v>
      </c>
      <c r="W141" s="10">
        <v>4</v>
      </c>
      <c r="X141" s="20" t="s">
        <v>143</v>
      </c>
      <c r="Y141" s="10">
        <v>4</v>
      </c>
      <c r="Z141" s="20" t="s">
        <v>123</v>
      </c>
      <c r="AA141" s="15">
        <v>4</v>
      </c>
      <c r="AB141" s="11">
        <v>65.98001830494087</v>
      </c>
      <c r="AC141" s="10">
        <v>31.279150236394983</v>
      </c>
      <c r="AD141" s="19">
        <v>2.7408314586641467</v>
      </c>
      <c r="AE141" s="12">
        <v>2091.5639630390142</v>
      </c>
      <c r="AF141" s="10">
        <v>2377.3525823027276</v>
      </c>
      <c r="AG141" s="10">
        <v>1427.6564020625342</v>
      </c>
      <c r="AH141" s="10">
        <v>525.97539785803485</v>
      </c>
      <c r="AI141" s="10">
        <v>2.3805862620890301</v>
      </c>
      <c r="AJ141" s="10"/>
      <c r="AK141" s="10"/>
      <c r="AL141" s="10"/>
      <c r="AM141" s="10"/>
      <c r="AN141" s="10">
        <v>13.943759753593428</v>
      </c>
      <c r="AO141" s="10">
        <v>5.3691251480841373</v>
      </c>
      <c r="AP141" s="10">
        <v>10.993594814437738</v>
      </c>
      <c r="AQ141" s="10">
        <v>114.66</v>
      </c>
      <c r="AR141" s="10"/>
      <c r="AS141" s="10"/>
      <c r="AT141" s="10">
        <v>11.779400704686219</v>
      </c>
      <c r="AU141" s="10">
        <v>1</v>
      </c>
      <c r="AV141" s="16"/>
      <c r="AW141" s="19">
        <v>356.60288734540916</v>
      </c>
      <c r="AX141" s="1" t="s">
        <v>120</v>
      </c>
      <c r="AY141" s="23">
        <v>21.397375328083999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65.98001830494087</v>
      </c>
      <c r="BG141" s="24">
        <v>31.279150236394983</v>
      </c>
      <c r="BH141" s="24">
        <v>2.7408314586641467</v>
      </c>
      <c r="BI141" s="21"/>
      <c r="BJ141" s="25">
        <f t="shared" ca="1" si="11"/>
        <v>0.88788701857219166</v>
      </c>
      <c r="BK141" s="24">
        <f t="shared" ca="1" si="12"/>
        <v>37.354738195998905</v>
      </c>
      <c r="BL141" s="23">
        <f t="shared" si="13"/>
        <v>4.4387065834719985</v>
      </c>
      <c r="BM141" s="23">
        <f t="shared" ca="1" si="14"/>
        <v>2.6622806870497406</v>
      </c>
      <c r="BN141" s="22">
        <f t="shared" si="15"/>
        <v>2.843108855287384</v>
      </c>
      <c r="BO141" s="21"/>
      <c r="BP141" s="2"/>
    </row>
    <row r="142" spans="1:68" x14ac:dyDescent="0.2">
      <c r="A142">
        <v>6.45</v>
      </c>
      <c r="B142">
        <v>2.11</v>
      </c>
      <c r="C142">
        <v>0.24564</v>
      </c>
      <c r="D142">
        <v>2.6890000000000001E-2</v>
      </c>
      <c r="E142">
        <v>6.3930000000000001E-2</v>
      </c>
      <c r="F142">
        <v>1.9796</v>
      </c>
      <c r="G142">
        <v>2.0114000000000001</v>
      </c>
      <c r="H142" s="21"/>
      <c r="I142" s="17">
        <f t="shared" si="16"/>
        <v>21.161417322834644</v>
      </c>
      <c r="J142" s="16">
        <f t="shared" si="17"/>
        <v>-21.561417322834643</v>
      </c>
      <c r="K142" s="16">
        <v>115</v>
      </c>
      <c r="L142" s="16">
        <v>2315.9448818897595</v>
      </c>
      <c r="M142" s="16">
        <v>1005.7086614173213</v>
      </c>
      <c r="N142" s="16">
        <v>9.1699475065616785</v>
      </c>
      <c r="O142" s="16">
        <v>21.6443613963039</v>
      </c>
      <c r="P142" s="16">
        <v>22.161514887011876</v>
      </c>
      <c r="Q142" s="16">
        <v>0.97223217896997938</v>
      </c>
      <c r="R142" s="16">
        <v>4.3870294243277215</v>
      </c>
      <c r="S142" s="16">
        <v>35.913436854720516</v>
      </c>
      <c r="T142" s="20" t="s">
        <v>33</v>
      </c>
      <c r="U142" s="10">
        <v>3</v>
      </c>
      <c r="V142" s="20" t="s">
        <v>143</v>
      </c>
      <c r="W142" s="10">
        <v>4</v>
      </c>
      <c r="X142" s="20" t="s">
        <v>143</v>
      </c>
      <c r="Y142" s="10">
        <v>4</v>
      </c>
      <c r="Z142" s="20" t="s">
        <v>123</v>
      </c>
      <c r="AA142" s="15">
        <v>4</v>
      </c>
      <c r="AB142" s="11">
        <v>69.974638449610296</v>
      </c>
      <c r="AC142" s="10">
        <v>27.53308635410508</v>
      </c>
      <c r="AD142" s="19">
        <v>2.4922751962846306</v>
      </c>
      <c r="AE142" s="12">
        <v>2164.4361396303898</v>
      </c>
      <c r="AF142" s="10">
        <v>2464.0862812881041</v>
      </c>
      <c r="AG142" s="10">
        <v>1477.4343258007918</v>
      </c>
      <c r="AH142" s="10">
        <v>550.15178087641038</v>
      </c>
      <c r="AI142" s="10">
        <v>2.2794467583340685</v>
      </c>
      <c r="AJ142" s="10"/>
      <c r="AK142" s="10"/>
      <c r="AL142" s="10"/>
      <c r="AM142" s="10"/>
      <c r="AN142" s="10">
        <v>21.6443613963039</v>
      </c>
      <c r="AO142" s="10">
        <v>5.5694480607934915</v>
      </c>
      <c r="AP142" s="10">
        <v>11.342040280605541</v>
      </c>
      <c r="AQ142" s="10">
        <v>111.47500000000001</v>
      </c>
      <c r="AR142" s="10"/>
      <c r="AS142" s="10"/>
      <c r="AT142" s="10">
        <v>12.119753170149089</v>
      </c>
      <c r="AU142" s="10">
        <v>1</v>
      </c>
      <c r="AV142" s="16"/>
      <c r="AW142" s="19">
        <v>369.61294219321559</v>
      </c>
      <c r="AX142" s="1" t="s">
        <v>120</v>
      </c>
      <c r="AY142" s="23">
        <v>21.5614173228346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69.974638449610296</v>
      </c>
      <c r="BG142" s="24">
        <v>27.53308635410508</v>
      </c>
      <c r="BH142" s="24">
        <v>2.4922751962846306</v>
      </c>
      <c r="BI142" s="21"/>
      <c r="BJ142" s="25">
        <f t="shared" ca="1" si="11"/>
        <v>0.88953721769900096</v>
      </c>
      <c r="BK142" s="24">
        <f t="shared" ca="1" si="12"/>
        <v>38.465862240829956</v>
      </c>
      <c r="BL142" s="23">
        <f t="shared" si="13"/>
        <v>4.6288962038974244</v>
      </c>
      <c r="BM142" s="23">
        <f t="shared" ca="1" si="14"/>
        <v>2.6660768298557653</v>
      </c>
      <c r="BN142" s="22">
        <f t="shared" si="15"/>
        <v>2.8441021157528508</v>
      </c>
      <c r="BO142" s="21"/>
      <c r="BP142" s="2"/>
    </row>
    <row r="143" spans="1:68" x14ac:dyDescent="0.2">
      <c r="A143">
        <v>6.5</v>
      </c>
      <c r="B143">
        <v>2.11</v>
      </c>
      <c r="C143">
        <v>0.24592</v>
      </c>
      <c r="D143">
        <v>2.4819999999999998E-2</v>
      </c>
      <c r="E143">
        <v>5.3179999999999998E-2</v>
      </c>
      <c r="F143">
        <v>1.97278</v>
      </c>
      <c r="G143">
        <v>2.0075500000000002</v>
      </c>
      <c r="H143" s="21"/>
      <c r="I143" s="17">
        <f t="shared" si="16"/>
        <v>21.325459317585302</v>
      </c>
      <c r="J143" s="16">
        <f t="shared" si="17"/>
        <v>-21.725459317585301</v>
      </c>
      <c r="K143" s="16">
        <v>115</v>
      </c>
      <c r="L143" s="16">
        <v>2334.8097112860851</v>
      </c>
      <c r="M143" s="16">
        <v>1014.3372703412059</v>
      </c>
      <c r="N143" s="16">
        <v>9.2410323709536311</v>
      </c>
      <c r="O143" s="16">
        <v>21.718558521560574</v>
      </c>
      <c r="P143" s="16">
        <v>22.194310463079461</v>
      </c>
      <c r="Q143" s="16">
        <v>0.95751323937758681</v>
      </c>
      <c r="R143" s="16">
        <v>4.3142283738457348</v>
      </c>
      <c r="S143" s="16">
        <v>33.038329272144956</v>
      </c>
      <c r="T143" s="20" t="s">
        <v>122</v>
      </c>
      <c r="U143" s="10">
        <v>4</v>
      </c>
      <c r="V143" s="20" t="s">
        <v>143</v>
      </c>
      <c r="W143" s="10">
        <v>4</v>
      </c>
      <c r="X143" s="20" t="s">
        <v>143</v>
      </c>
      <c r="Y143" s="10">
        <v>4</v>
      </c>
      <c r="Z143" s="20" t="s">
        <v>123</v>
      </c>
      <c r="AA143" s="15">
        <v>4</v>
      </c>
      <c r="AB143" s="11">
        <v>67.721681874497335</v>
      </c>
      <c r="AC143" s="10">
        <v>29.64968433962953</v>
      </c>
      <c r="AD143" s="19">
        <v>2.6286337858731312</v>
      </c>
      <c r="AE143" s="12">
        <v>2171.8558521560576</v>
      </c>
      <c r="AF143" s="10">
        <v>2466.8348885080363</v>
      </c>
      <c r="AG143" s="10">
        <v>1479.6206975386308</v>
      </c>
      <c r="AH143" s="10">
        <v>489.5443933959358</v>
      </c>
      <c r="AI143" s="10">
        <v>2.3179116016721033</v>
      </c>
      <c r="AJ143" s="10"/>
      <c r="AK143" s="10"/>
      <c r="AL143" s="10"/>
      <c r="AM143" s="10"/>
      <c r="AN143" s="10">
        <v>14.479039014373717</v>
      </c>
      <c r="AO143" s="10">
        <v>5.5702094391378498</v>
      </c>
      <c r="AP143" s="10">
        <v>11.357344882770414</v>
      </c>
      <c r="AQ143" s="10">
        <v>114.66</v>
      </c>
      <c r="AR143" s="10"/>
      <c r="AS143" s="10"/>
      <c r="AT143" s="10">
        <v>12.024487247312171</v>
      </c>
      <c r="AU143" s="10">
        <v>1</v>
      </c>
      <c r="AV143" s="16"/>
      <c r="AW143" s="19">
        <v>370.02523327620543</v>
      </c>
      <c r="AX143" s="1" t="s">
        <v>120</v>
      </c>
      <c r="AY143" s="23">
        <v>21.725459317585301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67.721681874497335</v>
      </c>
      <c r="BG143" s="24">
        <v>29.64968433962953</v>
      </c>
      <c r="BH143" s="24">
        <v>2.6286337858731312</v>
      </c>
      <c r="BI143" s="21"/>
      <c r="BJ143" s="25">
        <f t="shared" ref="BJ143:BJ206" ca="1" si="18">IF((0.381*BM143)+(0.05*(M143/2116.217)-0.15)&lt;1,(0.381*BM143)+(0.05*(M143/2116.217)-0.15),1)</f>
        <v>0.88866384849626989</v>
      </c>
      <c r="BK143" s="24">
        <f t="shared" ref="BK143:BK206" ca="1" si="19">((P143-(L143/2000))/1.06)*(1.06/(M143/2000))^BJ143</f>
        <v>38.192520585523958</v>
      </c>
      <c r="BL143" s="23">
        <f t="shared" ref="BL143:BL206" si="20">(Q143/(P143-(L143/2000)))*100</f>
        <v>4.5537524981276878</v>
      </c>
      <c r="BM143" s="23">
        <f t="shared" ref="BM143:BM206" ca="1" si="21">SQRT(((3.47-LOG(BK143))^2)+((LOG(BL143)+1.22)^2))</f>
        <v>2.6632494337391122</v>
      </c>
      <c r="BN143" s="22">
        <f t="shared" ref="BN143:BN206" si="22">SQRT(((3.47-LOG(P143/1.06))^2)+((LOG(R143)+1.22)^2))</f>
        <v>2.8388629055514421</v>
      </c>
      <c r="BO143" s="21"/>
      <c r="BP143" s="2"/>
    </row>
    <row r="144" spans="1:68" x14ac:dyDescent="0.2">
      <c r="A144">
        <v>6.55</v>
      </c>
      <c r="B144">
        <v>2.11</v>
      </c>
      <c r="C144">
        <v>0.23805999999999999</v>
      </c>
      <c r="D144">
        <v>2.495E-2</v>
      </c>
      <c r="E144">
        <v>5.1700000000000003E-2</v>
      </c>
      <c r="F144">
        <v>1.97685</v>
      </c>
      <c r="G144">
        <v>2.01308</v>
      </c>
      <c r="H144" s="21"/>
      <c r="I144" s="17">
        <f t="shared" si="16"/>
        <v>21.489501312335957</v>
      </c>
      <c r="J144" s="16">
        <f t="shared" si="17"/>
        <v>-21.889501312335955</v>
      </c>
      <c r="K144" s="16">
        <v>115</v>
      </c>
      <c r="L144" s="16">
        <v>2353.6745406824102</v>
      </c>
      <c r="M144" s="16">
        <v>1022.9658792650903</v>
      </c>
      <c r="N144" s="16">
        <v>9.3121172353455801</v>
      </c>
      <c r="O144" s="16">
        <v>19.635739219712523</v>
      </c>
      <c r="P144" s="16">
        <v>20.10579122701747</v>
      </c>
      <c r="Q144" s="16">
        <v>0.95843761722638432</v>
      </c>
      <c r="R144" s="16">
        <v>4.7669728905693045</v>
      </c>
      <c r="S144" s="16">
        <v>32.642500507288048</v>
      </c>
      <c r="T144" s="20" t="s">
        <v>33</v>
      </c>
      <c r="U144" s="10">
        <v>3</v>
      </c>
      <c r="V144" s="20" t="s">
        <v>143</v>
      </c>
      <c r="W144" s="10">
        <v>4</v>
      </c>
      <c r="X144" s="20" t="s">
        <v>143</v>
      </c>
      <c r="Y144" s="10">
        <v>4</v>
      </c>
      <c r="Z144" s="20" t="s">
        <v>123</v>
      </c>
      <c r="AA144" s="15">
        <v>4</v>
      </c>
      <c r="AB144" s="11">
        <v>82.549478271243331</v>
      </c>
      <c r="AC144" s="10">
        <v>15.756297764367986</v>
      </c>
      <c r="AD144" s="19">
        <v>1.6942239643886892</v>
      </c>
      <c r="AE144" s="12">
        <v>1963.5739219712523</v>
      </c>
      <c r="AF144" s="10">
        <v>2220.0170472421355</v>
      </c>
      <c r="AG144" s="10">
        <v>1340.3860818011647</v>
      </c>
      <c r="AH144" s="10">
        <v>479.93931302281646</v>
      </c>
      <c r="AI144" s="10">
        <v>2.0977673315036895</v>
      </c>
      <c r="AJ144" s="10"/>
      <c r="AK144" s="10"/>
      <c r="AL144" s="10"/>
      <c r="AM144" s="10"/>
      <c r="AN144" s="10">
        <v>19.635739219712523</v>
      </c>
      <c r="AO144" s="10">
        <v>5.2063967972171721</v>
      </c>
      <c r="AP144" s="10">
        <v>10.382702572608153</v>
      </c>
      <c r="AQ144" s="10">
        <v>111.47500000000001</v>
      </c>
      <c r="AR144" s="10"/>
      <c r="AS144" s="10"/>
      <c r="AT144" s="10">
        <v>10.668213331287575</v>
      </c>
      <c r="AU144" s="10">
        <v>1</v>
      </c>
      <c r="AV144" s="16"/>
      <c r="AW144" s="19">
        <v>333.00255708632028</v>
      </c>
      <c r="AX144" s="1" t="s">
        <v>120</v>
      </c>
      <c r="AY144" s="23">
        <v>21.889501312336002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82.549478271243331</v>
      </c>
      <c r="BG144" s="24">
        <v>15.756297764367986</v>
      </c>
      <c r="BH144" s="24">
        <v>1.6942239643886892</v>
      </c>
      <c r="BI144" s="21"/>
      <c r="BJ144" s="25">
        <f t="shared" ca="1" si="18"/>
        <v>0.91242891633370327</v>
      </c>
      <c r="BK144" s="24">
        <f t="shared" ca="1" si="19"/>
        <v>34.720136888770064</v>
      </c>
      <c r="BL144" s="23">
        <f t="shared" si="20"/>
        <v>5.0633416903016046</v>
      </c>
      <c r="BM144" s="23">
        <f t="shared" ca="1" si="21"/>
        <v>2.7250898513761714</v>
      </c>
      <c r="BN144" s="22">
        <f t="shared" si="22"/>
        <v>2.8996762216617835</v>
      </c>
      <c r="BO144" s="21"/>
      <c r="BP144" s="2"/>
    </row>
    <row r="145" spans="1:68" x14ac:dyDescent="0.2">
      <c r="A145">
        <v>6.6</v>
      </c>
      <c r="B145">
        <v>0.41</v>
      </c>
      <c r="C145">
        <v>0.23683000000000001</v>
      </c>
      <c r="D145">
        <v>1.951E-2</v>
      </c>
      <c r="E145">
        <v>5.1700000000000003E-2</v>
      </c>
      <c r="F145">
        <v>1.97488</v>
      </c>
      <c r="G145">
        <v>2.0086499999999998</v>
      </c>
      <c r="H145" s="21"/>
      <c r="I145" s="17">
        <f t="shared" si="16"/>
        <v>21.653543307086611</v>
      </c>
      <c r="J145" s="16">
        <f t="shared" si="17"/>
        <v>-22.05354330708661</v>
      </c>
      <c r="K145" s="16">
        <v>115</v>
      </c>
      <c r="L145" s="16">
        <v>2372.5393700787354</v>
      </c>
      <c r="M145" s="16">
        <v>1031.5944881889748</v>
      </c>
      <c r="N145" s="16">
        <v>9.3832020997375309</v>
      </c>
      <c r="O145" s="16">
        <v>19.309801848049286</v>
      </c>
      <c r="P145" s="16">
        <v>19.779853855354233</v>
      </c>
      <c r="Q145" s="16">
        <v>0.91975595955362288</v>
      </c>
      <c r="R145" s="16">
        <v>4.6499633732362131</v>
      </c>
      <c r="S145" s="16">
        <v>32.642500507288048</v>
      </c>
      <c r="T145" s="20" t="s">
        <v>33</v>
      </c>
      <c r="U145" s="10">
        <v>3</v>
      </c>
      <c r="V145" s="20" t="s">
        <v>143</v>
      </c>
      <c r="W145" s="10">
        <v>4</v>
      </c>
      <c r="X145" s="20" t="s">
        <v>143</v>
      </c>
      <c r="Y145" s="10">
        <v>4</v>
      </c>
      <c r="Z145" s="20" t="s">
        <v>123</v>
      </c>
      <c r="AA145" s="15">
        <v>4</v>
      </c>
      <c r="AB145" s="11">
        <v>79.989026352019181</v>
      </c>
      <c r="AC145" s="10">
        <v>18.127500566229998</v>
      </c>
      <c r="AD145" s="19">
        <v>1.8834730817508214</v>
      </c>
      <c r="AE145" s="12">
        <v>1930.9801848049287</v>
      </c>
      <c r="AF145" s="10">
        <v>2180.5617782584413</v>
      </c>
      <c r="AG145" s="10">
        <v>1318.6569236902822</v>
      </c>
      <c r="AH145" s="10">
        <v>478.47699581246775</v>
      </c>
      <c r="AI145" s="10">
        <v>2.1505545737321254</v>
      </c>
      <c r="AJ145" s="10"/>
      <c r="AK145" s="10"/>
      <c r="AL145" s="10"/>
      <c r="AM145" s="10"/>
      <c r="AN145" s="10">
        <v>19.309801848049286</v>
      </c>
      <c r="AO145" s="10">
        <v>5.1232720918380803</v>
      </c>
      <c r="AP145" s="10">
        <v>10.230598465831974</v>
      </c>
      <c r="AQ145" s="10">
        <v>111.47500000000001</v>
      </c>
      <c r="AR145" s="10"/>
      <c r="AS145" s="10"/>
      <c r="AT145" s="10">
        <v>10.376372954442433</v>
      </c>
      <c r="AU145" s="10">
        <v>1</v>
      </c>
      <c r="AV145" s="16"/>
      <c r="AW145" s="19">
        <v>327.08426673876625</v>
      </c>
      <c r="AX145" s="1" t="s">
        <v>120</v>
      </c>
      <c r="AY145" s="23">
        <v>22.053543307086599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79.989026352019181</v>
      </c>
      <c r="BG145" s="24">
        <v>18.127500566229998</v>
      </c>
      <c r="BH145" s="24">
        <v>1.8834730817508214</v>
      </c>
      <c r="BI145" s="21"/>
      <c r="BJ145" s="25">
        <f t="shared" ca="1" si="18"/>
        <v>0.91287759440792149</v>
      </c>
      <c r="BK145" s="24">
        <f t="shared" ca="1" si="19"/>
        <v>33.855549664280787</v>
      </c>
      <c r="BL145" s="23">
        <f t="shared" si="20"/>
        <v>4.946630790108971</v>
      </c>
      <c r="BM145" s="23">
        <f t="shared" ca="1" si="21"/>
        <v>2.725732395618965</v>
      </c>
      <c r="BN145" s="22">
        <f t="shared" si="22"/>
        <v>2.8980046306522613</v>
      </c>
      <c r="BO145" s="21"/>
      <c r="BP145" s="2"/>
    </row>
    <row r="146" spans="1:68" x14ac:dyDescent="0.2">
      <c r="A146">
        <v>6.65</v>
      </c>
      <c r="B146">
        <v>2.11</v>
      </c>
      <c r="C146">
        <v>0.23615</v>
      </c>
      <c r="D146">
        <v>9.7999999999999997E-3</v>
      </c>
      <c r="E146">
        <v>5.339E-2</v>
      </c>
      <c r="F146">
        <v>1.9778</v>
      </c>
      <c r="G146">
        <v>2.0106000000000002</v>
      </c>
      <c r="H146" s="21"/>
      <c r="I146" s="17">
        <f t="shared" si="16"/>
        <v>21.817585301837269</v>
      </c>
      <c r="J146" s="16">
        <f t="shared" si="17"/>
        <v>-22.217585301837268</v>
      </c>
      <c r="K146" s="16">
        <v>115</v>
      </c>
      <c r="L146" s="16">
        <v>2391.404199475061</v>
      </c>
      <c r="M146" s="16">
        <v>1040.2230971128595</v>
      </c>
      <c r="N146" s="16">
        <v>9.4542869641294836</v>
      </c>
      <c r="O146" s="16">
        <v>19.129608829568788</v>
      </c>
      <c r="P146" s="16">
        <v>19.60616954553695</v>
      </c>
      <c r="Q146" s="16">
        <v>0.85071204484727803</v>
      </c>
      <c r="R146" s="16">
        <v>4.3390017763104058</v>
      </c>
      <c r="S146" s="16">
        <v>33.094494164455732</v>
      </c>
      <c r="T146" s="20" t="s">
        <v>33</v>
      </c>
      <c r="U146" s="10">
        <v>3</v>
      </c>
      <c r="V146" s="20" t="s">
        <v>143</v>
      </c>
      <c r="W146" s="10">
        <v>4</v>
      </c>
      <c r="X146" s="20" t="s">
        <v>143</v>
      </c>
      <c r="Y146" s="10">
        <v>4</v>
      </c>
      <c r="Z146" s="20" t="s">
        <v>123</v>
      </c>
      <c r="AA146" s="15">
        <v>4</v>
      </c>
      <c r="AB146" s="11">
        <v>72.197345571291535</v>
      </c>
      <c r="AC146" s="10">
        <v>25.439630609078279</v>
      </c>
      <c r="AD146" s="19">
        <v>2.3630238196301789</v>
      </c>
      <c r="AE146" s="12">
        <v>1912.9608829568788</v>
      </c>
      <c r="AF146" s="10">
        <v>2159.018634197801</v>
      </c>
      <c r="AG146" s="10">
        <v>1307.0779697024634</v>
      </c>
      <c r="AH146" s="10">
        <v>486.31283383528279</v>
      </c>
      <c r="AI146" s="10">
        <v>2.3046775538550999</v>
      </c>
      <c r="AJ146" s="10"/>
      <c r="AK146" s="10"/>
      <c r="AL146" s="10"/>
      <c r="AM146" s="10"/>
      <c r="AN146" s="10">
        <v>19.129608829568788</v>
      </c>
      <c r="AO146" s="10">
        <v>5.0408186689812595</v>
      </c>
      <c r="AP146" s="10">
        <v>10.149545787917244</v>
      </c>
      <c r="AQ146" s="10">
        <v>111.47500000000001</v>
      </c>
      <c r="AR146" s="10"/>
      <c r="AS146" s="10"/>
      <c r="AT146" s="10">
        <v>10.178451382582315</v>
      </c>
      <c r="AU146" s="10">
        <v>1</v>
      </c>
      <c r="AV146" s="16"/>
      <c r="AW146" s="19">
        <v>323.8527951296702</v>
      </c>
      <c r="AX146" s="1" t="s">
        <v>120</v>
      </c>
      <c r="AY146" s="23">
        <v>22.2175853018373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72.197345571291535</v>
      </c>
      <c r="BG146" s="24">
        <v>25.439630609078279</v>
      </c>
      <c r="BH146" s="24">
        <v>2.3630238196301789</v>
      </c>
      <c r="BI146" s="21"/>
      <c r="BJ146" s="25">
        <f t="shared" ca="1" si="18"/>
        <v>0.90771126460093432</v>
      </c>
      <c r="BK146" s="24">
        <f t="shared" ca="1" si="19"/>
        <v>33.146049679483447</v>
      </c>
      <c r="BL146" s="23">
        <f t="shared" si="20"/>
        <v>4.6208063285290386</v>
      </c>
      <c r="BM146" s="23">
        <f t="shared" ca="1" si="21"/>
        <v>2.711637386367781</v>
      </c>
      <c r="BN146" s="22">
        <f t="shared" si="22"/>
        <v>2.8814446288387283</v>
      </c>
      <c r="BO146" s="21"/>
      <c r="BP146" s="2"/>
    </row>
    <row r="147" spans="1:68" x14ac:dyDescent="0.2">
      <c r="A147">
        <v>6.7</v>
      </c>
      <c r="B147">
        <v>2.0699999999999998</v>
      </c>
      <c r="C147">
        <v>0.23802000000000001</v>
      </c>
      <c r="D147">
        <v>9.6200000000000001E-3</v>
      </c>
      <c r="E147">
        <v>5.5239999999999997E-2</v>
      </c>
      <c r="F147">
        <v>1.97265</v>
      </c>
      <c r="G147">
        <v>2.0120499999999999</v>
      </c>
      <c r="H147" s="21"/>
      <c r="I147" s="17">
        <f t="shared" si="16"/>
        <v>21.981627296587927</v>
      </c>
      <c r="J147" s="16">
        <f t="shared" si="17"/>
        <v>-22.381627296587926</v>
      </c>
      <c r="K147" s="16">
        <v>115</v>
      </c>
      <c r="L147" s="16">
        <v>2410.2690288713866</v>
      </c>
      <c r="M147" s="16">
        <v>1048.8517060367442</v>
      </c>
      <c r="N147" s="16">
        <v>9.5253718285214362</v>
      </c>
      <c r="O147" s="16">
        <v>19.625139630390148</v>
      </c>
      <c r="P147" s="16">
        <v>20.108825264125734</v>
      </c>
      <c r="Q147" s="16">
        <v>0.84943213705663534</v>
      </c>
      <c r="R147" s="16">
        <v>4.2241758327475623</v>
      </c>
      <c r="S147" s="16">
        <v>33.589280120526873</v>
      </c>
      <c r="T147" s="20" t="s">
        <v>122</v>
      </c>
      <c r="U147" s="10">
        <v>4</v>
      </c>
      <c r="V147" s="20" t="s">
        <v>143</v>
      </c>
      <c r="W147" s="10">
        <v>4</v>
      </c>
      <c r="X147" s="20" t="s">
        <v>143</v>
      </c>
      <c r="Y147" s="10">
        <v>4</v>
      </c>
      <c r="Z147" s="20" t="s">
        <v>123</v>
      </c>
      <c r="AA147" s="15">
        <v>4</v>
      </c>
      <c r="AB147" s="11">
        <v>68.457475904772295</v>
      </c>
      <c r="AC147" s="10">
        <v>28.959314506959615</v>
      </c>
      <c r="AD147" s="19">
        <v>2.583209588268085</v>
      </c>
      <c r="AE147" s="12">
        <v>1962.5139630390149</v>
      </c>
      <c r="AF147" s="10">
        <v>2217.0449052437566</v>
      </c>
      <c r="AG147" s="10">
        <v>1340.5883509417156</v>
      </c>
      <c r="AH147" s="10">
        <v>495.02897057839755</v>
      </c>
      <c r="AI147" s="10">
        <v>2.3673256975895405</v>
      </c>
      <c r="AJ147" s="10"/>
      <c r="AK147" s="10"/>
      <c r="AL147" s="10"/>
      <c r="AM147" s="10"/>
      <c r="AN147" s="10">
        <v>13.083426420260098</v>
      </c>
      <c r="AO147" s="10">
        <v>5.136050403044564</v>
      </c>
      <c r="AP147" s="10">
        <v>10.384118456592009</v>
      </c>
      <c r="AQ147" s="10">
        <v>114.66</v>
      </c>
      <c r="AR147" s="10"/>
      <c r="AS147" s="10"/>
      <c r="AT147" s="10">
        <v>10.37460219517239</v>
      </c>
      <c r="AU147" s="10">
        <v>1</v>
      </c>
      <c r="AV147" s="16"/>
      <c r="AW147" s="19">
        <v>332.55673578656348</v>
      </c>
      <c r="AX147" s="1" t="s">
        <v>120</v>
      </c>
      <c r="AY147" s="23">
        <v>22.381627296587901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68.457475904772295</v>
      </c>
      <c r="BG147" s="24">
        <v>28.959314506959615</v>
      </c>
      <c r="BH147" s="24">
        <v>2.583209588268085</v>
      </c>
      <c r="BI147" s="21"/>
      <c r="BJ147" s="25">
        <f t="shared" ca="1" si="18"/>
        <v>0.90285595763264048</v>
      </c>
      <c r="BK147" s="24">
        <f t="shared" ca="1" si="19"/>
        <v>33.664578118103684</v>
      </c>
      <c r="BL147" s="23">
        <f t="shared" si="20"/>
        <v>4.4934724562745147</v>
      </c>
      <c r="BM147" s="23">
        <f t="shared" ca="1" si="21"/>
        <v>2.6983587100265538</v>
      </c>
      <c r="BN147" s="22">
        <f t="shared" si="22"/>
        <v>2.8655319070409568</v>
      </c>
      <c r="BO147" s="21"/>
      <c r="BP147" s="2"/>
    </row>
    <row r="148" spans="1:68" x14ac:dyDescent="0.2">
      <c r="A148">
        <v>6.75</v>
      </c>
      <c r="B148">
        <v>2.11</v>
      </c>
      <c r="C148">
        <v>0.23698</v>
      </c>
      <c r="D148">
        <v>8.0499999999999999E-3</v>
      </c>
      <c r="E148">
        <v>5.4699999999999999E-2</v>
      </c>
      <c r="F148">
        <v>1.97048</v>
      </c>
      <c r="G148">
        <v>2.0103300000000002</v>
      </c>
      <c r="H148" s="21"/>
      <c r="I148" s="17">
        <f t="shared" si="16"/>
        <v>22.145669291338582</v>
      </c>
      <c r="J148" s="16">
        <f t="shared" si="17"/>
        <v>-22.54566929133858</v>
      </c>
      <c r="K148" s="16">
        <v>115</v>
      </c>
      <c r="L148" s="16">
        <v>2429.1338582677117</v>
      </c>
      <c r="M148" s="16">
        <v>1057.4803149606287</v>
      </c>
      <c r="N148" s="16">
        <v>9.5964566929133852</v>
      </c>
      <c r="O148" s="16">
        <v>19.349550308008212</v>
      </c>
      <c r="P148" s="16">
        <v>19.83115623601709</v>
      </c>
      <c r="Q148" s="16">
        <v>0.83826849688269489</v>
      </c>
      <c r="R148" s="16">
        <v>4.227027849038083</v>
      </c>
      <c r="S148" s="16">
        <v>33.444856111727738</v>
      </c>
      <c r="T148" s="20" t="s">
        <v>33</v>
      </c>
      <c r="U148" s="10">
        <v>3</v>
      </c>
      <c r="V148" s="20" t="s">
        <v>143</v>
      </c>
      <c r="W148" s="10">
        <v>4</v>
      </c>
      <c r="X148" s="20" t="s">
        <v>143</v>
      </c>
      <c r="Y148" s="10">
        <v>4</v>
      </c>
      <c r="Z148" s="20" t="s">
        <v>123</v>
      </c>
      <c r="AA148" s="15">
        <v>4</v>
      </c>
      <c r="AB148" s="11">
        <v>68.948973123742789</v>
      </c>
      <c r="AC148" s="10">
        <v>28.49763422387926</v>
      </c>
      <c r="AD148" s="19">
        <v>2.553392652377954</v>
      </c>
      <c r="AE148" s="12">
        <v>1934.9550308008213</v>
      </c>
      <c r="AF148" s="10">
        <v>2183.2682649135436</v>
      </c>
      <c r="AG148" s="10">
        <v>1322.0770824011393</v>
      </c>
      <c r="AH148" s="10">
        <v>490.59564518703814</v>
      </c>
      <c r="AI148" s="10">
        <v>2.3657284402031169</v>
      </c>
      <c r="AJ148" s="10"/>
      <c r="AK148" s="10"/>
      <c r="AL148" s="10"/>
      <c r="AM148" s="10"/>
      <c r="AN148" s="10">
        <v>19.349550308008212</v>
      </c>
      <c r="AO148" s="10">
        <v>5.0835422907783823</v>
      </c>
      <c r="AP148" s="10">
        <v>10.254539576807975</v>
      </c>
      <c r="AQ148" s="10">
        <v>111.47500000000001</v>
      </c>
      <c r="AR148" s="10"/>
      <c r="AS148" s="10"/>
      <c r="AT148" s="10">
        <v>10.120405485827213</v>
      </c>
      <c r="AU148" s="10">
        <v>1</v>
      </c>
      <c r="AV148" s="16"/>
      <c r="AW148" s="19">
        <v>327.49023973703152</v>
      </c>
      <c r="AX148" s="1" t="s">
        <v>120</v>
      </c>
      <c r="AY148" s="23">
        <v>22.545669291338601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68.948973123742789</v>
      </c>
      <c r="BG148" s="24">
        <v>28.49763422387926</v>
      </c>
      <c r="BH148" s="24">
        <v>2.553392652377954</v>
      </c>
      <c r="BI148" s="21"/>
      <c r="BJ148" s="25">
        <f t="shared" ca="1" si="18"/>
        <v>0.90576382198199912</v>
      </c>
      <c r="BK148" s="24">
        <f t="shared" ca="1" si="19"/>
        <v>32.975584763485415</v>
      </c>
      <c r="BL148" s="23">
        <f t="shared" si="20"/>
        <v>4.5028038329918809</v>
      </c>
      <c r="BM148" s="23">
        <f t="shared" ca="1" si="21"/>
        <v>2.7054558114219471</v>
      </c>
      <c r="BN148" s="22">
        <f t="shared" si="22"/>
        <v>2.8703421822246855</v>
      </c>
      <c r="BO148" s="21"/>
      <c r="BP148" s="2"/>
    </row>
    <row r="149" spans="1:68" x14ac:dyDescent="0.2">
      <c r="A149">
        <v>6.8</v>
      </c>
      <c r="B149">
        <v>2.0699999999999998</v>
      </c>
      <c r="C149">
        <v>0.23891000000000001</v>
      </c>
      <c r="D149">
        <v>1.187E-2</v>
      </c>
      <c r="E149">
        <v>5.8999999999999997E-2</v>
      </c>
      <c r="F149">
        <v>1.9762</v>
      </c>
      <c r="G149">
        <v>2.0148799999999998</v>
      </c>
      <c r="H149" s="21"/>
      <c r="I149" s="17">
        <f t="shared" si="16"/>
        <v>22.309711286089236</v>
      </c>
      <c r="J149" s="16">
        <f t="shared" si="17"/>
        <v>-22.709711286089235</v>
      </c>
      <c r="K149" s="16">
        <v>115</v>
      </c>
      <c r="L149" s="16">
        <v>2447.9986876640369</v>
      </c>
      <c r="M149" s="16">
        <v>1066.1089238845132</v>
      </c>
      <c r="N149" s="16">
        <v>9.6675415573053343</v>
      </c>
      <c r="O149" s="16">
        <v>19.860980492813148</v>
      </c>
      <c r="P149" s="16">
        <v>20.359147040497664</v>
      </c>
      <c r="Q149" s="16">
        <v>0.86543098443967093</v>
      </c>
      <c r="R149" s="16">
        <v>4.2508214254663397</v>
      </c>
      <c r="S149" s="16">
        <v>34.594899144757953</v>
      </c>
      <c r="T149" s="20" t="s">
        <v>33</v>
      </c>
      <c r="U149" s="10">
        <v>3</v>
      </c>
      <c r="V149" s="20" t="s">
        <v>143</v>
      </c>
      <c r="W149" s="10">
        <v>4</v>
      </c>
      <c r="X149" s="20" t="s">
        <v>143</v>
      </c>
      <c r="Y149" s="10">
        <v>4</v>
      </c>
      <c r="Z149" s="20" t="s">
        <v>123</v>
      </c>
      <c r="AA149" s="15">
        <v>4</v>
      </c>
      <c r="AB149" s="11">
        <v>68.875954225534286</v>
      </c>
      <c r="AC149" s="10">
        <v>28.566247494824978</v>
      </c>
      <c r="AD149" s="19">
        <v>2.5577982796407372</v>
      </c>
      <c r="AE149" s="12">
        <v>1986.0980492813148</v>
      </c>
      <c r="AF149" s="10">
        <v>2244.2751342997099</v>
      </c>
      <c r="AG149" s="10">
        <v>1357.276469366511</v>
      </c>
      <c r="AH149" s="10">
        <v>512.79135608473962</v>
      </c>
      <c r="AI149" s="10">
        <v>2.3524864959254179</v>
      </c>
      <c r="AJ149" s="10"/>
      <c r="AK149" s="10"/>
      <c r="AL149" s="10"/>
      <c r="AM149" s="10"/>
      <c r="AN149" s="10">
        <v>19.860980492813148</v>
      </c>
      <c r="AO149" s="10">
        <v>5.2080281988246293</v>
      </c>
      <c r="AP149" s="10">
        <v>10.500935285565577</v>
      </c>
      <c r="AQ149" s="10">
        <v>111.47500000000001</v>
      </c>
      <c r="AR149" s="10"/>
      <c r="AS149" s="10"/>
      <c r="AT149" s="10">
        <v>10.328173717118515</v>
      </c>
      <c r="AU149" s="10">
        <v>1</v>
      </c>
      <c r="AV149" s="16"/>
      <c r="AW149" s="19">
        <v>336.64127014495648</v>
      </c>
      <c r="AX149" s="1" t="s">
        <v>120</v>
      </c>
      <c r="AY149" s="23">
        <v>22.709711286089199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68.875954225534286</v>
      </c>
      <c r="BG149" s="24">
        <v>28.566247494824978</v>
      </c>
      <c r="BH149" s="24">
        <v>2.5577982796407372</v>
      </c>
      <c r="BI149" s="21"/>
      <c r="BJ149" s="25">
        <f t="shared" ca="1" si="18"/>
        <v>0.90420420688710346</v>
      </c>
      <c r="BK149" s="24">
        <f t="shared" ca="1" si="19"/>
        <v>33.609488838802136</v>
      </c>
      <c r="BL149" s="23">
        <f t="shared" si="20"/>
        <v>4.5227295767906446</v>
      </c>
      <c r="BM149" s="23">
        <f t="shared" ca="1" si="21"/>
        <v>2.7008272449846515</v>
      </c>
      <c r="BN149" s="22">
        <f t="shared" si="22"/>
        <v>2.8631864381193259</v>
      </c>
      <c r="BO149" s="21"/>
      <c r="BP149" s="2"/>
    </row>
    <row r="150" spans="1:68" x14ac:dyDescent="0.2">
      <c r="A150">
        <v>6.85</v>
      </c>
      <c r="B150">
        <v>2.16</v>
      </c>
      <c r="C150">
        <v>0.23597000000000001</v>
      </c>
      <c r="D150">
        <v>8.5400000000000007E-3</v>
      </c>
      <c r="E150">
        <v>6.0069999999999998E-2</v>
      </c>
      <c r="F150">
        <v>1.9719800000000001</v>
      </c>
      <c r="G150">
        <v>2.0089800000000002</v>
      </c>
      <c r="H150" s="21"/>
      <c r="I150" s="17">
        <f t="shared" si="16"/>
        <v>22.473753280839894</v>
      </c>
      <c r="J150" s="16">
        <f t="shared" si="17"/>
        <v>-22.873753280839892</v>
      </c>
      <c r="K150" s="16">
        <v>115</v>
      </c>
      <c r="L150" s="16">
        <v>2466.8635170603625</v>
      </c>
      <c r="M150" s="16">
        <v>1074.7375328083979</v>
      </c>
      <c r="N150" s="16">
        <v>9.7386264216972869</v>
      </c>
      <c r="O150" s="16">
        <v>19.081910677618072</v>
      </c>
      <c r="P150" s="16">
        <v>19.584198123686988</v>
      </c>
      <c r="Q150" s="16">
        <v>0.84175269031277822</v>
      </c>
      <c r="R150" s="16">
        <v>4.2981218071659653</v>
      </c>
      <c r="S150" s="16">
        <v>34.88107264367477</v>
      </c>
      <c r="T150" s="20" t="s">
        <v>33</v>
      </c>
      <c r="U150" s="10">
        <v>3</v>
      </c>
      <c r="V150" s="20" t="s">
        <v>143</v>
      </c>
      <c r="W150" s="10">
        <v>4</v>
      </c>
      <c r="X150" s="20" t="s">
        <v>143</v>
      </c>
      <c r="Y150" s="10">
        <v>4</v>
      </c>
      <c r="Z150" s="20" t="s">
        <v>123</v>
      </c>
      <c r="AA150" s="15">
        <v>4</v>
      </c>
      <c r="AB150" s="11">
        <v>71.350516140753939</v>
      </c>
      <c r="AC150" s="10">
        <v>26.237532115788568</v>
      </c>
      <c r="AD150" s="19">
        <v>2.4119517434574966</v>
      </c>
      <c r="AE150" s="12">
        <v>1908.1910677618075</v>
      </c>
      <c r="AF150" s="10">
        <v>2151.994977651611</v>
      </c>
      <c r="AG150" s="10">
        <v>1305.6132082457993</v>
      </c>
      <c r="AH150" s="10">
        <v>517.216036566394</v>
      </c>
      <c r="AI150" s="10">
        <v>2.3265976276725526</v>
      </c>
      <c r="AJ150" s="10"/>
      <c r="AK150" s="10"/>
      <c r="AL150" s="10"/>
      <c r="AM150" s="10"/>
      <c r="AN150" s="10">
        <v>19.081910677618072</v>
      </c>
      <c r="AO150" s="10">
        <v>5.0557423678478015</v>
      </c>
      <c r="AP150" s="10">
        <v>10.139292457720595</v>
      </c>
      <c r="AQ150" s="10">
        <v>111.47500000000001</v>
      </c>
      <c r="AR150" s="10"/>
      <c r="AS150" s="10"/>
      <c r="AT150" s="10">
        <v>9.798634922972445</v>
      </c>
      <c r="AU150" s="10">
        <v>1</v>
      </c>
      <c r="AV150" s="16"/>
      <c r="AW150" s="19">
        <v>322.79924664774165</v>
      </c>
      <c r="AX150" s="1" t="s">
        <v>120</v>
      </c>
      <c r="AY150" s="23">
        <v>22.8737532808399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71.350516140753939</v>
      </c>
      <c r="BG150" s="24">
        <v>26.237532115788568</v>
      </c>
      <c r="BH150" s="24">
        <v>2.4119517434574966</v>
      </c>
      <c r="BI150" s="21"/>
      <c r="BJ150" s="25">
        <f t="shared" ca="1" si="18"/>
        <v>0.91131205445338148</v>
      </c>
      <c r="BK150" s="24">
        <f t="shared" ca="1" si="19"/>
        <v>32.152583564501974</v>
      </c>
      <c r="BL150" s="23">
        <f t="shared" si="20"/>
        <v>4.5870165504969931</v>
      </c>
      <c r="BM150" s="23">
        <f t="shared" ca="1" si="21"/>
        <v>2.7189479243772081</v>
      </c>
      <c r="BN150" s="22">
        <f t="shared" si="22"/>
        <v>2.8791689572656454</v>
      </c>
      <c r="BO150" s="21"/>
      <c r="BP150" s="2"/>
    </row>
    <row r="151" spans="1:68" x14ac:dyDescent="0.2">
      <c r="A151">
        <v>6.9</v>
      </c>
      <c r="B151">
        <v>2.11</v>
      </c>
      <c r="C151">
        <v>0.23180000000000001</v>
      </c>
      <c r="D151">
        <v>-5.2999999999999998E-4</v>
      </c>
      <c r="E151">
        <v>5.7520000000000002E-2</v>
      </c>
      <c r="F151">
        <v>1.97645</v>
      </c>
      <c r="G151">
        <v>2.0136500000000002</v>
      </c>
      <c r="H151" s="21"/>
      <c r="I151" s="17">
        <f t="shared" si="16"/>
        <v>22.637795275590552</v>
      </c>
      <c r="J151" s="16">
        <f t="shared" si="17"/>
        <v>-23.03779527559055</v>
      </c>
      <c r="K151" s="16">
        <v>115</v>
      </c>
      <c r="L151" s="16">
        <v>2485.7283464566881</v>
      </c>
      <c r="M151" s="16">
        <v>1083.3661417322826</v>
      </c>
      <c r="N151" s="16">
        <v>9.8097112860892395</v>
      </c>
      <c r="O151" s="16">
        <v>17.976903490759753</v>
      </c>
      <c r="P151" s="16">
        <v>18.469370104230329</v>
      </c>
      <c r="Q151" s="16">
        <v>0.77725955886205256</v>
      </c>
      <c r="R151" s="16">
        <v>4.2083706941582415</v>
      </c>
      <c r="S151" s="16">
        <v>34.199070379901045</v>
      </c>
      <c r="T151" s="20" t="s">
        <v>33</v>
      </c>
      <c r="U151" s="10">
        <v>3</v>
      </c>
      <c r="V151" s="20" t="s">
        <v>143</v>
      </c>
      <c r="W151" s="10">
        <v>4</v>
      </c>
      <c r="X151" s="20" t="s">
        <v>143</v>
      </c>
      <c r="Y151" s="10">
        <v>4</v>
      </c>
      <c r="Z151" s="20" t="s">
        <v>123</v>
      </c>
      <c r="AA151" s="15">
        <v>4</v>
      </c>
      <c r="AB151" s="11">
        <v>70.745080923351111</v>
      </c>
      <c r="AC151" s="10">
        <v>26.807796907915659</v>
      </c>
      <c r="AD151" s="19">
        <v>2.4471221687332241</v>
      </c>
      <c r="AE151" s="12">
        <v>1797.6903490759753</v>
      </c>
      <c r="AF151" s="10">
        <v>2019.7290442216322</v>
      </c>
      <c r="AG151" s="10">
        <v>1231.291340282022</v>
      </c>
      <c r="AH151" s="10">
        <v>501.72395850127145</v>
      </c>
      <c r="AI151" s="10">
        <v>2.3762165281402807</v>
      </c>
      <c r="AJ151" s="10"/>
      <c r="AK151" s="10"/>
      <c r="AL151" s="10"/>
      <c r="AM151" s="10"/>
      <c r="AN151" s="10">
        <v>17.976903490759753</v>
      </c>
      <c r="AO151" s="10">
        <v>4.80550779907799</v>
      </c>
      <c r="AP151" s="10">
        <v>9.6190393819741544</v>
      </c>
      <c r="AQ151" s="10">
        <v>111.47500000000001</v>
      </c>
      <c r="AR151" s="10"/>
      <c r="AS151" s="10"/>
      <c r="AT151" s="10">
        <v>9.0898898212919192</v>
      </c>
      <c r="AU151" s="10">
        <v>1</v>
      </c>
      <c r="AV151" s="16"/>
      <c r="AW151" s="19">
        <v>302.95935663324485</v>
      </c>
      <c r="AX151" s="1" t="s">
        <v>120</v>
      </c>
      <c r="AY151" s="23">
        <v>23.0377952755906</v>
      </c>
      <c r="AZ151" s="18">
        <v>100</v>
      </c>
      <c r="BA151" s="18">
        <v>0</v>
      </c>
      <c r="BB151" s="18">
        <v>0</v>
      </c>
      <c r="BC151" s="18">
        <v>0</v>
      </c>
      <c r="BD151" s="18">
        <v>100</v>
      </c>
      <c r="BE151" s="18">
        <v>0</v>
      </c>
      <c r="BF151" s="24">
        <v>70.745080923351111</v>
      </c>
      <c r="BG151" s="24">
        <v>26.807796907915659</v>
      </c>
      <c r="BH151" s="24">
        <v>2.4471221687332241</v>
      </c>
      <c r="BI151" s="21"/>
      <c r="BJ151" s="25">
        <f t="shared" ca="1" si="18"/>
        <v>0.91759042106197641</v>
      </c>
      <c r="BK151" s="24">
        <f t="shared" ca="1" si="19"/>
        <v>30.090163576588154</v>
      </c>
      <c r="BL151" s="23">
        <f t="shared" si="20"/>
        <v>4.5119977433336826</v>
      </c>
      <c r="BM151" s="23">
        <f t="shared" ca="1" si="21"/>
        <v>2.7348914883952689</v>
      </c>
      <c r="BN151" s="22">
        <f t="shared" si="22"/>
        <v>2.8928438563291126</v>
      </c>
      <c r="BO151" s="21"/>
      <c r="BP151" s="2"/>
    </row>
    <row r="152" spans="1:68" x14ac:dyDescent="0.2">
      <c r="A152">
        <v>6.95</v>
      </c>
      <c r="B152">
        <v>2.11</v>
      </c>
      <c r="C152">
        <v>0.22597999999999999</v>
      </c>
      <c r="D152">
        <v>-4.0140000000000002E-2</v>
      </c>
      <c r="E152">
        <v>5.586E-2</v>
      </c>
      <c r="F152">
        <v>1.9677800000000001</v>
      </c>
      <c r="G152">
        <v>2.0059</v>
      </c>
      <c r="H152" s="21"/>
      <c r="I152" s="17">
        <f t="shared" si="16"/>
        <v>22.801837270341206</v>
      </c>
      <c r="J152" s="16">
        <f t="shared" si="17"/>
        <v>-23.201837270341205</v>
      </c>
      <c r="K152" s="16">
        <v>115</v>
      </c>
      <c r="L152" s="16">
        <v>2504.5931758530132</v>
      </c>
      <c r="M152" s="16">
        <v>1091.9947506561671</v>
      </c>
      <c r="N152" s="16">
        <v>9.8807961504811885</v>
      </c>
      <c r="O152" s="16">
        <v>16.434663244353178</v>
      </c>
      <c r="P152" s="16">
        <v>16.920736688367576</v>
      </c>
      <c r="Q152" s="16">
        <v>0.49560873893225738</v>
      </c>
      <c r="R152" s="16">
        <v>2.929002135426948</v>
      </c>
      <c r="S152" s="16">
        <v>33.755100278777739</v>
      </c>
      <c r="T152" s="20" t="s">
        <v>122</v>
      </c>
      <c r="U152" s="10">
        <v>5</v>
      </c>
      <c r="V152" s="20" t="s">
        <v>143</v>
      </c>
      <c r="W152" s="10">
        <v>4</v>
      </c>
      <c r="X152" s="20" t="s">
        <v>143</v>
      </c>
      <c r="Y152" s="10">
        <v>4</v>
      </c>
      <c r="Z152" s="20" t="s">
        <v>123</v>
      </c>
      <c r="AA152" s="15">
        <v>4</v>
      </c>
      <c r="AB152" s="11">
        <v>41.220694629986866</v>
      </c>
      <c r="AC152" s="10">
        <v>52.405625609142049</v>
      </c>
      <c r="AD152" s="19">
        <v>6.3736797608710845</v>
      </c>
      <c r="AE152" s="12">
        <v>1643.4663244353178</v>
      </c>
      <c r="AF152" s="10">
        <v>1836.4271818027007</v>
      </c>
      <c r="AG152" s="10">
        <v>1128.0491125578385</v>
      </c>
      <c r="AH152" s="10">
        <v>491.12854206781481</v>
      </c>
      <c r="AI152" s="10">
        <v>3.4141320277809708</v>
      </c>
      <c r="AJ152" s="10"/>
      <c r="AK152" s="10"/>
      <c r="AL152" s="10"/>
      <c r="AM152" s="10"/>
      <c r="AN152" s="10">
        <v>8.2173316221765891</v>
      </c>
      <c r="AO152" s="10">
        <v>4.2552576247782081</v>
      </c>
      <c r="AP152" s="10">
        <v>8.8963437879048683</v>
      </c>
      <c r="AQ152" s="10">
        <v>114.66</v>
      </c>
      <c r="AR152" s="10"/>
      <c r="AS152" s="10"/>
      <c r="AT152" s="10">
        <v>8.1568283870040101</v>
      </c>
      <c r="AU152" s="10">
        <v>1</v>
      </c>
      <c r="AV152" s="16"/>
      <c r="AW152" s="19">
        <v>275.46407727040514</v>
      </c>
      <c r="AX152" s="1" t="s">
        <v>120</v>
      </c>
      <c r="AY152" s="23">
        <v>23.201837270341201</v>
      </c>
      <c r="AZ152" s="18">
        <v>0</v>
      </c>
      <c r="BA152" s="18">
        <v>100</v>
      </c>
      <c r="BB152" s="18">
        <v>0</v>
      </c>
      <c r="BC152" s="18">
        <v>0</v>
      </c>
      <c r="BD152" s="18">
        <v>100</v>
      </c>
      <c r="BE152" s="18">
        <v>0</v>
      </c>
      <c r="BF152" s="24">
        <v>41.220694629986866</v>
      </c>
      <c r="BG152" s="24">
        <v>52.405625609142049</v>
      </c>
      <c r="BH152" s="24">
        <v>6.3736797608710845</v>
      </c>
      <c r="BI152" s="21"/>
      <c r="BJ152" s="25">
        <f t="shared" ca="1" si="18"/>
        <v>0.89330934812842444</v>
      </c>
      <c r="BK152" s="24">
        <f t="shared" ca="1" si="19"/>
        <v>26.735973148918646</v>
      </c>
      <c r="BL152" s="23">
        <f t="shared" si="20"/>
        <v>3.1631019792347157</v>
      </c>
      <c r="BM152" s="23">
        <f t="shared" ca="1" si="21"/>
        <v>2.6706265496780359</v>
      </c>
      <c r="BN152" s="22">
        <f t="shared" si="22"/>
        <v>2.825561564567368</v>
      </c>
      <c r="BO152" s="21"/>
      <c r="BP152" s="2"/>
    </row>
    <row r="153" spans="1:68" x14ac:dyDescent="0.2">
      <c r="A153">
        <v>7</v>
      </c>
      <c r="B153">
        <v>2.0699999999999998</v>
      </c>
      <c r="C153">
        <v>0.22370999999999999</v>
      </c>
      <c r="D153">
        <v>-3.653E-2</v>
      </c>
      <c r="E153">
        <v>5.8369999999999998E-2</v>
      </c>
      <c r="F153">
        <v>1.9662299999999999</v>
      </c>
      <c r="G153">
        <v>2.0053999999999998</v>
      </c>
      <c r="H153" s="21"/>
      <c r="I153" s="17">
        <f t="shared" si="16"/>
        <v>22.965879265091861</v>
      </c>
      <c r="J153" s="16">
        <f t="shared" si="17"/>
        <v>-23.365879265091859</v>
      </c>
      <c r="K153" s="16">
        <v>115</v>
      </c>
      <c r="L153" s="16">
        <v>2523.4580052493384</v>
      </c>
      <c r="M153" s="16">
        <v>1100.6233595800516</v>
      </c>
      <c r="N153" s="16">
        <v>9.9518810148731394</v>
      </c>
      <c r="O153" s="16">
        <v>15.833136550308005</v>
      </c>
      <c r="P153" s="16">
        <v>16.328876774644694</v>
      </c>
      <c r="Q153" s="16">
        <v>0.5212780007334834</v>
      </c>
      <c r="R153" s="16">
        <v>3.1923690032551306</v>
      </c>
      <c r="S153" s="16">
        <v>34.42640446782562</v>
      </c>
      <c r="T153" s="20" t="s">
        <v>122</v>
      </c>
      <c r="U153" s="10">
        <v>4</v>
      </c>
      <c r="V153" s="20" t="s">
        <v>143</v>
      </c>
      <c r="W153" s="10">
        <v>4</v>
      </c>
      <c r="X153" s="20" t="s">
        <v>143</v>
      </c>
      <c r="Y153" s="10">
        <v>4</v>
      </c>
      <c r="Z153" s="20" t="s">
        <v>123</v>
      </c>
      <c r="AA153" s="15">
        <v>4</v>
      </c>
      <c r="AB153" s="11">
        <v>48.688010010957491</v>
      </c>
      <c r="AC153" s="10">
        <v>46.628450344173388</v>
      </c>
      <c r="AD153" s="19">
        <v>4.6835396448691196</v>
      </c>
      <c r="AE153" s="12">
        <v>1583.3136550308004</v>
      </c>
      <c r="AF153" s="10">
        <v>1765.6869078708132</v>
      </c>
      <c r="AG153" s="10">
        <v>1088.591784976313</v>
      </c>
      <c r="AH153" s="10">
        <v>503.4759110321653</v>
      </c>
      <c r="AI153" s="10">
        <v>3.1324699587683633</v>
      </c>
      <c r="AJ153" s="10"/>
      <c r="AK153" s="10"/>
      <c r="AL153" s="10"/>
      <c r="AM153" s="10"/>
      <c r="AN153" s="10">
        <v>10.555424366872003</v>
      </c>
      <c r="AO153" s="10">
        <v>4.1847195485939954</v>
      </c>
      <c r="AP153" s="10">
        <v>8.6201424948341909</v>
      </c>
      <c r="AQ153" s="10">
        <v>114.66</v>
      </c>
      <c r="AR153" s="10"/>
      <c r="AS153" s="10"/>
      <c r="AT153" s="10">
        <v>7.7622101674506538</v>
      </c>
      <c r="AU153" s="10">
        <v>1</v>
      </c>
      <c r="AV153" s="16"/>
      <c r="AW153" s="19">
        <v>264.85303618062198</v>
      </c>
      <c r="AX153" s="1" t="s">
        <v>120</v>
      </c>
      <c r="AY153" s="23">
        <v>23.365879265091898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48.688010010957491</v>
      </c>
      <c r="BG153" s="24">
        <v>46.628450344173388</v>
      </c>
      <c r="BH153" s="24">
        <v>4.6835396448691196</v>
      </c>
      <c r="BI153" s="21"/>
      <c r="BJ153" s="25">
        <f t="shared" ca="1" si="18"/>
        <v>0.90773789324848619</v>
      </c>
      <c r="BK153" s="24">
        <f t="shared" ca="1" si="19"/>
        <v>25.772441342567518</v>
      </c>
      <c r="BL153" s="23">
        <f t="shared" si="20"/>
        <v>3.4596992650560341</v>
      </c>
      <c r="BM153" s="23">
        <f t="shared" ca="1" si="21"/>
        <v>2.7079616583456159</v>
      </c>
      <c r="BN153" s="22">
        <f t="shared" si="22"/>
        <v>2.8603645599463303</v>
      </c>
      <c r="BO153" s="21"/>
      <c r="BP153" s="2"/>
    </row>
    <row r="154" spans="1:68" x14ac:dyDescent="0.2">
      <c r="A154">
        <v>7.05</v>
      </c>
      <c r="B154">
        <v>2.11</v>
      </c>
      <c r="C154">
        <v>0.22597999999999999</v>
      </c>
      <c r="D154">
        <v>-2.1229999999999999E-2</v>
      </c>
      <c r="E154">
        <v>6.5809999999999994E-2</v>
      </c>
      <c r="F154">
        <v>1.96695</v>
      </c>
      <c r="G154">
        <v>2.0066299999999999</v>
      </c>
      <c r="H154" s="21"/>
      <c r="I154" s="17">
        <f t="shared" si="16"/>
        <v>23.129921259842519</v>
      </c>
      <c r="J154" s="16">
        <f t="shared" si="17"/>
        <v>-23.529921259842517</v>
      </c>
      <c r="K154" s="16">
        <v>115</v>
      </c>
      <c r="L154" s="16">
        <v>2542.322834645664</v>
      </c>
      <c r="M154" s="16">
        <v>1109.2519685039363</v>
      </c>
      <c r="N154" s="16">
        <v>10.022965879265092</v>
      </c>
      <c r="O154" s="16">
        <v>16.434663244353178</v>
      </c>
      <c r="P154" s="16">
        <v>16.959057192035615</v>
      </c>
      <c r="Q154" s="16">
        <v>0.63007016293812534</v>
      </c>
      <c r="R154" s="16">
        <v>3.7152428687723371</v>
      </c>
      <c r="S154" s="16">
        <v>36.416246366836049</v>
      </c>
      <c r="T154" s="20" t="s">
        <v>122</v>
      </c>
      <c r="U154" s="10">
        <v>4</v>
      </c>
      <c r="V154" s="20" t="s">
        <v>143</v>
      </c>
      <c r="W154" s="10">
        <v>4</v>
      </c>
      <c r="X154" s="20" t="s">
        <v>143</v>
      </c>
      <c r="Y154" s="10">
        <v>4</v>
      </c>
      <c r="Z154" s="20" t="s">
        <v>123</v>
      </c>
      <c r="AA154" s="15">
        <v>4</v>
      </c>
      <c r="AB154" s="11">
        <v>60.885587199156063</v>
      </c>
      <c r="AC154" s="10">
        <v>35.988790572871949</v>
      </c>
      <c r="AD154" s="19">
        <v>3.1256222279719825</v>
      </c>
      <c r="AE154" s="12">
        <v>1643.4663244353178</v>
      </c>
      <c r="AF154" s="10">
        <v>1838.7160846581965</v>
      </c>
      <c r="AG154" s="10">
        <v>1130.6038128023743</v>
      </c>
      <c r="AH154" s="10">
        <v>542.94748431574533</v>
      </c>
      <c r="AI154" s="10">
        <v>2.6916140756376432</v>
      </c>
      <c r="AJ154" s="10"/>
      <c r="AK154" s="10"/>
      <c r="AL154" s="10"/>
      <c r="AM154" s="10"/>
      <c r="AN154" s="10">
        <v>10.956442162902119</v>
      </c>
      <c r="AO154" s="10">
        <v>4.4150890944459293</v>
      </c>
      <c r="AP154" s="10">
        <v>8.9142266896166209</v>
      </c>
      <c r="AQ154" s="10">
        <v>114.66</v>
      </c>
      <c r="AR154" s="10"/>
      <c r="AS154" s="10"/>
      <c r="AT154" s="10">
        <v>8.0328946220025728</v>
      </c>
      <c r="AU154" s="10">
        <v>1</v>
      </c>
      <c r="AV154" s="16"/>
      <c r="AW154" s="19">
        <v>275.80741269872948</v>
      </c>
      <c r="AX154" s="1" t="s">
        <v>120</v>
      </c>
      <c r="AY154" s="23">
        <v>23.529921259842499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60.885587199156063</v>
      </c>
      <c r="BG154" s="24">
        <v>35.988790572871949</v>
      </c>
      <c r="BH154" s="24">
        <v>3.1256222279719825</v>
      </c>
      <c r="BI154" s="21"/>
      <c r="BJ154" s="25">
        <f t="shared" ca="1" si="18"/>
        <v>0.91911775964924125</v>
      </c>
      <c r="BK154" s="24">
        <f t="shared" ca="1" si="19"/>
        <v>26.841813313996791</v>
      </c>
      <c r="BL154" s="23">
        <f t="shared" si="20"/>
        <v>4.0162821833233453</v>
      </c>
      <c r="BM154" s="23">
        <f t="shared" ca="1" si="21"/>
        <v>2.7372949855976927</v>
      </c>
      <c r="BN154" s="22">
        <f t="shared" si="22"/>
        <v>2.8876246074878811</v>
      </c>
      <c r="BO154" s="21"/>
      <c r="BP154" s="2"/>
    </row>
    <row r="155" spans="1:68" x14ac:dyDescent="0.2">
      <c r="A155">
        <v>7.1</v>
      </c>
      <c r="B155">
        <v>2.0699999999999998</v>
      </c>
      <c r="C155">
        <v>0.22672999999999999</v>
      </c>
      <c r="D155">
        <v>-1.2619999999999999E-2</v>
      </c>
      <c r="E155">
        <v>6.2080000000000003E-2</v>
      </c>
      <c r="F155">
        <v>1.9639500000000001</v>
      </c>
      <c r="G155">
        <v>2.0042499999999999</v>
      </c>
      <c r="H155" s="21"/>
      <c r="I155" s="17">
        <f t="shared" si="16"/>
        <v>23.293963254593173</v>
      </c>
      <c r="J155" s="16">
        <f t="shared" si="17"/>
        <v>-23.693963254593172</v>
      </c>
      <c r="K155" s="16">
        <v>115</v>
      </c>
      <c r="L155" s="16">
        <v>2561.1876640419891</v>
      </c>
      <c r="M155" s="16">
        <v>1117.8805774278208</v>
      </c>
      <c r="N155" s="16">
        <v>10.094050743657043</v>
      </c>
      <c r="O155" s="16">
        <v>16.633405544147841</v>
      </c>
      <c r="P155" s="16">
        <v>17.143434117088393</v>
      </c>
      <c r="Q155" s="16">
        <v>0.69129241892387483</v>
      </c>
      <c r="R155" s="16">
        <v>4.0324033924731673</v>
      </c>
      <c r="S155" s="16">
        <v>35.418650898649368</v>
      </c>
      <c r="T155" s="20" t="s">
        <v>122</v>
      </c>
      <c r="U155" s="10">
        <v>4</v>
      </c>
      <c r="V155" s="20" t="s">
        <v>143</v>
      </c>
      <c r="W155" s="10">
        <v>4</v>
      </c>
      <c r="X155" s="20" t="s">
        <v>143</v>
      </c>
      <c r="Y155" s="10">
        <v>4</v>
      </c>
      <c r="Z155" s="20" t="s">
        <v>123</v>
      </c>
      <c r="AA155" s="15">
        <v>4</v>
      </c>
      <c r="AB155" s="11">
        <v>68.634997279356057</v>
      </c>
      <c r="AC155" s="10">
        <v>28.792607484597141</v>
      </c>
      <c r="AD155" s="19">
        <v>2.5723952360468028</v>
      </c>
      <c r="AE155" s="12">
        <v>1663.340554414784</v>
      </c>
      <c r="AF155" s="10">
        <v>1859.2977917587395</v>
      </c>
      <c r="AG155" s="10">
        <v>1142.895607805893</v>
      </c>
      <c r="AH155" s="10">
        <v>520.96320318841356</v>
      </c>
      <c r="AI155" s="10">
        <v>2.479910620714652</v>
      </c>
      <c r="AJ155" s="10"/>
      <c r="AK155" s="10"/>
      <c r="AL155" s="10"/>
      <c r="AM155" s="10"/>
      <c r="AN155" s="10">
        <v>11.088937029431895</v>
      </c>
      <c r="AO155" s="10">
        <v>4.5129817867696875</v>
      </c>
      <c r="AP155" s="10">
        <v>9.0002692546412497</v>
      </c>
      <c r="AQ155" s="10">
        <v>114.66</v>
      </c>
      <c r="AR155" s="10"/>
      <c r="AS155" s="10"/>
      <c r="AT155" s="10">
        <v>8.0608681421161688</v>
      </c>
      <c r="AU155" s="10">
        <v>1</v>
      </c>
      <c r="AV155" s="16"/>
      <c r="AW155" s="19">
        <v>278.89466876381096</v>
      </c>
      <c r="AX155" s="1" t="s">
        <v>120</v>
      </c>
      <c r="AY155" s="23">
        <v>23.6939632545932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68.634997279356057</v>
      </c>
      <c r="BG155" s="24">
        <v>28.792607484597141</v>
      </c>
      <c r="BH155" s="24">
        <v>2.5723952360468028</v>
      </c>
      <c r="BI155" s="21"/>
      <c r="BJ155" s="25">
        <f t="shared" ca="1" si="18"/>
        <v>0.92724925054138174</v>
      </c>
      <c r="BK155" s="24">
        <f t="shared" ca="1" si="19"/>
        <v>27.089136437470675</v>
      </c>
      <c r="BL155" s="23">
        <f t="shared" si="20"/>
        <v>4.3579359465317697</v>
      </c>
      <c r="BM155" s="23">
        <f t="shared" ca="1" si="21"/>
        <v>2.7581023928796524</v>
      </c>
      <c r="BN155" s="22">
        <f t="shared" si="22"/>
        <v>2.906156503925541</v>
      </c>
      <c r="BO155" s="21"/>
      <c r="BP155" s="2"/>
    </row>
    <row r="156" spans="1:68" x14ac:dyDescent="0.2">
      <c r="A156">
        <v>7.15</v>
      </c>
      <c r="B156">
        <v>2.11</v>
      </c>
      <c r="C156">
        <v>0.22781000000000001</v>
      </c>
      <c r="D156">
        <v>-1.8679999999999999E-2</v>
      </c>
      <c r="E156">
        <v>6.3780000000000003E-2</v>
      </c>
      <c r="F156">
        <v>1.9613799999999999</v>
      </c>
      <c r="G156">
        <v>2.0033799999999999</v>
      </c>
      <c r="H156" s="21"/>
      <c r="I156" s="17">
        <f t="shared" si="16"/>
        <v>23.458005249343831</v>
      </c>
      <c r="J156" s="16">
        <f t="shared" si="17"/>
        <v>-23.858005249343829</v>
      </c>
      <c r="K156" s="16">
        <v>115</v>
      </c>
      <c r="L156" s="16">
        <v>2580.0524934383147</v>
      </c>
      <c r="M156" s="16">
        <v>1126.5091863517055</v>
      </c>
      <c r="N156" s="16">
        <v>10.165135608048992</v>
      </c>
      <c r="O156" s="16">
        <v>16.91959445585216</v>
      </c>
      <c r="P156" s="16">
        <v>17.436170250524938</v>
      </c>
      <c r="Q156" s="16">
        <v>0.64820218997223233</v>
      </c>
      <c r="R156" s="16">
        <v>3.7175720393801348</v>
      </c>
      <c r="S156" s="16">
        <v>35.873319074498532</v>
      </c>
      <c r="T156" s="20" t="s">
        <v>122</v>
      </c>
      <c r="U156" s="10">
        <v>4</v>
      </c>
      <c r="V156" s="20" t="s">
        <v>143</v>
      </c>
      <c r="W156" s="10">
        <v>4</v>
      </c>
      <c r="X156" s="20" t="s">
        <v>143</v>
      </c>
      <c r="Y156" s="10">
        <v>4</v>
      </c>
      <c r="Z156" s="20" t="s">
        <v>123</v>
      </c>
      <c r="AA156" s="15">
        <v>4</v>
      </c>
      <c r="AB156" s="11">
        <v>59.996825059816615</v>
      </c>
      <c r="AC156" s="10">
        <v>36.798831999601653</v>
      </c>
      <c r="AD156" s="19">
        <v>3.2043429405817312</v>
      </c>
      <c r="AE156" s="12">
        <v>1691.9594455852159</v>
      </c>
      <c r="AF156" s="10">
        <v>1892.6276410220785</v>
      </c>
      <c r="AG156" s="10">
        <v>1162.4113500349958</v>
      </c>
      <c r="AH156" s="10">
        <v>528.85405988124774</v>
      </c>
      <c r="AI156" s="10">
        <v>2.6899276985275025</v>
      </c>
      <c r="AJ156" s="10"/>
      <c r="AK156" s="10"/>
      <c r="AL156" s="10"/>
      <c r="AM156" s="10"/>
      <c r="AN156" s="10">
        <v>11.279729637234773</v>
      </c>
      <c r="AO156" s="10">
        <v>4.5301908842699712</v>
      </c>
      <c r="AP156" s="10">
        <v>9.1368794502449706</v>
      </c>
      <c r="AQ156" s="10">
        <v>114.66</v>
      </c>
      <c r="AR156" s="10"/>
      <c r="AS156" s="10"/>
      <c r="AT156" s="10">
        <v>8.1460164395270187</v>
      </c>
      <c r="AU156" s="10">
        <v>1</v>
      </c>
      <c r="AV156" s="16"/>
      <c r="AW156" s="19">
        <v>283.89414615331179</v>
      </c>
      <c r="AX156" s="1" t="s">
        <v>120</v>
      </c>
      <c r="AY156" s="23">
        <v>23.858005249343801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59.996825059816615</v>
      </c>
      <c r="BG156" s="24">
        <v>36.798831999601653</v>
      </c>
      <c r="BH156" s="24">
        <v>3.2043429405817312</v>
      </c>
      <c r="BI156" s="21"/>
      <c r="BJ156" s="25">
        <f t="shared" ca="1" si="18"/>
        <v>0.91778256571793215</v>
      </c>
      <c r="BK156" s="24">
        <f t="shared" ca="1" si="19"/>
        <v>27.213667848130108</v>
      </c>
      <c r="BL156" s="23">
        <f t="shared" si="20"/>
        <v>4.0145943812928069</v>
      </c>
      <c r="BM156" s="23">
        <f t="shared" ca="1" si="21"/>
        <v>2.7327203625878846</v>
      </c>
      <c r="BN156" s="22">
        <f t="shared" si="22"/>
        <v>2.8783484836374402</v>
      </c>
      <c r="BO156" s="21"/>
      <c r="BP156" s="2"/>
    </row>
    <row r="157" spans="1:68" x14ac:dyDescent="0.2">
      <c r="A157">
        <v>7.2</v>
      </c>
      <c r="B157">
        <v>2.0699999999999998</v>
      </c>
      <c r="C157">
        <v>0.22986000000000001</v>
      </c>
      <c r="D157">
        <v>-1.6480000000000002E-2</v>
      </c>
      <c r="E157">
        <v>6.4579999999999999E-2</v>
      </c>
      <c r="F157">
        <v>1.9636499999999999</v>
      </c>
      <c r="G157">
        <v>2.0046499999999998</v>
      </c>
      <c r="H157" s="21"/>
      <c r="I157" s="17">
        <f t="shared" si="16"/>
        <v>23.622047244094489</v>
      </c>
      <c r="J157" s="16">
        <f t="shared" si="17"/>
        <v>-24.022047244094487</v>
      </c>
      <c r="K157" s="16">
        <v>115</v>
      </c>
      <c r="L157" s="16">
        <v>2598.9173228346403</v>
      </c>
      <c r="M157" s="16">
        <v>1135.1377952755902</v>
      </c>
      <c r="N157" s="16">
        <v>10.236220472440944</v>
      </c>
      <c r="O157" s="16">
        <v>17.462823408624232</v>
      </c>
      <c r="P157" s="16">
        <v>17.98248024881806</v>
      </c>
      <c r="Q157" s="16">
        <v>0.66384550741342274</v>
      </c>
      <c r="R157" s="16">
        <v>3.6916237261378639</v>
      </c>
      <c r="S157" s="16">
        <v>36.087280569015775</v>
      </c>
      <c r="T157" s="20" t="s">
        <v>122</v>
      </c>
      <c r="U157" s="10">
        <v>4</v>
      </c>
      <c r="V157" s="20" t="s">
        <v>143</v>
      </c>
      <c r="W157" s="10">
        <v>4</v>
      </c>
      <c r="X157" s="20" t="s">
        <v>143</v>
      </c>
      <c r="Y157" s="10">
        <v>4</v>
      </c>
      <c r="Z157" s="20" t="s">
        <v>123</v>
      </c>
      <c r="AA157" s="15">
        <v>4</v>
      </c>
      <c r="AB157" s="11">
        <v>58.359879927747855</v>
      </c>
      <c r="AC157" s="10">
        <v>38.279495610622888</v>
      </c>
      <c r="AD157" s="19">
        <v>3.3606244616292553</v>
      </c>
      <c r="AE157" s="12">
        <v>1746.2823408624231</v>
      </c>
      <c r="AF157" s="10">
        <v>1955.7897096803092</v>
      </c>
      <c r="AG157" s="10">
        <v>1198.8320165878706</v>
      </c>
      <c r="AH157" s="10">
        <v>531.79323627239648</v>
      </c>
      <c r="AI157" s="10">
        <v>2.7088351202200909</v>
      </c>
      <c r="AJ157" s="10"/>
      <c r="AK157" s="10"/>
      <c r="AL157" s="10"/>
      <c r="AM157" s="10"/>
      <c r="AN157" s="10">
        <v>11.641882272416154</v>
      </c>
      <c r="AO157" s="10">
        <v>4.6491934662352046</v>
      </c>
      <c r="AP157" s="10">
        <v>9.3918241161150942</v>
      </c>
      <c r="AQ157" s="10">
        <v>114.66</v>
      </c>
      <c r="AR157" s="10"/>
      <c r="AS157" s="10"/>
      <c r="AT157" s="10">
        <v>8.3638028236081166</v>
      </c>
      <c r="AU157" s="10">
        <v>1</v>
      </c>
      <c r="AV157" s="16"/>
      <c r="AW157" s="19">
        <v>293.36845645204642</v>
      </c>
      <c r="AX157" s="1" t="s">
        <v>120</v>
      </c>
      <c r="AY157" s="23">
        <v>24.022047244094502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58.359879927747855</v>
      </c>
      <c r="BG157" s="24">
        <v>38.279495610622888</v>
      </c>
      <c r="BH157" s="24">
        <v>3.3606244616292553</v>
      </c>
      <c r="BI157" s="21"/>
      <c r="BJ157" s="25">
        <f t="shared" ca="1" si="18"/>
        <v>0.91412257667217334</v>
      </c>
      <c r="BK157" s="24">
        <f t="shared" ca="1" si="19"/>
        <v>27.858560442812227</v>
      </c>
      <c r="BL157" s="23">
        <f t="shared" si="20"/>
        <v>3.9791683055470504</v>
      </c>
      <c r="BM157" s="23">
        <f t="shared" ca="1" si="21"/>
        <v>2.7225790036286388</v>
      </c>
      <c r="BN157" s="22">
        <f t="shared" si="22"/>
        <v>2.865971118044679</v>
      </c>
      <c r="BO157" s="21"/>
      <c r="BP157" s="2"/>
    </row>
    <row r="158" spans="1:68" x14ac:dyDescent="0.2">
      <c r="A158">
        <v>7.25</v>
      </c>
      <c r="B158">
        <v>2.11</v>
      </c>
      <c r="C158">
        <v>0.2296</v>
      </c>
      <c r="D158">
        <v>-1.1860000000000001E-2</v>
      </c>
      <c r="E158">
        <v>6.7119999999999999E-2</v>
      </c>
      <c r="F158">
        <v>1.9636499999999999</v>
      </c>
      <c r="G158">
        <v>2.00265</v>
      </c>
      <c r="H158" s="21"/>
      <c r="I158" s="17">
        <f t="shared" si="16"/>
        <v>23.786089238845143</v>
      </c>
      <c r="J158" s="16">
        <f t="shared" si="17"/>
        <v>-24.186089238845142</v>
      </c>
      <c r="K158" s="16">
        <v>115</v>
      </c>
      <c r="L158" s="16">
        <v>2617.7821522309655</v>
      </c>
      <c r="M158" s="16">
        <v>1143.7664041994747</v>
      </c>
      <c r="N158" s="16">
        <v>10.307305336832895</v>
      </c>
      <c r="O158" s="16">
        <v>17.393926078028745</v>
      </c>
      <c r="P158" s="16">
        <v>17.923365237751902</v>
      </c>
      <c r="Q158" s="16">
        <v>0.6966964740399223</v>
      </c>
      <c r="R158" s="16">
        <v>3.8870851807029725</v>
      </c>
      <c r="S158" s="16">
        <v>36.766608314108048</v>
      </c>
      <c r="T158" s="20" t="s">
        <v>122</v>
      </c>
      <c r="U158" s="10">
        <v>4</v>
      </c>
      <c r="V158" s="20" t="s">
        <v>143</v>
      </c>
      <c r="W158" s="10">
        <v>4</v>
      </c>
      <c r="X158" s="20" t="s">
        <v>143</v>
      </c>
      <c r="Y158" s="10">
        <v>4</v>
      </c>
      <c r="Z158" s="20" t="s">
        <v>123</v>
      </c>
      <c r="AA158" s="15">
        <v>4</v>
      </c>
      <c r="AB158" s="11">
        <v>63.600414516588152</v>
      </c>
      <c r="AC158" s="10">
        <v>33.491425921871325</v>
      </c>
      <c r="AD158" s="19">
        <v>2.9081595615405256</v>
      </c>
      <c r="AE158" s="12">
        <v>1739.3926078028744</v>
      </c>
      <c r="AF158" s="10">
        <v>1947.7253066492126</v>
      </c>
      <c r="AG158" s="10">
        <v>1194.8910158501269</v>
      </c>
      <c r="AH158" s="10">
        <v>544.30566124680308</v>
      </c>
      <c r="AI158" s="10">
        <v>2.5726217808768261</v>
      </c>
      <c r="AJ158" s="10"/>
      <c r="AK158" s="10"/>
      <c r="AL158" s="10"/>
      <c r="AM158" s="10"/>
      <c r="AN158" s="10">
        <v>11.595950718685829</v>
      </c>
      <c r="AO158" s="10">
        <v>4.6763805174857351</v>
      </c>
      <c r="AP158" s="10">
        <v>9.3642371109508886</v>
      </c>
      <c r="AQ158" s="10">
        <v>114.66</v>
      </c>
      <c r="AR158" s="10"/>
      <c r="AS158" s="10"/>
      <c r="AT158" s="10">
        <v>8.261047533873084</v>
      </c>
      <c r="AU158" s="10">
        <v>1</v>
      </c>
      <c r="AV158" s="16"/>
      <c r="AW158" s="19">
        <v>292.1587959973819</v>
      </c>
      <c r="AX158" s="1" t="s">
        <v>120</v>
      </c>
      <c r="AY158" s="23">
        <v>24.186089238845099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63.600414516588152</v>
      </c>
      <c r="BG158" s="24">
        <v>33.491425921871325</v>
      </c>
      <c r="BH158" s="24">
        <v>2.9081595615405256</v>
      </c>
      <c r="BI158" s="21"/>
      <c r="BJ158" s="25">
        <f t="shared" ca="1" si="18"/>
        <v>0.92097740142134477</v>
      </c>
      <c r="BK158" s="24">
        <f t="shared" ca="1" si="19"/>
        <v>27.669500590036119</v>
      </c>
      <c r="BL158" s="23">
        <f t="shared" si="20"/>
        <v>4.1933104067092675</v>
      </c>
      <c r="BM158" s="23">
        <f t="shared" ca="1" si="21"/>
        <v>2.7400355811390265</v>
      </c>
      <c r="BN158" s="22">
        <f t="shared" si="22"/>
        <v>2.8811097617750594</v>
      </c>
      <c r="BO158" s="21"/>
      <c r="BP158" s="2"/>
    </row>
    <row r="159" spans="1:68" x14ac:dyDescent="0.2">
      <c r="A159">
        <v>7.3</v>
      </c>
      <c r="B159">
        <v>2.11</v>
      </c>
      <c r="C159">
        <v>0.22939000000000001</v>
      </c>
      <c r="D159">
        <v>-1.2070000000000001E-2</v>
      </c>
      <c r="E159">
        <v>7.0360000000000006E-2</v>
      </c>
      <c r="F159">
        <v>1.9609799999999999</v>
      </c>
      <c r="G159">
        <v>2.0009299999999999</v>
      </c>
      <c r="H159" s="21"/>
      <c r="I159" s="17">
        <f t="shared" si="16"/>
        <v>23.950131233595798</v>
      </c>
      <c r="J159" s="16">
        <f t="shared" si="17"/>
        <v>-24.350131233595796</v>
      </c>
      <c r="K159" s="16">
        <v>115</v>
      </c>
      <c r="L159" s="16">
        <v>2636.6469816272906</v>
      </c>
      <c r="M159" s="16">
        <v>1152.3950131233591</v>
      </c>
      <c r="N159" s="16">
        <v>10.378390201224846</v>
      </c>
      <c r="O159" s="16">
        <v>17.338278234086246</v>
      </c>
      <c r="P159" s="16">
        <v>17.880195628169648</v>
      </c>
      <c r="Q159" s="16">
        <v>0.69520324828417246</v>
      </c>
      <c r="R159" s="16">
        <v>3.8881188032915204</v>
      </c>
      <c r="S159" s="16">
        <v>37.633152366902912</v>
      </c>
      <c r="T159" s="20" t="s">
        <v>122</v>
      </c>
      <c r="U159" s="10">
        <v>4</v>
      </c>
      <c r="V159" s="20" t="s">
        <v>143</v>
      </c>
      <c r="W159" s="10">
        <v>4</v>
      </c>
      <c r="X159" s="20" t="s">
        <v>143</v>
      </c>
      <c r="Y159" s="10">
        <v>4</v>
      </c>
      <c r="Z159" s="20" t="s">
        <v>123</v>
      </c>
      <c r="AA159" s="15">
        <v>4</v>
      </c>
      <c r="AB159" s="11">
        <v>63.797237764428729</v>
      </c>
      <c r="AC159" s="10">
        <v>33.309178239976887</v>
      </c>
      <c r="AD159" s="19">
        <v>2.8935839955943861</v>
      </c>
      <c r="AE159" s="12">
        <v>1733.8278234086247</v>
      </c>
      <c r="AF159" s="10">
        <v>1941.5368332044575</v>
      </c>
      <c r="AG159" s="10">
        <v>1192.0130418779765</v>
      </c>
      <c r="AH159" s="10">
        <v>560.6693931225202</v>
      </c>
      <c r="AI159" s="10">
        <v>2.5719378717374619</v>
      </c>
      <c r="AJ159" s="10"/>
      <c r="AK159" s="10"/>
      <c r="AL159" s="10"/>
      <c r="AM159" s="10"/>
      <c r="AN159" s="10">
        <v>11.558852156057497</v>
      </c>
      <c r="AO159" s="10">
        <v>4.6732012573505646</v>
      </c>
      <c r="AP159" s="10">
        <v>9.3440912931458353</v>
      </c>
      <c r="AQ159" s="10">
        <v>114.66</v>
      </c>
      <c r="AR159" s="10"/>
      <c r="AS159" s="10"/>
      <c r="AT159" s="10">
        <v>8.1681908427352745</v>
      </c>
      <c r="AU159" s="10">
        <v>1</v>
      </c>
      <c r="AV159" s="16"/>
      <c r="AW159" s="19">
        <v>291.23052498066863</v>
      </c>
      <c r="AX159" s="1" t="s">
        <v>120</v>
      </c>
      <c r="AY159" s="23">
        <v>24.3501312335958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63.797237764428729</v>
      </c>
      <c r="BG159" s="24">
        <v>33.309178239976887</v>
      </c>
      <c r="BH159" s="24">
        <v>2.8935839955943861</v>
      </c>
      <c r="BI159" s="21"/>
      <c r="BJ159" s="25">
        <f t="shared" ca="1" si="18"/>
        <v>0.92242382694360048</v>
      </c>
      <c r="BK159" s="24">
        <f t="shared" ca="1" si="19"/>
        <v>27.415802585844126</v>
      </c>
      <c r="BL159" s="23">
        <f t="shared" si="20"/>
        <v>4.1976127005359025</v>
      </c>
      <c r="BM159" s="23">
        <f t="shared" ca="1" si="21"/>
        <v>2.7432968850879549</v>
      </c>
      <c r="BN159" s="22">
        <f t="shared" si="22"/>
        <v>2.8819972734250836</v>
      </c>
      <c r="BO159" s="21"/>
      <c r="BP159" s="2"/>
    </row>
    <row r="160" spans="1:68" x14ac:dyDescent="0.2">
      <c r="A160">
        <v>7.35</v>
      </c>
      <c r="B160">
        <v>2.11</v>
      </c>
      <c r="C160">
        <v>0.22897000000000001</v>
      </c>
      <c r="D160">
        <v>-1.061E-2</v>
      </c>
      <c r="E160">
        <v>6.7150000000000001E-2</v>
      </c>
      <c r="F160">
        <v>1.9592000000000001</v>
      </c>
      <c r="G160">
        <v>1.9986299999999999</v>
      </c>
      <c r="H160" s="21"/>
      <c r="I160" s="17">
        <f t="shared" si="16"/>
        <v>24.114173228346456</v>
      </c>
      <c r="J160" s="16">
        <f t="shared" si="17"/>
        <v>-24.514173228346454</v>
      </c>
      <c r="K160" s="16">
        <v>115</v>
      </c>
      <c r="L160" s="16">
        <v>2655.5118110236162</v>
      </c>
      <c r="M160" s="16">
        <v>1161.0236220472439</v>
      </c>
      <c r="N160" s="16">
        <v>10.449475065616797</v>
      </c>
      <c r="O160" s="16">
        <v>17.226982546201235</v>
      </c>
      <c r="P160" s="16">
        <v>17.75653724513143</v>
      </c>
      <c r="Q160" s="16">
        <v>0.7055847225860532</v>
      </c>
      <c r="R160" s="16">
        <v>3.9736617159379635</v>
      </c>
      <c r="S160" s="16">
        <v>36.774631870152454</v>
      </c>
      <c r="T160" s="20" t="s">
        <v>122</v>
      </c>
      <c r="U160" s="10">
        <v>4</v>
      </c>
      <c r="V160" s="20" t="s">
        <v>143</v>
      </c>
      <c r="W160" s="10">
        <v>4</v>
      </c>
      <c r="X160" s="20" t="s">
        <v>143</v>
      </c>
      <c r="Y160" s="10">
        <v>4</v>
      </c>
      <c r="Z160" s="20" t="s">
        <v>123</v>
      </c>
      <c r="AA160" s="15">
        <v>4</v>
      </c>
      <c r="AB160" s="11">
        <v>66.15133245119371</v>
      </c>
      <c r="AC160" s="10">
        <v>31.119208033389626</v>
      </c>
      <c r="AD160" s="19">
        <v>2.7294595154166683</v>
      </c>
      <c r="AE160" s="12">
        <v>1722.6982546201234</v>
      </c>
      <c r="AF160" s="10">
        <v>1925.8790922942951</v>
      </c>
      <c r="AG160" s="10">
        <v>1183.7691496754287</v>
      </c>
      <c r="AH160" s="10">
        <v>541.5460828361621</v>
      </c>
      <c r="AI160" s="10">
        <v>2.5165705374191747</v>
      </c>
      <c r="AJ160" s="10"/>
      <c r="AK160" s="10"/>
      <c r="AL160" s="10"/>
      <c r="AM160" s="10"/>
      <c r="AN160" s="10">
        <v>11.484655030800823</v>
      </c>
      <c r="AO160" s="10">
        <v>4.666807635207987</v>
      </c>
      <c r="AP160" s="10">
        <v>9.2863840477280011</v>
      </c>
      <c r="AQ160" s="10">
        <v>114.66</v>
      </c>
      <c r="AR160" s="10"/>
      <c r="AS160" s="10"/>
      <c r="AT160" s="10">
        <v>8.0352868994460565</v>
      </c>
      <c r="AU160" s="10">
        <v>1</v>
      </c>
      <c r="AV160" s="16"/>
      <c r="AW160" s="19">
        <v>288.88186384414428</v>
      </c>
      <c r="AX160" s="1" t="s">
        <v>120</v>
      </c>
      <c r="AY160" s="23">
        <v>24.5141732283465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66.15133245119371</v>
      </c>
      <c r="BG160" s="24">
        <v>31.119208033389626</v>
      </c>
      <c r="BH160" s="24">
        <v>2.7294595154166683</v>
      </c>
      <c r="BI160" s="21"/>
      <c r="BJ160" s="25">
        <f t="shared" ca="1" si="18"/>
        <v>0.92669068320527881</v>
      </c>
      <c r="BK160" s="24">
        <f t="shared" ca="1" si="19"/>
        <v>27.078480075768226</v>
      </c>
      <c r="BL160" s="23">
        <f t="shared" si="20"/>
        <v>4.2948086531802954</v>
      </c>
      <c r="BM160" s="23">
        <f t="shared" ca="1" si="21"/>
        <v>2.7539608943896989</v>
      </c>
      <c r="BN160" s="22">
        <f t="shared" si="22"/>
        <v>2.8902830437505327</v>
      </c>
      <c r="BO160" s="21"/>
      <c r="BP160" s="2"/>
    </row>
    <row r="161" spans="1:68" x14ac:dyDescent="0.2">
      <c r="A161">
        <v>7.4</v>
      </c>
      <c r="B161">
        <v>2.11</v>
      </c>
      <c r="C161">
        <v>0.22789999999999999</v>
      </c>
      <c r="D161">
        <v>-9.0100000000000006E-3</v>
      </c>
      <c r="E161">
        <v>6.9650000000000004E-2</v>
      </c>
      <c r="F161">
        <v>1.96105</v>
      </c>
      <c r="G161">
        <v>2.0020799999999999</v>
      </c>
      <c r="H161" s="21"/>
      <c r="I161" s="17">
        <f t="shared" si="16"/>
        <v>24.278215223097114</v>
      </c>
      <c r="J161" s="16">
        <f t="shared" si="17"/>
        <v>-24.678215223097112</v>
      </c>
      <c r="K161" s="16">
        <v>115</v>
      </c>
      <c r="L161" s="16">
        <v>2674.3766404199419</v>
      </c>
      <c r="M161" s="16">
        <v>1169.6522309711286</v>
      </c>
      <c r="N161" s="16">
        <v>10.52055993000875</v>
      </c>
      <c r="O161" s="16">
        <v>16.943443531827512</v>
      </c>
      <c r="P161" s="16">
        <v>17.482626498010983</v>
      </c>
      <c r="Q161" s="16">
        <v>0.7169616807251008</v>
      </c>
      <c r="R161" s="16">
        <v>4.1009952412280288</v>
      </c>
      <c r="S161" s="16">
        <v>37.443261540518861</v>
      </c>
      <c r="T161" s="20" t="s">
        <v>33</v>
      </c>
      <c r="U161" s="10">
        <v>3</v>
      </c>
      <c r="V161" s="20" t="s">
        <v>143</v>
      </c>
      <c r="W161" s="10">
        <v>4</v>
      </c>
      <c r="X161" s="20" t="s">
        <v>143</v>
      </c>
      <c r="Y161" s="10">
        <v>4</v>
      </c>
      <c r="Z161" s="20" t="s">
        <v>123</v>
      </c>
      <c r="AA161" s="15">
        <v>4</v>
      </c>
      <c r="AB161" s="11">
        <v>70.028503532698068</v>
      </c>
      <c r="AC161" s="10">
        <v>27.482396232136182</v>
      </c>
      <c r="AD161" s="19">
        <v>2.4891002351657483</v>
      </c>
      <c r="AE161" s="12">
        <v>1694.3443531827513</v>
      </c>
      <c r="AF161" s="10">
        <v>1892.5446026685765</v>
      </c>
      <c r="AG161" s="10">
        <v>1165.5084332007323</v>
      </c>
      <c r="AH161" s="10">
        <v>553.83843313049374</v>
      </c>
      <c r="AI161" s="10">
        <v>2.4384324808447069</v>
      </c>
      <c r="AJ161" s="10"/>
      <c r="AK161" s="10"/>
      <c r="AL161" s="10"/>
      <c r="AM161" s="10"/>
      <c r="AN161" s="10">
        <v>16.943443531827512</v>
      </c>
      <c r="AO161" s="10">
        <v>4.6340197024383238</v>
      </c>
      <c r="AP161" s="10">
        <v>9.158559032405126</v>
      </c>
      <c r="AQ161" s="10">
        <v>111.47500000000001</v>
      </c>
      <c r="AR161" s="10"/>
      <c r="AS161" s="10"/>
      <c r="AT161" s="10">
        <v>7.8276778517708028</v>
      </c>
      <c r="AU161" s="10">
        <v>1</v>
      </c>
      <c r="AV161" s="16"/>
      <c r="AW161" s="19">
        <v>283.88169040028646</v>
      </c>
      <c r="AX161" s="1" t="s">
        <v>120</v>
      </c>
      <c r="AY161" s="23">
        <v>24.678215223097101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70.028503532698068</v>
      </c>
      <c r="BG161" s="24">
        <v>27.482396232136182</v>
      </c>
      <c r="BH161" s="24">
        <v>2.4891002351657483</v>
      </c>
      <c r="BI161" s="21"/>
      <c r="BJ161" s="25">
        <f t="shared" ca="1" si="18"/>
        <v>0.93311556996587641</v>
      </c>
      <c r="BK161" s="24">
        <f t="shared" ca="1" si="19"/>
        <v>26.530670584153842</v>
      </c>
      <c r="BL161" s="23">
        <f t="shared" si="20"/>
        <v>4.4406455422862372</v>
      </c>
      <c r="BM161" s="23">
        <f t="shared" ca="1" si="21"/>
        <v>2.7702890257358503</v>
      </c>
      <c r="BN161" s="22">
        <f t="shared" si="22"/>
        <v>2.904158515185447</v>
      </c>
      <c r="BO161" s="21"/>
      <c r="BP161" s="2"/>
    </row>
    <row r="162" spans="1:68" x14ac:dyDescent="0.2">
      <c r="A162">
        <v>7.45</v>
      </c>
      <c r="B162">
        <v>2.11</v>
      </c>
      <c r="C162">
        <v>0.22472</v>
      </c>
      <c r="D162">
        <v>-1.9789999999999999E-2</v>
      </c>
      <c r="E162">
        <v>6.9019999999999998E-2</v>
      </c>
      <c r="F162">
        <v>1.9650300000000001</v>
      </c>
      <c r="G162">
        <v>2.00285</v>
      </c>
      <c r="H162" s="21"/>
      <c r="I162" s="17">
        <f t="shared" si="16"/>
        <v>24.442257217847768</v>
      </c>
      <c r="J162" s="16">
        <f t="shared" si="17"/>
        <v>-24.842257217847767</v>
      </c>
      <c r="K162" s="16">
        <v>115</v>
      </c>
      <c r="L162" s="16">
        <v>2693.241469816267</v>
      </c>
      <c r="M162" s="16">
        <v>1178.2808398950131</v>
      </c>
      <c r="N162" s="16">
        <v>10.5916447944007</v>
      </c>
      <c r="O162" s="16">
        <v>16.100776180698151</v>
      </c>
      <c r="P162" s="16">
        <v>16.637532823533796</v>
      </c>
      <c r="Q162" s="16">
        <v>0.64030942526326806</v>
      </c>
      <c r="R162" s="16">
        <v>3.8485839941217135</v>
      </c>
      <c r="S162" s="16">
        <v>37.274766863586521</v>
      </c>
      <c r="T162" s="20" t="s">
        <v>122</v>
      </c>
      <c r="U162" s="10">
        <v>4</v>
      </c>
      <c r="V162" s="20" t="s">
        <v>143</v>
      </c>
      <c r="W162" s="10">
        <v>4</v>
      </c>
      <c r="X162" s="20" t="s">
        <v>143</v>
      </c>
      <c r="Y162" s="10">
        <v>4</v>
      </c>
      <c r="Z162" s="20" t="s">
        <v>123</v>
      </c>
      <c r="AA162" s="15">
        <v>4</v>
      </c>
      <c r="AB162" s="11">
        <v>65.038816871141549</v>
      </c>
      <c r="AC162" s="10">
        <v>32.156365787161974</v>
      </c>
      <c r="AD162" s="19">
        <v>2.8048173416964803</v>
      </c>
      <c r="AE162" s="12">
        <v>1610.0776180698151</v>
      </c>
      <c r="AF162" s="10">
        <v>1792.0121215891234</v>
      </c>
      <c r="AG162" s="10">
        <v>1109.1688549022531</v>
      </c>
      <c r="AH162" s="10">
        <v>548.90993970896545</v>
      </c>
      <c r="AI162" s="10">
        <v>2.5983582572899264</v>
      </c>
      <c r="AJ162" s="10"/>
      <c r="AK162" s="10"/>
      <c r="AL162" s="10"/>
      <c r="AM162" s="10"/>
      <c r="AN162" s="10">
        <v>10.7338507871321</v>
      </c>
      <c r="AO162" s="10">
        <v>4.4137090943928348</v>
      </c>
      <c r="AP162" s="10">
        <v>8.7641819843157709</v>
      </c>
      <c r="AQ162" s="10">
        <v>114.66</v>
      </c>
      <c r="AR162" s="10"/>
      <c r="AS162" s="10"/>
      <c r="AT162" s="10">
        <v>7.3343453820638826</v>
      </c>
      <c r="AU162" s="10">
        <v>1</v>
      </c>
      <c r="AV162" s="16"/>
      <c r="AW162" s="19">
        <v>268.80181823836847</v>
      </c>
      <c r="AX162" s="1" t="s">
        <v>120</v>
      </c>
      <c r="AY162" s="23">
        <v>24.842257217847799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65.038816871141549</v>
      </c>
      <c r="BG162" s="24">
        <v>32.156365787161974</v>
      </c>
      <c r="BH162" s="24">
        <v>2.8048173416964803</v>
      </c>
      <c r="BI162" s="21"/>
      <c r="BJ162" s="25">
        <f t="shared" ca="1" si="18"/>
        <v>0.93426654336603143</v>
      </c>
      <c r="BK162" s="24">
        <f t="shared" ca="1" si="19"/>
        <v>24.971625790325486</v>
      </c>
      <c r="BL162" s="23">
        <f t="shared" si="20"/>
        <v>4.1875162289342462</v>
      </c>
      <c r="BM162" s="23">
        <f t="shared" ca="1" si="21"/>
        <v>2.772774864797376</v>
      </c>
      <c r="BN162" s="22">
        <f t="shared" si="22"/>
        <v>2.9036484429039224</v>
      </c>
      <c r="BO162" s="21"/>
      <c r="BP162" s="2"/>
    </row>
    <row r="163" spans="1:68" x14ac:dyDescent="0.2">
      <c r="A163">
        <v>7.5</v>
      </c>
      <c r="B163">
        <v>0.43</v>
      </c>
      <c r="C163">
        <v>0.22769</v>
      </c>
      <c r="D163">
        <v>-2.0379999999999999E-2</v>
      </c>
      <c r="E163">
        <v>7.399E-2</v>
      </c>
      <c r="F163">
        <v>1.9564299999999999</v>
      </c>
      <c r="G163">
        <v>1.99688</v>
      </c>
      <c r="H163" s="21"/>
      <c r="I163" s="17">
        <f t="shared" si="16"/>
        <v>24.606299212598422</v>
      </c>
      <c r="J163" s="16">
        <f t="shared" si="17"/>
        <v>-25.006299212598421</v>
      </c>
      <c r="K163" s="16">
        <v>115</v>
      </c>
      <c r="L163" s="16">
        <v>2712.1062992125921</v>
      </c>
      <c r="M163" s="16">
        <v>1186.9094488188975</v>
      </c>
      <c r="N163" s="16">
        <v>10.662729658792649</v>
      </c>
      <c r="O163" s="16">
        <v>16.887795687885014</v>
      </c>
      <c r="P163" s="16">
        <v>17.443693326020174</v>
      </c>
      <c r="Q163" s="16">
        <v>0.63611417194949438</v>
      </c>
      <c r="R163" s="16">
        <v>3.6466713789368459</v>
      </c>
      <c r="S163" s="16">
        <v>38.604002648274935</v>
      </c>
      <c r="T163" s="20" t="s">
        <v>122</v>
      </c>
      <c r="U163" s="10">
        <v>4</v>
      </c>
      <c r="V163" s="20" t="s">
        <v>143</v>
      </c>
      <c r="W163" s="10">
        <v>4</v>
      </c>
      <c r="X163" s="20" t="s">
        <v>143</v>
      </c>
      <c r="Y163" s="10">
        <v>4</v>
      </c>
      <c r="Z163" s="20" t="s">
        <v>123</v>
      </c>
      <c r="AA163" s="15">
        <v>4</v>
      </c>
      <c r="AB163" s="11">
        <v>58.441967882881556</v>
      </c>
      <c r="AC163" s="10">
        <v>38.205616133276919</v>
      </c>
      <c r="AD163" s="19">
        <v>3.3524159838415248</v>
      </c>
      <c r="AE163" s="12">
        <v>1688.7795687885014</v>
      </c>
      <c r="AF163" s="10">
        <v>1885.7448377995015</v>
      </c>
      <c r="AG163" s="10">
        <v>1162.9128884013448</v>
      </c>
      <c r="AH163" s="10">
        <v>574.79190149792134</v>
      </c>
      <c r="AI163" s="10">
        <v>2.7422268038079727</v>
      </c>
      <c r="AJ163" s="10"/>
      <c r="AK163" s="10"/>
      <c r="AL163" s="10"/>
      <c r="AM163" s="10"/>
      <c r="AN163" s="10">
        <v>11.258530458590009</v>
      </c>
      <c r="AO163" s="10">
        <v>4.5604645050167596</v>
      </c>
      <c r="AP163" s="10">
        <v>9.140390218809415</v>
      </c>
      <c r="AQ163" s="10">
        <v>114.66</v>
      </c>
      <c r="AR163" s="10"/>
      <c r="AS163" s="10"/>
      <c r="AT163" s="10">
        <v>7.6781073519968439</v>
      </c>
      <c r="AU163" s="10">
        <v>1</v>
      </c>
      <c r="AV163" s="16"/>
      <c r="AW163" s="19">
        <v>282.86172566992519</v>
      </c>
      <c r="AX163" s="1" t="s">
        <v>120</v>
      </c>
      <c r="AY163" s="23">
        <v>25.0062992125984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58.441967882881556</v>
      </c>
      <c r="BG163" s="24">
        <v>38.205616133276919</v>
      </c>
      <c r="BH163" s="24">
        <v>3.3524159838415248</v>
      </c>
      <c r="BI163" s="21"/>
      <c r="BJ163" s="25">
        <f t="shared" ca="1" si="18"/>
        <v>0.92350223646934482</v>
      </c>
      <c r="BK163" s="24">
        <f t="shared" ca="1" si="19"/>
        <v>25.931854011228499</v>
      </c>
      <c r="BL163" s="23">
        <f t="shared" si="20"/>
        <v>3.9540551937636117</v>
      </c>
      <c r="BM163" s="23">
        <f t="shared" ca="1" si="21"/>
        <v>2.7439870022923878</v>
      </c>
      <c r="BN163" s="22">
        <f t="shared" si="22"/>
        <v>2.8730075609962165</v>
      </c>
      <c r="BO163" s="21"/>
      <c r="BP163" s="2"/>
    </row>
    <row r="164" spans="1:68" x14ac:dyDescent="0.2">
      <c r="A164">
        <v>7.55</v>
      </c>
      <c r="B164">
        <v>2.0699999999999998</v>
      </c>
      <c r="C164">
        <v>0.22817000000000001</v>
      </c>
      <c r="D164">
        <v>-1.4319999999999999E-2</v>
      </c>
      <c r="E164">
        <v>7.1120000000000003E-2</v>
      </c>
      <c r="F164">
        <v>1.9600299999999999</v>
      </c>
      <c r="G164">
        <v>1.9984299999999999</v>
      </c>
      <c r="H164" s="21"/>
      <c r="I164" s="17">
        <f t="shared" si="16"/>
        <v>24.77034120734908</v>
      </c>
      <c r="J164" s="16">
        <f t="shared" si="17"/>
        <v>-25.170341207349079</v>
      </c>
      <c r="K164" s="16">
        <v>115</v>
      </c>
      <c r="L164" s="16">
        <v>2730.9711286089178</v>
      </c>
      <c r="M164" s="16">
        <v>1195.5380577427823</v>
      </c>
      <c r="N164" s="16">
        <v>10.7338145231846</v>
      </c>
      <c r="O164" s="16">
        <v>17.014990759753598</v>
      </c>
      <c r="P164" s="16">
        <v>17.559835147081994</v>
      </c>
      <c r="Q164" s="16">
        <v>0.67920440090113687</v>
      </c>
      <c r="R164" s="16">
        <v>3.8679429232227371</v>
      </c>
      <c r="S164" s="16">
        <v>37.836415786694296</v>
      </c>
      <c r="T164" s="20" t="s">
        <v>122</v>
      </c>
      <c r="U164" s="10">
        <v>4</v>
      </c>
      <c r="V164" s="20" t="s">
        <v>143</v>
      </c>
      <c r="W164" s="10">
        <v>4</v>
      </c>
      <c r="X164" s="20" t="s">
        <v>143</v>
      </c>
      <c r="Y164" s="10">
        <v>4</v>
      </c>
      <c r="Z164" s="20" t="s">
        <v>123</v>
      </c>
      <c r="AA164" s="15">
        <v>4</v>
      </c>
      <c r="AB164" s="11">
        <v>63.874245341883778</v>
      </c>
      <c r="AC164" s="10">
        <v>33.237834112916033</v>
      </c>
      <c r="AD164" s="19">
        <v>2.8879205452001853</v>
      </c>
      <c r="AE164" s="12">
        <v>1701.4990759753596</v>
      </c>
      <c r="AF164" s="10">
        <v>1898.298885606991</v>
      </c>
      <c r="AG164" s="10">
        <v>1170.6556764721329</v>
      </c>
      <c r="AH164" s="10">
        <v>557.53922599219948</v>
      </c>
      <c r="AI164" s="10">
        <v>2.5853535583374341</v>
      </c>
      <c r="AJ164" s="10"/>
      <c r="AK164" s="10"/>
      <c r="AL164" s="10"/>
      <c r="AM164" s="10"/>
      <c r="AN164" s="10">
        <v>11.343327173169065</v>
      </c>
      <c r="AO164" s="10">
        <v>4.6296597496443459</v>
      </c>
      <c r="AP164" s="10">
        <v>9.1945897353049304</v>
      </c>
      <c r="AQ164" s="10">
        <v>114.66</v>
      </c>
      <c r="AR164" s="10"/>
      <c r="AS164" s="10"/>
      <c r="AT164" s="10">
        <v>7.6726994944872899</v>
      </c>
      <c r="AU164" s="10">
        <v>1</v>
      </c>
      <c r="AV164" s="16"/>
      <c r="AW164" s="19">
        <v>284.74483284104866</v>
      </c>
      <c r="AX164" s="1" t="s">
        <v>120</v>
      </c>
      <c r="AY164" s="23">
        <v>25.1703412073491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63.874245341883778</v>
      </c>
      <c r="BG164" s="24">
        <v>33.237834112916033</v>
      </c>
      <c r="BH164" s="24">
        <v>2.8879205452001853</v>
      </c>
      <c r="BI164" s="21"/>
      <c r="BJ164" s="25">
        <f t="shared" ca="1" si="18"/>
        <v>0.92975699833694525</v>
      </c>
      <c r="BK164" s="24">
        <f t="shared" ca="1" si="19"/>
        <v>26.022893003615437</v>
      </c>
      <c r="BL164" s="23">
        <f t="shared" si="20"/>
        <v>4.1940826177018025</v>
      </c>
      <c r="BM164" s="23">
        <f t="shared" ca="1" si="21"/>
        <v>2.7598686116096758</v>
      </c>
      <c r="BN164" s="22">
        <f t="shared" si="22"/>
        <v>2.8866969379708243</v>
      </c>
      <c r="BO164" s="21"/>
      <c r="BP164" s="2"/>
    </row>
    <row r="165" spans="1:68" x14ac:dyDescent="0.2">
      <c r="A165">
        <v>7.6</v>
      </c>
      <c r="B165">
        <v>2.0699999999999998</v>
      </c>
      <c r="C165">
        <v>0.22824</v>
      </c>
      <c r="D165">
        <v>-1.7270000000000001E-2</v>
      </c>
      <c r="E165">
        <v>6.615E-2</v>
      </c>
      <c r="F165">
        <v>1.95875</v>
      </c>
      <c r="G165">
        <v>1.9975000000000001</v>
      </c>
      <c r="H165" s="21"/>
      <c r="I165" s="17">
        <f t="shared" si="16"/>
        <v>24.934383202099735</v>
      </c>
      <c r="J165" s="16">
        <f t="shared" si="17"/>
        <v>-25.334383202099733</v>
      </c>
      <c r="K165" s="16">
        <v>115</v>
      </c>
      <c r="L165" s="16">
        <v>2749.8359580052429</v>
      </c>
      <c r="M165" s="16">
        <v>1204.1666666666667</v>
      </c>
      <c r="N165" s="16">
        <v>10.804899387576551</v>
      </c>
      <c r="O165" s="16">
        <v>17.033540041067763</v>
      </c>
      <c r="P165" s="16">
        <v>17.559243433096647</v>
      </c>
      <c r="Q165" s="16">
        <v>0.6582281343322679</v>
      </c>
      <c r="R165" s="16">
        <v>3.7486132978349316</v>
      </c>
      <c r="S165" s="16">
        <v>36.507180002005889</v>
      </c>
      <c r="T165" s="20" t="s">
        <v>122</v>
      </c>
      <c r="U165" s="10">
        <v>4</v>
      </c>
      <c r="V165" s="20" t="s">
        <v>143</v>
      </c>
      <c r="W165" s="10">
        <v>4</v>
      </c>
      <c r="X165" s="20" t="s">
        <v>143</v>
      </c>
      <c r="Y165" s="10">
        <v>4</v>
      </c>
      <c r="Z165" s="20" t="s">
        <v>123</v>
      </c>
      <c r="AA165" s="15">
        <v>4</v>
      </c>
      <c r="AB165" s="11">
        <v>60.63964594512521</v>
      </c>
      <c r="AC165" s="10">
        <v>36.213353473425421</v>
      </c>
      <c r="AD165" s="19">
        <v>3.1470005814493711</v>
      </c>
      <c r="AE165" s="12">
        <v>1703.3540041067761</v>
      </c>
      <c r="AF165" s="10">
        <v>1897.1195763501073</v>
      </c>
      <c r="AG165" s="10">
        <v>1170.6162288731098</v>
      </c>
      <c r="AH165" s="10">
        <v>528.73262978254638</v>
      </c>
      <c r="AI165" s="10">
        <v>2.6676531307658893</v>
      </c>
      <c r="AJ165" s="10"/>
      <c r="AK165" s="10"/>
      <c r="AL165" s="10"/>
      <c r="AM165" s="10"/>
      <c r="AN165" s="10">
        <v>11.355693360711841</v>
      </c>
      <c r="AO165" s="10">
        <v>4.61480109611953</v>
      </c>
      <c r="AP165" s="10">
        <v>9.1943136021117695</v>
      </c>
      <c r="AQ165" s="10">
        <v>114.66</v>
      </c>
      <c r="AR165" s="10"/>
      <c r="AS165" s="10"/>
      <c r="AT165" s="10">
        <v>7.6095195026041562</v>
      </c>
      <c r="AU165" s="10">
        <v>1</v>
      </c>
      <c r="AV165" s="16"/>
      <c r="AW165" s="19">
        <v>284.56793645251611</v>
      </c>
      <c r="AX165" s="1" t="s">
        <v>120</v>
      </c>
      <c r="AY165" s="23">
        <v>25.334383202099701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60.63964594512521</v>
      </c>
      <c r="BG165" s="24">
        <v>36.213353473425421</v>
      </c>
      <c r="BH165" s="24">
        <v>3.1470005814493711</v>
      </c>
      <c r="BI165" s="21"/>
      <c r="BJ165" s="25">
        <f t="shared" ca="1" si="18"/>
        <v>0.92762291165435085</v>
      </c>
      <c r="BK165" s="24">
        <f t="shared" ca="1" si="19"/>
        <v>25.802311834519152</v>
      </c>
      <c r="BL165" s="23">
        <f t="shared" si="20"/>
        <v>4.0670717862125105</v>
      </c>
      <c r="BM165" s="23">
        <f t="shared" ca="1" si="21"/>
        <v>2.7537322457296014</v>
      </c>
      <c r="BN165" s="22">
        <f t="shared" si="22"/>
        <v>2.8782065272196893</v>
      </c>
      <c r="BO165" s="21"/>
      <c r="BP165" s="2"/>
    </row>
    <row r="166" spans="1:68" x14ac:dyDescent="0.2">
      <c r="A166">
        <v>7.65</v>
      </c>
      <c r="B166">
        <v>2.11</v>
      </c>
      <c r="C166">
        <v>0.22728000000000001</v>
      </c>
      <c r="D166">
        <v>-1.537E-2</v>
      </c>
      <c r="E166">
        <v>6.7390000000000005E-2</v>
      </c>
      <c r="F166">
        <v>1.9601299999999999</v>
      </c>
      <c r="G166">
        <v>1.99823</v>
      </c>
      <c r="H166" s="21"/>
      <c r="I166" s="17">
        <f t="shared" si="16"/>
        <v>25.098425196850393</v>
      </c>
      <c r="J166" s="16">
        <f t="shared" si="17"/>
        <v>-25.498425196850391</v>
      </c>
      <c r="K166" s="16">
        <v>115</v>
      </c>
      <c r="L166" s="16">
        <v>2768.7007874015685</v>
      </c>
      <c r="M166" s="16">
        <v>1212.7952755905515</v>
      </c>
      <c r="N166" s="16">
        <v>10.875984251968504</v>
      </c>
      <c r="O166" s="16">
        <v>16.779149897330598</v>
      </c>
      <c r="P166" s="16">
        <v>17.309628909917109</v>
      </c>
      <c r="Q166" s="16">
        <v>0.67173827212238679</v>
      </c>
      <c r="R166" s="16">
        <v>3.8807202373791592</v>
      </c>
      <c r="S166" s="16">
        <v>36.838820318507622</v>
      </c>
      <c r="T166" s="20" t="s">
        <v>122</v>
      </c>
      <c r="U166" s="10">
        <v>4</v>
      </c>
      <c r="V166" s="20" t="s">
        <v>143</v>
      </c>
      <c r="W166" s="10">
        <v>4</v>
      </c>
      <c r="X166" s="20" t="s">
        <v>143</v>
      </c>
      <c r="Y166" s="10">
        <v>4</v>
      </c>
      <c r="Z166" s="20" t="s">
        <v>123</v>
      </c>
      <c r="AA166" s="15">
        <v>4</v>
      </c>
      <c r="AB166" s="11">
        <v>64.556046897256039</v>
      </c>
      <c r="AC166" s="10">
        <v>32.605246829809374</v>
      </c>
      <c r="AD166" s="19">
        <v>2.8387062729345884</v>
      </c>
      <c r="AE166" s="12">
        <v>1677.9149897330597</v>
      </c>
      <c r="AF166" s="10">
        <v>1866.6434660115542</v>
      </c>
      <c r="AG166" s="10">
        <v>1153.9752606611405</v>
      </c>
      <c r="AH166" s="10">
        <v>534.09262765451899</v>
      </c>
      <c r="AI166" s="10">
        <v>2.5768412532498068</v>
      </c>
      <c r="AJ166" s="10"/>
      <c r="AK166" s="10"/>
      <c r="AL166" s="10"/>
      <c r="AM166" s="10"/>
      <c r="AN166" s="10">
        <v>11.186099931553732</v>
      </c>
      <c r="AO166" s="10">
        <v>4.5888129061491574</v>
      </c>
      <c r="AP166" s="10">
        <v>9.0778268246279836</v>
      </c>
      <c r="AQ166" s="10">
        <v>114.66</v>
      </c>
      <c r="AR166" s="10"/>
      <c r="AS166" s="10"/>
      <c r="AT166" s="10">
        <v>7.4248636357000697</v>
      </c>
      <c r="AU166" s="10">
        <v>1</v>
      </c>
      <c r="AV166" s="16"/>
      <c r="AW166" s="19">
        <v>279.99651990173317</v>
      </c>
      <c r="AX166" s="1" t="s">
        <v>120</v>
      </c>
      <c r="AY166" s="23">
        <v>25.498425196850398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64.556046897256039</v>
      </c>
      <c r="BG166" s="24">
        <v>32.605246829809374</v>
      </c>
      <c r="BH166" s="24">
        <v>2.8387062729345884</v>
      </c>
      <c r="BI166" s="21"/>
      <c r="BJ166" s="25">
        <f t="shared" ca="1" si="18"/>
        <v>0.93419707564629173</v>
      </c>
      <c r="BK166" s="24">
        <f t="shared" ca="1" si="19"/>
        <v>25.314487763604642</v>
      </c>
      <c r="BL166" s="23">
        <f t="shared" si="20"/>
        <v>4.2180629458905345</v>
      </c>
      <c r="BM166" s="23">
        <f t="shared" ca="1" si="21"/>
        <v>2.7704521808325606</v>
      </c>
      <c r="BN166" s="22">
        <f t="shared" si="22"/>
        <v>2.8924547665217646</v>
      </c>
      <c r="BO166" s="21"/>
      <c r="BP166" s="2"/>
    </row>
    <row r="167" spans="1:68" x14ac:dyDescent="0.2">
      <c r="A167">
        <v>7.7</v>
      </c>
      <c r="B167">
        <v>2.11</v>
      </c>
      <c r="C167">
        <v>0.22803000000000001</v>
      </c>
      <c r="D167">
        <v>-1.9689999999999999E-2</v>
      </c>
      <c r="E167">
        <v>7.0749999999999993E-2</v>
      </c>
      <c r="F167">
        <v>1.95685</v>
      </c>
      <c r="G167">
        <v>1.99668</v>
      </c>
      <c r="H167" s="21"/>
      <c r="I167" s="17">
        <f t="shared" si="16"/>
        <v>25.262467191601051</v>
      </c>
      <c r="J167" s="16">
        <f t="shared" si="17"/>
        <v>-25.662467191601049</v>
      </c>
      <c r="K167" s="16">
        <v>115</v>
      </c>
      <c r="L167" s="16">
        <v>2787.5656167978941</v>
      </c>
      <c r="M167" s="16">
        <v>1221.4238845144362</v>
      </c>
      <c r="N167" s="16">
        <v>10.947069116360455</v>
      </c>
      <c r="O167" s="16">
        <v>16.977892197125257</v>
      </c>
      <c r="P167" s="16">
        <v>17.521311600900169</v>
      </c>
      <c r="Q167" s="16">
        <v>0.64102048514695864</v>
      </c>
      <c r="R167" s="16">
        <v>3.6585188355078722</v>
      </c>
      <c r="S167" s="16">
        <v>37.737458595480078</v>
      </c>
      <c r="T167" s="20" t="s">
        <v>122</v>
      </c>
      <c r="U167" s="10">
        <v>4</v>
      </c>
      <c r="V167" s="20" t="s">
        <v>143</v>
      </c>
      <c r="W167" s="10">
        <v>4</v>
      </c>
      <c r="X167" s="20" t="s">
        <v>143</v>
      </c>
      <c r="Y167" s="10">
        <v>4</v>
      </c>
      <c r="Z167" s="20" t="s">
        <v>123</v>
      </c>
      <c r="AA167" s="15">
        <v>4</v>
      </c>
      <c r="AB167" s="11">
        <v>58.513279774645738</v>
      </c>
      <c r="AC167" s="10">
        <v>38.141402126807343</v>
      </c>
      <c r="AD167" s="19">
        <v>3.345318098546918</v>
      </c>
      <c r="AE167" s="12">
        <v>1697.7892197125257</v>
      </c>
      <c r="AF167" s="10">
        <v>1890.4376161627185</v>
      </c>
      <c r="AG167" s="10">
        <v>1168.0874400600114</v>
      </c>
      <c r="AH167" s="10">
        <v>551.11658357046088</v>
      </c>
      <c r="AI167" s="10">
        <v>2.7333465945137903</v>
      </c>
      <c r="AJ167" s="10"/>
      <c r="AK167" s="10"/>
      <c r="AL167" s="10"/>
      <c r="AM167" s="10"/>
      <c r="AN167" s="10">
        <v>11.318594798083504</v>
      </c>
      <c r="AO167" s="10">
        <v>4.6022724812453362</v>
      </c>
      <c r="AP167" s="10">
        <v>9.1766120804200781</v>
      </c>
      <c r="AQ167" s="10">
        <v>114.66</v>
      </c>
      <c r="AR167" s="10"/>
      <c r="AS167" s="10"/>
      <c r="AT167" s="10">
        <v>7.4679986234644335</v>
      </c>
      <c r="AU167" s="10">
        <v>1</v>
      </c>
      <c r="AV167" s="16"/>
      <c r="AW167" s="19">
        <v>283.56564242440777</v>
      </c>
      <c r="AX167" s="1" t="s">
        <v>120</v>
      </c>
      <c r="AY167" s="23">
        <v>25.662467191600999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58.513279774645738</v>
      </c>
      <c r="BG167" s="24">
        <v>38.141402126807343</v>
      </c>
      <c r="BH167" s="24">
        <v>3.345318098546918</v>
      </c>
      <c r="BI167" s="21"/>
      <c r="BJ167" s="25">
        <f t="shared" ca="1" si="18"/>
        <v>0.92758567306741657</v>
      </c>
      <c r="BK167" s="24">
        <f t="shared" ca="1" si="19"/>
        <v>25.374085219374063</v>
      </c>
      <c r="BL167" s="23">
        <f t="shared" si="20"/>
        <v>3.9746975088025409</v>
      </c>
      <c r="BM167" s="23">
        <f t="shared" ca="1" si="21"/>
        <v>2.7525643296604101</v>
      </c>
      <c r="BN167" s="22">
        <f t="shared" si="22"/>
        <v>2.872369655071958</v>
      </c>
      <c r="BO167" s="21"/>
      <c r="BP167" s="2"/>
    </row>
    <row r="168" spans="1:68" x14ac:dyDescent="0.2">
      <c r="A168">
        <v>7.75</v>
      </c>
      <c r="B168">
        <v>2.11</v>
      </c>
      <c r="C168">
        <v>0.22631000000000001</v>
      </c>
      <c r="D168">
        <v>-1.6289999999999999E-2</v>
      </c>
      <c r="E168">
        <v>7.145E-2</v>
      </c>
      <c r="F168">
        <v>1.95933</v>
      </c>
      <c r="G168">
        <v>1.99373</v>
      </c>
      <c r="H168" s="21"/>
      <c r="I168" s="17">
        <f t="shared" si="16"/>
        <v>25.426509186351705</v>
      </c>
      <c r="J168" s="16">
        <f t="shared" si="17"/>
        <v>-25.826509186351704</v>
      </c>
      <c r="K168" s="16">
        <v>115</v>
      </c>
      <c r="L168" s="16">
        <v>2806.4304461942193</v>
      </c>
      <c r="M168" s="16">
        <v>1230.0524934383207</v>
      </c>
      <c r="N168" s="16">
        <v>11.018153980752405</v>
      </c>
      <c r="O168" s="16">
        <v>16.522109856262837</v>
      </c>
      <c r="P168" s="16">
        <v>17.068225174868669</v>
      </c>
      <c r="Q168" s="16">
        <v>0.66519652119243455</v>
      </c>
      <c r="R168" s="16">
        <v>3.8972799712759407</v>
      </c>
      <c r="S168" s="16">
        <v>37.924674903182662</v>
      </c>
      <c r="T168" s="20" t="s">
        <v>122</v>
      </c>
      <c r="U168" s="10">
        <v>4</v>
      </c>
      <c r="V168" s="20" t="s">
        <v>143</v>
      </c>
      <c r="W168" s="10">
        <v>4</v>
      </c>
      <c r="X168" s="20" t="s">
        <v>143</v>
      </c>
      <c r="Y168" s="10">
        <v>4</v>
      </c>
      <c r="Z168" s="20" t="s">
        <v>123</v>
      </c>
      <c r="AA168" s="15">
        <v>4</v>
      </c>
      <c r="AB168" s="11">
        <v>65.555419875308829</v>
      </c>
      <c r="AC168" s="10">
        <v>31.675208420886847</v>
      </c>
      <c r="AD168" s="19">
        <v>2.7693717038043251</v>
      </c>
      <c r="AE168" s="12">
        <v>1652.2109856262837</v>
      </c>
      <c r="AF168" s="10">
        <v>1836.0236349004053</v>
      </c>
      <c r="AG168" s="10">
        <v>1137.8816783245779</v>
      </c>
      <c r="AH168" s="10">
        <v>553.50557326142246</v>
      </c>
      <c r="AI168" s="10">
        <v>2.5658921282799381</v>
      </c>
      <c r="AJ168" s="10"/>
      <c r="AK168" s="10"/>
      <c r="AL168" s="10"/>
      <c r="AM168" s="10"/>
      <c r="AN168" s="10">
        <v>11.014739904175224</v>
      </c>
      <c r="AO168" s="10">
        <v>4.5501794927464392</v>
      </c>
      <c r="AP168" s="10">
        <v>8.965171748272045</v>
      </c>
      <c r="AQ168" s="10">
        <v>114.66</v>
      </c>
      <c r="AR168" s="10"/>
      <c r="AS168" s="10"/>
      <c r="AT168" s="10">
        <v>7.1886743307537815</v>
      </c>
      <c r="AU168" s="10">
        <v>1</v>
      </c>
      <c r="AV168" s="16"/>
      <c r="AW168" s="19">
        <v>275.40354523506079</v>
      </c>
      <c r="AX168" s="1" t="s">
        <v>120</v>
      </c>
      <c r="AY168" s="23">
        <v>25.8265091863517</v>
      </c>
      <c r="AZ168" s="18">
        <v>100</v>
      </c>
      <c r="BA168" s="18">
        <v>0</v>
      </c>
      <c r="BB168" s="18">
        <v>0</v>
      </c>
      <c r="BC168" s="18">
        <v>0</v>
      </c>
      <c r="BD168" s="18">
        <v>100</v>
      </c>
      <c r="BE168" s="18">
        <v>0</v>
      </c>
      <c r="BF168" s="24">
        <v>65.555419875308829</v>
      </c>
      <c r="BG168" s="24">
        <v>31.675208420886847</v>
      </c>
      <c r="BH168" s="24">
        <v>2.7693717038043251</v>
      </c>
      <c r="BI168" s="21"/>
      <c r="BJ168" s="25">
        <f t="shared" ca="1" si="18"/>
        <v>0.93870470601886213</v>
      </c>
      <c r="BK168" s="24">
        <f t="shared" ca="1" si="19"/>
        <v>24.634631423287857</v>
      </c>
      <c r="BL168" s="23">
        <f t="shared" si="20"/>
        <v>4.2463842872771833</v>
      </c>
      <c r="BM168" s="23">
        <f t="shared" ca="1" si="21"/>
        <v>2.7812130546833278</v>
      </c>
      <c r="BN168" s="22">
        <f t="shared" si="22"/>
        <v>2.898371683912861</v>
      </c>
      <c r="BO168" s="21"/>
      <c r="BP168" s="2"/>
    </row>
    <row r="169" spans="1:68" x14ac:dyDescent="0.2">
      <c r="A169">
        <v>7.8</v>
      </c>
      <c r="B169">
        <v>2.11</v>
      </c>
      <c r="C169">
        <v>0.22627</v>
      </c>
      <c r="D169">
        <v>-1.3860000000000001E-2</v>
      </c>
      <c r="E169">
        <v>6.9540000000000005E-2</v>
      </c>
      <c r="F169">
        <v>1.95275</v>
      </c>
      <c r="G169">
        <v>1.9919500000000001</v>
      </c>
      <c r="H169" s="21"/>
      <c r="I169" s="17">
        <f t="shared" si="16"/>
        <v>25.590551181102359</v>
      </c>
      <c r="J169" s="16">
        <f t="shared" si="17"/>
        <v>-25.990551181102358</v>
      </c>
      <c r="K169" s="16">
        <v>115</v>
      </c>
      <c r="L169" s="16">
        <v>2825.2952755905444</v>
      </c>
      <c r="M169" s="16">
        <v>1238.6811023622051</v>
      </c>
      <c r="N169" s="16">
        <v>11.089238845144356</v>
      </c>
      <c r="O169" s="16">
        <v>16.511510266940451</v>
      </c>
      <c r="P169" s="16">
        <v>17.050269589364778</v>
      </c>
      <c r="Q169" s="16">
        <v>0.68247527636611294</v>
      </c>
      <c r="R169" s="16">
        <v>4.0027242548224082</v>
      </c>
      <c r="S169" s="16">
        <v>37.41384183502273</v>
      </c>
      <c r="T169" s="20" t="s">
        <v>122</v>
      </c>
      <c r="U169" s="10">
        <v>4</v>
      </c>
      <c r="V169" s="20" t="s">
        <v>143</v>
      </c>
      <c r="W169" s="10">
        <v>4</v>
      </c>
      <c r="X169" s="20" t="s">
        <v>143</v>
      </c>
      <c r="Y169" s="10">
        <v>4</v>
      </c>
      <c r="Z169" s="20" t="s">
        <v>123</v>
      </c>
      <c r="AA169" s="15">
        <v>4</v>
      </c>
      <c r="AB169" s="11">
        <v>68.265857391626454</v>
      </c>
      <c r="AC169" s="10">
        <v>29.139199420045216</v>
      </c>
      <c r="AD169" s="19">
        <v>2.5949431883283296</v>
      </c>
      <c r="AE169" s="12">
        <v>1651.1510266940452</v>
      </c>
      <c r="AF169" s="10">
        <v>1832.8015172295754</v>
      </c>
      <c r="AG169" s="10">
        <v>1136.6846392909852</v>
      </c>
      <c r="AH169" s="10">
        <v>541.53469007749788</v>
      </c>
      <c r="AI169" s="10">
        <v>2.4982984995661854</v>
      </c>
      <c r="AJ169" s="10"/>
      <c r="AK169" s="10"/>
      <c r="AL169" s="10"/>
      <c r="AM169" s="10"/>
      <c r="AN169" s="10">
        <v>11.007673511293634</v>
      </c>
      <c r="AO169" s="10">
        <v>4.5693880158609277</v>
      </c>
      <c r="AP169" s="10">
        <v>8.956792475036897</v>
      </c>
      <c r="AQ169" s="10">
        <v>114.66</v>
      </c>
      <c r="AR169" s="10"/>
      <c r="AS169" s="10"/>
      <c r="AT169" s="10">
        <v>7.1225174292984326</v>
      </c>
      <c r="AU169" s="10">
        <v>1</v>
      </c>
      <c r="AV169" s="16"/>
      <c r="AW169" s="19">
        <v>274.9202275844363</v>
      </c>
      <c r="AX169" s="1" t="s">
        <v>120</v>
      </c>
      <c r="AY169" s="23">
        <v>25.990551181102401</v>
      </c>
      <c r="AZ169" s="18">
        <v>100</v>
      </c>
      <c r="BA169" s="18">
        <v>0</v>
      </c>
      <c r="BB169" s="18">
        <v>0</v>
      </c>
      <c r="BC169" s="18">
        <v>0</v>
      </c>
      <c r="BD169" s="18">
        <v>100</v>
      </c>
      <c r="BE169" s="18">
        <v>0</v>
      </c>
      <c r="BF169" s="24">
        <v>68.265857391626454</v>
      </c>
      <c r="BG169" s="24">
        <v>29.139199420045216</v>
      </c>
      <c r="BH169" s="24">
        <v>2.5949431883283296</v>
      </c>
      <c r="BI169" s="21"/>
      <c r="BJ169" s="25">
        <f t="shared" ca="1" si="18"/>
        <v>0.94268704024463457</v>
      </c>
      <c r="BK169" s="24">
        <f t="shared" ca="1" si="19"/>
        <v>24.483060402663064</v>
      </c>
      <c r="BL169" s="23">
        <f t="shared" si="20"/>
        <v>4.3643162526870958</v>
      </c>
      <c r="BM169" s="23">
        <f t="shared" ca="1" si="21"/>
        <v>2.791130286987944</v>
      </c>
      <c r="BN169" s="22">
        <f t="shared" si="22"/>
        <v>2.9059852436558313</v>
      </c>
      <c r="BO169" s="21"/>
      <c r="BP169" s="2"/>
    </row>
    <row r="170" spans="1:68" x14ac:dyDescent="0.2">
      <c r="A170">
        <v>7.85</v>
      </c>
      <c r="B170">
        <v>2.11</v>
      </c>
      <c r="C170">
        <v>0.22417999999999999</v>
      </c>
      <c r="D170">
        <v>-1.3140000000000001E-2</v>
      </c>
      <c r="E170">
        <v>6.9400000000000003E-2</v>
      </c>
      <c r="F170">
        <v>1.95835</v>
      </c>
      <c r="G170">
        <v>1.9942</v>
      </c>
      <c r="H170" s="21"/>
      <c r="I170" s="17">
        <f t="shared" si="16"/>
        <v>25.754593175853017</v>
      </c>
      <c r="J170" s="16">
        <f t="shared" si="17"/>
        <v>-26.154593175853016</v>
      </c>
      <c r="K170" s="16">
        <v>115</v>
      </c>
      <c r="L170" s="16">
        <v>2844.16010498687</v>
      </c>
      <c r="M170" s="16">
        <v>1247.3097112860899</v>
      </c>
      <c r="N170" s="16">
        <v>11.160323709536307</v>
      </c>
      <c r="O170" s="16">
        <v>15.957681724845992</v>
      </c>
      <c r="P170" s="16">
        <v>16.495901864304138</v>
      </c>
      <c r="Q170" s="16">
        <v>0.68759490752868435</v>
      </c>
      <c r="R170" s="16">
        <v>4.1682771465595758</v>
      </c>
      <c r="S170" s="16">
        <v>37.376398573482206</v>
      </c>
      <c r="T170" s="20" t="s">
        <v>33</v>
      </c>
      <c r="U170" s="10">
        <v>3</v>
      </c>
      <c r="V170" s="20" t="s">
        <v>143</v>
      </c>
      <c r="W170" s="10">
        <v>4</v>
      </c>
      <c r="X170" s="20" t="s">
        <v>143</v>
      </c>
      <c r="Y170" s="10">
        <v>4</v>
      </c>
      <c r="Z170" s="20" t="s">
        <v>33</v>
      </c>
      <c r="AA170" s="15">
        <v>3</v>
      </c>
      <c r="AB170" s="11">
        <v>73.580276269936007</v>
      </c>
      <c r="AC170" s="10">
        <v>24.136560805648372</v>
      </c>
      <c r="AD170" s="19">
        <v>2.2831629244156266</v>
      </c>
      <c r="AE170" s="12">
        <v>1595.7681724845993</v>
      </c>
      <c r="AF170" s="10">
        <v>1766.4720890226577</v>
      </c>
      <c r="AG170" s="10">
        <v>1099.7267909536092</v>
      </c>
      <c r="AH170" s="10">
        <v>539.30211148688704</v>
      </c>
      <c r="AI170" s="10">
        <v>2.3990727219887065</v>
      </c>
      <c r="AJ170" s="10"/>
      <c r="AK170" s="10"/>
      <c r="AL170" s="10"/>
      <c r="AM170" s="10"/>
      <c r="AN170" s="10">
        <v>15.957681724845992</v>
      </c>
      <c r="AO170" s="10">
        <v>4.4789879253500207</v>
      </c>
      <c r="AP170" s="10">
        <v>8.6980875366752635</v>
      </c>
      <c r="AQ170" s="10">
        <v>111.47500000000001</v>
      </c>
      <c r="AR170" s="10"/>
      <c r="AS170" s="10"/>
      <c r="AT170" s="10">
        <v>6.8019371607930994</v>
      </c>
      <c r="AU170" s="10">
        <v>1</v>
      </c>
      <c r="AV170" s="16"/>
      <c r="AW170" s="19">
        <v>264.97081335339863</v>
      </c>
      <c r="AX170" s="1" t="s">
        <v>120</v>
      </c>
      <c r="AY170" s="23">
        <v>26.154593175853002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73.580276269936007</v>
      </c>
      <c r="BG170" s="24">
        <v>24.136560805648372</v>
      </c>
      <c r="BH170" s="24">
        <v>2.2831629244156266</v>
      </c>
      <c r="BI170" s="21"/>
      <c r="BJ170" s="25">
        <f t="shared" ca="1" si="18"/>
        <v>0.95246249061663235</v>
      </c>
      <c r="BK170" s="24">
        <f t="shared" ca="1" si="19"/>
        <v>23.568299826220056</v>
      </c>
      <c r="BL170" s="23">
        <f t="shared" si="20"/>
        <v>4.5615167547618025</v>
      </c>
      <c r="BM170" s="23">
        <f t="shared" ca="1" si="21"/>
        <v>2.8162525485477437</v>
      </c>
      <c r="BN170" s="22">
        <f t="shared" si="22"/>
        <v>2.9282083978422606</v>
      </c>
      <c r="BO170" s="21"/>
      <c r="BP170" s="2"/>
    </row>
    <row r="171" spans="1:68" x14ac:dyDescent="0.2">
      <c r="A171">
        <v>7.9</v>
      </c>
      <c r="B171">
        <v>2.0699999999999998</v>
      </c>
      <c r="C171">
        <v>0.22233</v>
      </c>
      <c r="D171">
        <v>-1.536E-2</v>
      </c>
      <c r="E171">
        <v>6.8430000000000005E-2</v>
      </c>
      <c r="F171">
        <v>1.9595</v>
      </c>
      <c r="G171">
        <v>1.99265</v>
      </c>
      <c r="H171" s="21"/>
      <c r="I171" s="17">
        <f t="shared" si="16"/>
        <v>25.918635170603675</v>
      </c>
      <c r="J171" s="16">
        <f t="shared" si="17"/>
        <v>-26.318635170603674</v>
      </c>
      <c r="K171" s="16">
        <v>115</v>
      </c>
      <c r="L171" s="16">
        <v>2863.0249343831956</v>
      </c>
      <c r="M171" s="16">
        <v>1255.9383202099746</v>
      </c>
      <c r="N171" s="16">
        <v>11.231408573928258</v>
      </c>
      <c r="O171" s="16">
        <v>15.467450718685834</v>
      </c>
      <c r="P171" s="16">
        <v>16.001935090449706</v>
      </c>
      <c r="Q171" s="16">
        <v>0.67180937811075581</v>
      </c>
      <c r="R171" s="16">
        <v>4.1983008574488334</v>
      </c>
      <c r="S171" s="16">
        <v>37.116970261380054</v>
      </c>
      <c r="T171" s="20" t="s">
        <v>33</v>
      </c>
      <c r="U171" s="10">
        <v>3</v>
      </c>
      <c r="V171" s="20" t="s">
        <v>143</v>
      </c>
      <c r="W171" s="10">
        <v>4</v>
      </c>
      <c r="X171" s="20" t="s">
        <v>143</v>
      </c>
      <c r="Y171" s="10">
        <v>4</v>
      </c>
      <c r="Z171" s="20" t="s">
        <v>33</v>
      </c>
      <c r="AA171" s="15">
        <v>3</v>
      </c>
      <c r="AB171" s="11">
        <v>75.26379506235611</v>
      </c>
      <c r="AC171" s="10">
        <v>22.551625279851038</v>
      </c>
      <c r="AD171" s="19">
        <v>2.1845796577928516</v>
      </c>
      <c r="AE171" s="12">
        <v>1546.7450718685834</v>
      </c>
      <c r="AF171" s="10">
        <v>1707.2486550752933</v>
      </c>
      <c r="AG171" s="10">
        <v>1066.795672696647</v>
      </c>
      <c r="AH171" s="10">
        <v>532.50298328472275</v>
      </c>
      <c r="AI171" s="10">
        <v>2.3819160035321203</v>
      </c>
      <c r="AJ171" s="10"/>
      <c r="AK171" s="10"/>
      <c r="AL171" s="10"/>
      <c r="AM171" s="10"/>
      <c r="AN171" s="10">
        <v>15.467450718685834</v>
      </c>
      <c r="AO171" s="10">
        <v>4.3791606748904224</v>
      </c>
      <c r="AP171" s="10">
        <v>8.46756970887653</v>
      </c>
      <c r="AQ171" s="10">
        <v>111.47500000000001</v>
      </c>
      <c r="AR171" s="10"/>
      <c r="AS171" s="10"/>
      <c r="AT171" s="10">
        <v>6.5149709581739712</v>
      </c>
      <c r="AU171" s="10">
        <v>1</v>
      </c>
      <c r="AV171" s="16"/>
      <c r="AW171" s="19">
        <v>256.08729826129399</v>
      </c>
      <c r="AX171" s="1" t="s">
        <v>120</v>
      </c>
      <c r="AY171" s="23">
        <v>26.318635170603699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75.26379506235611</v>
      </c>
      <c r="BG171" s="24">
        <v>22.551625279851038</v>
      </c>
      <c r="BH171" s="24">
        <v>2.1845796577928516</v>
      </c>
      <c r="BI171" s="21"/>
      <c r="BJ171" s="25">
        <f t="shared" ca="1" si="18"/>
        <v>0.95846405217052577</v>
      </c>
      <c r="BK171" s="24">
        <f t="shared" ca="1" si="19"/>
        <v>22.703348014720632</v>
      </c>
      <c r="BL171" s="23">
        <f t="shared" si="20"/>
        <v>4.6107748243237419</v>
      </c>
      <c r="BM171" s="23">
        <f t="shared" ca="1" si="21"/>
        <v>2.8314695901125195</v>
      </c>
      <c r="BN171" s="22">
        <f t="shared" si="22"/>
        <v>2.9404442208731285</v>
      </c>
      <c r="BO171" s="21"/>
      <c r="BP171" s="2"/>
    </row>
    <row r="172" spans="1:68" x14ac:dyDescent="0.2">
      <c r="A172">
        <v>7.95</v>
      </c>
      <c r="B172">
        <v>2.11</v>
      </c>
      <c r="C172">
        <v>0.22167000000000001</v>
      </c>
      <c r="D172">
        <v>-2.4199999999999999E-2</v>
      </c>
      <c r="E172">
        <v>6.7309999999999995E-2</v>
      </c>
      <c r="F172">
        <v>1.95783</v>
      </c>
      <c r="G172">
        <v>1.9917800000000001</v>
      </c>
      <c r="H172" s="21"/>
      <c r="I172" s="17">
        <f t="shared" si="16"/>
        <v>26.08267716535433</v>
      </c>
      <c r="J172" s="16">
        <f t="shared" si="17"/>
        <v>-26.482677165354328</v>
      </c>
      <c r="K172" s="16">
        <v>115</v>
      </c>
      <c r="L172" s="16">
        <v>2881.8897637795208</v>
      </c>
      <c r="M172" s="16">
        <v>1264.566929133859</v>
      </c>
      <c r="N172" s="16">
        <v>11.302493438320209</v>
      </c>
      <c r="O172" s="16">
        <v>15.292557494866532</v>
      </c>
      <c r="P172" s="16">
        <v>15.822728402900937</v>
      </c>
      <c r="Q172" s="16">
        <v>0.60895168439251834</v>
      </c>
      <c r="R172" s="16">
        <v>3.8485883653344719</v>
      </c>
      <c r="S172" s="16">
        <v>36.817424169055904</v>
      </c>
      <c r="T172" s="20" t="s">
        <v>122</v>
      </c>
      <c r="U172" s="10">
        <v>4</v>
      </c>
      <c r="V172" s="20" t="s">
        <v>143</v>
      </c>
      <c r="W172" s="10">
        <v>4</v>
      </c>
      <c r="X172" s="20" t="s">
        <v>143</v>
      </c>
      <c r="Y172" s="10">
        <v>4</v>
      </c>
      <c r="Z172" s="20" t="s">
        <v>33</v>
      </c>
      <c r="AA172" s="15">
        <v>3</v>
      </c>
      <c r="AB172" s="11">
        <v>66.590094698071198</v>
      </c>
      <c r="AC172" s="10">
        <v>30.70921521239687</v>
      </c>
      <c r="AD172" s="19">
        <v>2.7006900895319261</v>
      </c>
      <c r="AE172" s="12">
        <v>1529.2557494866533</v>
      </c>
      <c r="AF172" s="10">
        <v>1685.055819516831</v>
      </c>
      <c r="AG172" s="10">
        <v>1054.8485601933958</v>
      </c>
      <c r="AH172" s="10">
        <v>524.87857503227713</v>
      </c>
      <c r="AI172" s="10">
        <v>2.5983553060840072</v>
      </c>
      <c r="AJ172" s="10"/>
      <c r="AK172" s="10"/>
      <c r="AL172" s="10"/>
      <c r="AM172" s="10"/>
      <c r="AN172" s="10">
        <v>10.195038329911021</v>
      </c>
      <c r="AO172" s="10">
        <v>4.2901730097064927</v>
      </c>
      <c r="AP172" s="10">
        <v>8.38393992135377</v>
      </c>
      <c r="AQ172" s="10">
        <v>114.66</v>
      </c>
      <c r="AR172" s="10"/>
      <c r="AS172" s="10"/>
      <c r="AT172" s="10">
        <v>6.3796686270579688</v>
      </c>
      <c r="AU172" s="10">
        <v>1</v>
      </c>
      <c r="AV172" s="16"/>
      <c r="AW172" s="19">
        <v>252.75837292752465</v>
      </c>
      <c r="AX172" s="1" t="s">
        <v>120</v>
      </c>
      <c r="AY172" s="23">
        <v>26.4826771653543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66.590094698071198</v>
      </c>
      <c r="BG172" s="24">
        <v>30.70921521239687</v>
      </c>
      <c r="BH172" s="24">
        <v>2.7006900895319261</v>
      </c>
      <c r="BI172" s="21"/>
      <c r="BJ172" s="25">
        <f t="shared" ca="1" si="18"/>
        <v>0.95218853317138463</v>
      </c>
      <c r="BK172" s="24">
        <f t="shared" ca="1" si="19"/>
        <v>22.190767069113498</v>
      </c>
      <c r="BL172" s="23">
        <f t="shared" si="20"/>
        <v>4.2341875296820159</v>
      </c>
      <c r="BM172" s="23">
        <f t="shared" ca="1" si="21"/>
        <v>2.8144633231391469</v>
      </c>
      <c r="BN172" s="22">
        <f t="shared" si="22"/>
        <v>2.9207604896258457</v>
      </c>
      <c r="BO172" s="21"/>
      <c r="BP172" s="2"/>
    </row>
    <row r="173" spans="1:68" x14ac:dyDescent="0.2">
      <c r="A173">
        <v>8</v>
      </c>
      <c r="B173">
        <v>2.11</v>
      </c>
      <c r="C173">
        <v>0.22158</v>
      </c>
      <c r="D173">
        <v>-2.5489999999999999E-2</v>
      </c>
      <c r="E173">
        <v>6.7019999999999996E-2</v>
      </c>
      <c r="F173">
        <v>1.9577800000000001</v>
      </c>
      <c r="G173">
        <v>1.99203</v>
      </c>
      <c r="H173" s="21"/>
      <c r="I173" s="17">
        <f t="shared" si="16"/>
        <v>26.246719160104984</v>
      </c>
      <c r="J173" s="16">
        <f t="shared" si="17"/>
        <v>-26.646719160104983</v>
      </c>
      <c r="K173" s="16">
        <v>115</v>
      </c>
      <c r="L173" s="16">
        <v>2900.7545931758459</v>
      </c>
      <c r="M173" s="16">
        <v>1273.1955380577435</v>
      </c>
      <c r="N173" s="16">
        <v>11.37357830271216</v>
      </c>
      <c r="O173" s="16">
        <v>15.268708418891171</v>
      </c>
      <c r="P173" s="16">
        <v>15.797762447924196</v>
      </c>
      <c r="Q173" s="16">
        <v>0.59977901189291127</v>
      </c>
      <c r="R173" s="16">
        <v>3.7966073605045345</v>
      </c>
      <c r="S173" s="16">
        <v>36.739863127293397</v>
      </c>
      <c r="T173" s="20" t="s">
        <v>122</v>
      </c>
      <c r="U173" s="10">
        <v>4</v>
      </c>
      <c r="V173" s="20" t="s">
        <v>143</v>
      </c>
      <c r="W173" s="10">
        <v>4</v>
      </c>
      <c r="X173" s="20" t="s">
        <v>143</v>
      </c>
      <c r="Y173" s="10">
        <v>4</v>
      </c>
      <c r="Z173" s="20" t="s">
        <v>33</v>
      </c>
      <c r="AA173" s="15">
        <v>3</v>
      </c>
      <c r="AB173" s="11">
        <v>65.293620246398518</v>
      </c>
      <c r="AC173" s="10">
        <v>31.919147421531321</v>
      </c>
      <c r="AD173" s="19">
        <v>2.7872323320701575</v>
      </c>
      <c r="AE173" s="12">
        <v>1526.8708418891169</v>
      </c>
      <c r="AF173" s="10">
        <v>1681.0089524962541</v>
      </c>
      <c r="AG173" s="10">
        <v>1053.1841631949464</v>
      </c>
      <c r="AH173" s="10">
        <v>521.82071639138542</v>
      </c>
      <c r="AI173" s="10">
        <v>2.6339305201871315</v>
      </c>
      <c r="AJ173" s="10"/>
      <c r="AK173" s="10"/>
      <c r="AL173" s="10"/>
      <c r="AM173" s="10"/>
      <c r="AN173" s="10">
        <v>10.179138945927447</v>
      </c>
      <c r="AO173" s="10">
        <v>4.2817104766661647</v>
      </c>
      <c r="AP173" s="10">
        <v>8.3722891423646253</v>
      </c>
      <c r="AQ173" s="10">
        <v>114.66</v>
      </c>
      <c r="AR173" s="10"/>
      <c r="AS173" s="10"/>
      <c r="AT173" s="10">
        <v>6.3179396115138156</v>
      </c>
      <c r="AU173" s="10">
        <v>1</v>
      </c>
      <c r="AV173" s="16"/>
      <c r="AW173" s="19">
        <v>252.15134287443811</v>
      </c>
      <c r="AX173" s="1" t="s">
        <v>120</v>
      </c>
      <c r="AY173" s="23">
        <v>26.646719160105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65.293620246398518</v>
      </c>
      <c r="BG173" s="24">
        <v>31.919147421531321</v>
      </c>
      <c r="BH173" s="24">
        <v>2.7872323320701575</v>
      </c>
      <c r="BI173" s="21"/>
      <c r="BJ173" s="25">
        <f t="shared" ca="1" si="18"/>
        <v>0.95211946056764074</v>
      </c>
      <c r="BK173" s="24">
        <f t="shared" ca="1" si="19"/>
        <v>21.994036526591351</v>
      </c>
      <c r="BL173" s="23">
        <f t="shared" si="20"/>
        <v>4.1804064334123607</v>
      </c>
      <c r="BM173" s="23">
        <f t="shared" ca="1" si="21"/>
        <v>2.8137469417179983</v>
      </c>
      <c r="BN173" s="22">
        <f t="shared" si="22"/>
        <v>2.91765367572444</v>
      </c>
      <c r="BO173" s="21"/>
      <c r="BP173" s="2"/>
    </row>
    <row r="174" spans="1:68" x14ac:dyDescent="0.2">
      <c r="A174">
        <v>8.0500000000000007</v>
      </c>
      <c r="B174">
        <v>2.0699999999999998</v>
      </c>
      <c r="C174">
        <v>0.22317000000000001</v>
      </c>
      <c r="D174">
        <v>-2.6159999999999999E-2</v>
      </c>
      <c r="E174">
        <v>6.8659999999999999E-2</v>
      </c>
      <c r="F174">
        <v>1.95468</v>
      </c>
      <c r="G174">
        <v>1.9878499999999999</v>
      </c>
      <c r="H174" s="21"/>
      <c r="I174" s="17">
        <f t="shared" si="16"/>
        <v>26.410761154855646</v>
      </c>
      <c r="J174" s="16">
        <f t="shared" si="17"/>
        <v>-26.810761154855644</v>
      </c>
      <c r="K174" s="16">
        <v>115</v>
      </c>
      <c r="L174" s="16">
        <v>2919.619422572172</v>
      </c>
      <c r="M174" s="16">
        <v>1281.8241469816282</v>
      </c>
      <c r="N174" s="16">
        <v>11.444663167104114</v>
      </c>
      <c r="O174" s="16">
        <v>15.690042094455853</v>
      </c>
      <c r="P174" s="16">
        <v>16.225412266807027</v>
      </c>
      <c r="Q174" s="16">
        <v>0.59501491067218515</v>
      </c>
      <c r="R174" s="16">
        <v>3.6671789960581207</v>
      </c>
      <c r="S174" s="16">
        <v>37.178484191053762</v>
      </c>
      <c r="T174" s="20" t="s">
        <v>122</v>
      </c>
      <c r="U174" s="10">
        <v>4</v>
      </c>
      <c r="V174" s="20" t="s">
        <v>143</v>
      </c>
      <c r="W174" s="10">
        <v>4</v>
      </c>
      <c r="X174" s="20" t="s">
        <v>143</v>
      </c>
      <c r="Y174" s="10">
        <v>4</v>
      </c>
      <c r="Z174" s="20" t="s">
        <v>123</v>
      </c>
      <c r="AA174" s="15">
        <v>4</v>
      </c>
      <c r="AB174" s="11">
        <v>61.156489296762544</v>
      </c>
      <c r="AC174" s="10">
        <v>35.741089191040857</v>
      </c>
      <c r="AD174" s="19">
        <v>3.1024215121966008</v>
      </c>
      <c r="AE174" s="12">
        <v>1569.0042094455853</v>
      </c>
      <c r="AF174" s="10">
        <v>1730.2110000473915</v>
      </c>
      <c r="AG174" s="10">
        <v>1081.6941511204684</v>
      </c>
      <c r="AH174" s="10">
        <v>529.38146106410704</v>
      </c>
      <c r="AI174" s="10">
        <v>2.7268917090627642</v>
      </c>
      <c r="AJ174" s="10"/>
      <c r="AK174" s="10"/>
      <c r="AL174" s="10"/>
      <c r="AM174" s="10"/>
      <c r="AN174" s="10">
        <v>10.460028062970569</v>
      </c>
      <c r="AO174" s="10">
        <v>4.3599676780917216</v>
      </c>
      <c r="AP174" s="10">
        <v>8.5718590578432785</v>
      </c>
      <c r="AQ174" s="10">
        <v>114.66</v>
      </c>
      <c r="AR174" s="10"/>
      <c r="AS174" s="10"/>
      <c r="AT174" s="10">
        <v>6.4658567534831866</v>
      </c>
      <c r="AU174" s="10">
        <v>1</v>
      </c>
      <c r="AV174" s="16"/>
      <c r="AW174" s="19">
        <v>259.53165000710874</v>
      </c>
      <c r="AX174" s="1" t="s">
        <v>120</v>
      </c>
      <c r="AY174" s="23">
        <v>26.810761154855602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61.156489296762544</v>
      </c>
      <c r="BG174" s="24">
        <v>35.741089191040857</v>
      </c>
      <c r="BH174" s="24">
        <v>3.1024215121966008</v>
      </c>
      <c r="BI174" s="21"/>
      <c r="BJ174" s="25">
        <f t="shared" ca="1" si="18"/>
        <v>0.94594974786074704</v>
      </c>
      <c r="BK174" s="24">
        <f t="shared" ca="1" si="19"/>
        <v>22.420347560506865</v>
      </c>
      <c r="BL174" s="23">
        <f t="shared" si="20"/>
        <v>4.0297367373585828</v>
      </c>
      <c r="BM174" s="23">
        <f t="shared" ca="1" si="21"/>
        <v>2.7970183815484249</v>
      </c>
      <c r="BN174" s="22">
        <f t="shared" si="22"/>
        <v>2.8992359952056654</v>
      </c>
      <c r="BO174" s="21"/>
      <c r="BP174" s="2"/>
    </row>
    <row r="175" spans="1:68" x14ac:dyDescent="0.2">
      <c r="A175">
        <v>8.1</v>
      </c>
      <c r="B175">
        <v>2.11</v>
      </c>
      <c r="C175">
        <v>0.22005</v>
      </c>
      <c r="D175">
        <v>-2.5080000000000002E-2</v>
      </c>
      <c r="E175">
        <v>6.7049999999999998E-2</v>
      </c>
      <c r="F175">
        <v>1.95943</v>
      </c>
      <c r="G175">
        <v>1.99268</v>
      </c>
      <c r="H175" s="21"/>
      <c r="I175" s="17">
        <f t="shared" si="16"/>
        <v>26.574803149606296</v>
      </c>
      <c r="J175" s="16">
        <f t="shared" si="17"/>
        <v>-26.974803149606295</v>
      </c>
      <c r="K175" s="16">
        <v>115</v>
      </c>
      <c r="L175" s="16">
        <v>2938.4842519684967</v>
      </c>
      <c r="M175" s="16">
        <v>1290.4527559055125</v>
      </c>
      <c r="N175" s="16">
        <v>11.515748031496061</v>
      </c>
      <c r="O175" s="16">
        <v>14.863274127310062</v>
      </c>
      <c r="P175" s="16">
        <v>15.392443695550126</v>
      </c>
      <c r="Q175" s="16">
        <v>0.60269435741604227</v>
      </c>
      <c r="R175" s="16">
        <v>3.91552094869951</v>
      </c>
      <c r="S175" s="16">
        <v>36.747886683337789</v>
      </c>
      <c r="T175" s="20" t="s">
        <v>33</v>
      </c>
      <c r="U175" s="10">
        <v>3</v>
      </c>
      <c r="V175" s="20" t="s">
        <v>143</v>
      </c>
      <c r="W175" s="10">
        <v>4</v>
      </c>
      <c r="X175" s="20" t="s">
        <v>143</v>
      </c>
      <c r="Y175" s="10">
        <v>4</v>
      </c>
      <c r="Z175" s="20" t="s">
        <v>33</v>
      </c>
      <c r="AA175" s="15">
        <v>3</v>
      </c>
      <c r="AB175" s="11">
        <v>69.178715677218079</v>
      </c>
      <c r="AC175" s="10">
        <v>28.281702013211969</v>
      </c>
      <c r="AD175" s="19">
        <v>2.5395823095699477</v>
      </c>
      <c r="AE175" s="12">
        <v>1486.3274127310062</v>
      </c>
      <c r="AF175" s="10">
        <v>1631.1050016997369</v>
      </c>
      <c r="AG175" s="10">
        <v>1026.162913036675</v>
      </c>
      <c r="AH175" s="10">
        <v>519.06113798074421</v>
      </c>
      <c r="AI175" s="10">
        <v>2.5539385770165199</v>
      </c>
      <c r="AJ175" s="10"/>
      <c r="AK175" s="10"/>
      <c r="AL175" s="10"/>
      <c r="AM175" s="10"/>
      <c r="AN175" s="10">
        <v>14.863274127310062</v>
      </c>
      <c r="AO175" s="10">
        <v>4.2213212645640432</v>
      </c>
      <c r="AP175" s="10">
        <v>8.1831403912567247</v>
      </c>
      <c r="AQ175" s="10">
        <v>111.47500000000001</v>
      </c>
      <c r="AR175" s="10"/>
      <c r="AS175" s="10"/>
      <c r="AT175" s="10">
        <v>6.0345401854624772</v>
      </c>
      <c r="AU175" s="10">
        <v>1</v>
      </c>
      <c r="AV175" s="16"/>
      <c r="AW175" s="19">
        <v>244.66575025496053</v>
      </c>
      <c r="AX175" s="1" t="s">
        <v>120</v>
      </c>
      <c r="AY175" s="23">
        <v>26.974803149606299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69.178715677218079</v>
      </c>
      <c r="BG175" s="24">
        <v>28.281702013211969</v>
      </c>
      <c r="BH175" s="24">
        <v>2.5395823095699477</v>
      </c>
      <c r="BI175" s="21"/>
      <c r="BJ175" s="25">
        <f t="shared" ca="1" si="18"/>
        <v>0.96110265373134995</v>
      </c>
      <c r="BK175" s="24">
        <f t="shared" ca="1" si="19"/>
        <v>21.166106255504165</v>
      </c>
      <c r="BL175" s="23">
        <f t="shared" si="20"/>
        <v>4.3287052507624812</v>
      </c>
      <c r="BM175" s="23">
        <f t="shared" ca="1" si="21"/>
        <v>2.8362546995350102</v>
      </c>
      <c r="BN175" s="22">
        <f t="shared" si="22"/>
        <v>2.9348018797580675</v>
      </c>
      <c r="BO175" s="21"/>
      <c r="BP175" s="2"/>
    </row>
    <row r="176" spans="1:68" x14ac:dyDescent="0.2">
      <c r="A176">
        <v>8.15</v>
      </c>
      <c r="B176">
        <v>2.0699999999999998</v>
      </c>
      <c r="C176">
        <v>0.22220000000000001</v>
      </c>
      <c r="D176">
        <v>-2.7529999999999999E-2</v>
      </c>
      <c r="E176">
        <v>7.084E-2</v>
      </c>
      <c r="F176">
        <v>1.95353</v>
      </c>
      <c r="G176">
        <v>1.99</v>
      </c>
      <c r="H176" s="21"/>
      <c r="I176" s="17">
        <f t="shared" si="16"/>
        <v>26.738845144356954</v>
      </c>
      <c r="J176" s="16">
        <f t="shared" si="17"/>
        <v>-27.138845144356953</v>
      </c>
      <c r="K176" s="16">
        <v>115</v>
      </c>
      <c r="L176" s="16">
        <v>2957.3490813648223</v>
      </c>
      <c r="M176" s="16">
        <v>1299.0813648293972</v>
      </c>
      <c r="N176" s="16">
        <v>11.586832895888014</v>
      </c>
      <c r="O176" s="16">
        <v>15.433002053388092</v>
      </c>
      <c r="P176" s="16">
        <v>15.976768074784124</v>
      </c>
      <c r="Q176" s="16">
        <v>0.58527339026562575</v>
      </c>
      <c r="R176" s="16">
        <v>3.6632777513329078</v>
      </c>
      <c r="S176" s="16">
        <v>37.761529263613262</v>
      </c>
      <c r="T176" s="20" t="s">
        <v>122</v>
      </c>
      <c r="U176" s="10">
        <v>4</v>
      </c>
      <c r="V176" s="20" t="s">
        <v>143</v>
      </c>
      <c r="W176" s="10">
        <v>4</v>
      </c>
      <c r="X176" s="20" t="s">
        <v>143</v>
      </c>
      <c r="Y176" s="10">
        <v>4</v>
      </c>
      <c r="Z176" s="20" t="s">
        <v>123</v>
      </c>
      <c r="AA176" s="15">
        <v>4</v>
      </c>
      <c r="AB176" s="11">
        <v>61.620893133228549</v>
      </c>
      <c r="AC176" s="10">
        <v>35.315635128444399</v>
      </c>
      <c r="AD176" s="19">
        <v>3.0634717383270527</v>
      </c>
      <c r="AE176" s="12">
        <v>1543.3002053388093</v>
      </c>
      <c r="AF176" s="10">
        <v>1698.7393504686588</v>
      </c>
      <c r="AG176" s="10">
        <v>1065.117871652275</v>
      </c>
      <c r="AH176" s="10">
        <v>538.45089670749076</v>
      </c>
      <c r="AI176" s="10">
        <v>2.7297957399930799</v>
      </c>
      <c r="AJ176" s="10"/>
      <c r="AK176" s="10"/>
      <c r="AL176" s="10"/>
      <c r="AM176" s="10"/>
      <c r="AN176" s="10">
        <v>10.288668035592062</v>
      </c>
      <c r="AO176" s="10">
        <v>4.315376702700485</v>
      </c>
      <c r="AP176" s="10">
        <v>8.4558251015659245</v>
      </c>
      <c r="AQ176" s="10">
        <v>114.66</v>
      </c>
      <c r="AR176" s="10"/>
      <c r="AS176" s="10"/>
      <c r="AT176" s="10">
        <v>6.2532829469650348</v>
      </c>
      <c r="AU176" s="10">
        <v>1</v>
      </c>
      <c r="AV176" s="16"/>
      <c r="AW176" s="19">
        <v>254.81090257029882</v>
      </c>
      <c r="AX176" s="1" t="s">
        <v>120</v>
      </c>
      <c r="AY176" s="23">
        <v>27.138845144356999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61.620893133228549</v>
      </c>
      <c r="BG176" s="24">
        <v>35.315635128444399</v>
      </c>
      <c r="BH176" s="24">
        <v>3.0634717383270527</v>
      </c>
      <c r="BI176" s="21"/>
      <c r="BJ176" s="25">
        <f t="shared" ca="1" si="18"/>
        <v>0.95017222634677356</v>
      </c>
      <c r="BK176" s="24">
        <f t="shared" ca="1" si="19"/>
        <v>21.782423480504768</v>
      </c>
      <c r="BL176" s="23">
        <f t="shared" si="20"/>
        <v>4.0368989818487107</v>
      </c>
      <c r="BM176" s="23">
        <f t="shared" ca="1" si="21"/>
        <v>2.8070308252507838</v>
      </c>
      <c r="BN176" s="22">
        <f t="shared" si="22"/>
        <v>2.9042411223260065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0.23071</v>
      </c>
      <c r="D177">
        <v>-2.8410000000000001E-2</v>
      </c>
      <c r="E177">
        <v>7.5490000000000002E-2</v>
      </c>
      <c r="F177">
        <v>1.9531000000000001</v>
      </c>
      <c r="G177">
        <v>1.9921500000000001</v>
      </c>
      <c r="H177" s="21"/>
      <c r="I177" s="17">
        <f t="shared" si="16"/>
        <v>26.902887139107609</v>
      </c>
      <c r="J177" s="16">
        <f t="shared" si="17"/>
        <v>-27.302887139107607</v>
      </c>
      <c r="K177" s="16">
        <v>115</v>
      </c>
      <c r="L177" s="16">
        <v>2976.2139107611474</v>
      </c>
      <c r="M177" s="16">
        <v>1307.7099737532817</v>
      </c>
      <c r="N177" s="16">
        <v>11.657917760279965</v>
      </c>
      <c r="O177" s="16">
        <v>17.688064681724843</v>
      </c>
      <c r="P177" s="16">
        <v>18.249739280211969</v>
      </c>
      <c r="Q177" s="16">
        <v>0.57901606328914956</v>
      </c>
      <c r="R177" s="16">
        <v>3.1727360835065275</v>
      </c>
      <c r="S177" s="16">
        <v>39.005180450494784</v>
      </c>
      <c r="T177" s="20" t="s">
        <v>122</v>
      </c>
      <c r="U177" s="10">
        <v>5</v>
      </c>
      <c r="V177" s="20" t="s">
        <v>143</v>
      </c>
      <c r="W177" s="10">
        <v>4</v>
      </c>
      <c r="X177" s="20" t="s">
        <v>143</v>
      </c>
      <c r="Y177" s="10">
        <v>4</v>
      </c>
      <c r="Z177" s="20" t="s">
        <v>123</v>
      </c>
      <c r="AA177" s="15">
        <v>4</v>
      </c>
      <c r="AB177" s="11">
        <v>45.111496875503171</v>
      </c>
      <c r="AC177" s="10">
        <v>49.485287260900662</v>
      </c>
      <c r="AD177" s="19">
        <v>5.4032158635961629</v>
      </c>
      <c r="AE177" s="12">
        <v>1768.8064681724841</v>
      </c>
      <c r="AF177" s="10">
        <v>1965.0380317309741</v>
      </c>
      <c r="AG177" s="10">
        <v>1216.6492853474647</v>
      </c>
      <c r="AH177" s="10">
        <v>562.57226105584766</v>
      </c>
      <c r="AI177" s="10">
        <v>3.1518537113707668</v>
      </c>
      <c r="AJ177" s="10"/>
      <c r="AK177" s="10"/>
      <c r="AL177" s="10"/>
      <c r="AM177" s="10"/>
      <c r="AN177" s="10">
        <v>8.8440323408624213</v>
      </c>
      <c r="AO177" s="10">
        <v>4.723413186535609</v>
      </c>
      <c r="AP177" s="10">
        <v>9.516544997432252</v>
      </c>
      <c r="AQ177" s="10">
        <v>114.66</v>
      </c>
      <c r="AR177" s="10"/>
      <c r="AS177" s="10"/>
      <c r="AT177" s="10">
        <v>7.2355536842025669</v>
      </c>
      <c r="AU177" s="10">
        <v>1</v>
      </c>
      <c r="AV177" s="16"/>
      <c r="AW177" s="19">
        <v>294.75570475964611</v>
      </c>
      <c r="AX177" s="1" t="s">
        <v>120</v>
      </c>
      <c r="AY177" s="23">
        <v>27.3028871391076</v>
      </c>
      <c r="AZ177" s="18">
        <v>0</v>
      </c>
      <c r="BA177" s="18">
        <v>100</v>
      </c>
      <c r="BB177" s="18">
        <v>0</v>
      </c>
      <c r="BC177" s="18">
        <v>0</v>
      </c>
      <c r="BD177" s="18">
        <v>100</v>
      </c>
      <c r="BE177" s="18">
        <v>0</v>
      </c>
      <c r="BF177" s="24">
        <v>45.111496875503171</v>
      </c>
      <c r="BG177" s="24">
        <v>49.485287260900662</v>
      </c>
      <c r="BH177" s="24">
        <v>5.4032158635961629</v>
      </c>
      <c r="BI177" s="21"/>
      <c r="BJ177" s="25">
        <f t="shared" ca="1" si="18"/>
        <v>0.91812703004394647</v>
      </c>
      <c r="BK177" s="24">
        <f t="shared" ca="1" si="19"/>
        <v>24.640863374822587</v>
      </c>
      <c r="BL177" s="23">
        <f t="shared" si="20"/>
        <v>3.4544133415417457</v>
      </c>
      <c r="BM177" s="23">
        <f t="shared" ca="1" si="21"/>
        <v>2.7223876099737736</v>
      </c>
      <c r="BN177" s="22">
        <f t="shared" si="22"/>
        <v>2.8203387506914375</v>
      </c>
      <c r="BO177" s="21"/>
      <c r="BP177" s="2"/>
    </row>
    <row r="178" spans="1:68" x14ac:dyDescent="0.2">
      <c r="A178">
        <v>8.25</v>
      </c>
      <c r="B178">
        <v>2.11</v>
      </c>
      <c r="C178">
        <v>0.23741999999999999</v>
      </c>
      <c r="D178">
        <v>-3.3439999999999998E-2</v>
      </c>
      <c r="E178">
        <v>7.0370000000000002E-2</v>
      </c>
      <c r="F178">
        <v>1.95583</v>
      </c>
      <c r="G178">
        <v>1.98983</v>
      </c>
      <c r="H178" s="21"/>
      <c r="I178" s="17">
        <f t="shared" si="16"/>
        <v>27.066929133858267</v>
      </c>
      <c r="J178" s="16">
        <f t="shared" si="17"/>
        <v>-27.466929133858265</v>
      </c>
      <c r="K178" s="16">
        <v>115</v>
      </c>
      <c r="L178" s="16">
        <v>2995.078740157473</v>
      </c>
      <c r="M178" s="16">
        <v>1316.3385826771664</v>
      </c>
      <c r="N178" s="16">
        <v>11.729002624671915</v>
      </c>
      <c r="O178" s="16">
        <v>19.46614579055441</v>
      </c>
      <c r="P178" s="16">
        <v>20.008101697706824</v>
      </c>
      <c r="Q178" s="16">
        <v>0.5432497511395189</v>
      </c>
      <c r="R178" s="16">
        <v>2.7151488899208367</v>
      </c>
      <c r="S178" s="16">
        <v>37.635826885584379</v>
      </c>
      <c r="T178" s="20" t="s">
        <v>122</v>
      </c>
      <c r="U178" s="10">
        <v>5</v>
      </c>
      <c r="V178" s="20" t="s">
        <v>143</v>
      </c>
      <c r="W178" s="10">
        <v>4</v>
      </c>
      <c r="X178" s="20" t="s">
        <v>143</v>
      </c>
      <c r="Y178" s="10">
        <v>4</v>
      </c>
      <c r="Z178" s="20" t="s">
        <v>123</v>
      </c>
      <c r="AA178" s="15">
        <v>4</v>
      </c>
      <c r="AB178" s="11">
        <v>31.838597843981319</v>
      </c>
      <c r="AC178" s="10">
        <v>58.385918049440278</v>
      </c>
      <c r="AD178" s="19">
        <v>9.7754841065784071</v>
      </c>
      <c r="AE178" s="12">
        <v>1946.6145790554413</v>
      </c>
      <c r="AF178" s="10">
        <v>2170.7945026482321</v>
      </c>
      <c r="AG178" s="10">
        <v>1333.8734465137882</v>
      </c>
      <c r="AH178" s="10">
        <v>532.94038479591359</v>
      </c>
      <c r="AI178" s="10">
        <v>3.6830392753494863</v>
      </c>
      <c r="AJ178" s="10"/>
      <c r="AK178" s="10"/>
      <c r="AL178" s="10"/>
      <c r="AM178" s="10"/>
      <c r="AN178" s="10">
        <v>9.7330728952772052</v>
      </c>
      <c r="AO178" s="10">
        <v>4.9989757211718544</v>
      </c>
      <c r="AP178" s="10">
        <v>10.337114125596518</v>
      </c>
      <c r="AQ178" s="10">
        <v>114.66</v>
      </c>
      <c r="AR178" s="10"/>
      <c r="AS178" s="10"/>
      <c r="AT178" s="10">
        <v>7.9773628298508346</v>
      </c>
      <c r="AU178" s="10">
        <v>1</v>
      </c>
      <c r="AV178" s="16"/>
      <c r="AW178" s="19">
        <v>325.61917539723481</v>
      </c>
      <c r="AX178" s="1" t="s">
        <v>120</v>
      </c>
      <c r="AY178" s="23">
        <v>27.466929133858301</v>
      </c>
      <c r="AZ178" s="18">
        <v>0</v>
      </c>
      <c r="BA178" s="18">
        <v>100</v>
      </c>
      <c r="BB178" s="18">
        <v>0</v>
      </c>
      <c r="BC178" s="18">
        <v>0</v>
      </c>
      <c r="BD178" s="18">
        <v>100</v>
      </c>
      <c r="BE178" s="18">
        <v>0</v>
      </c>
      <c r="BF178" s="24">
        <v>31.838597843981319</v>
      </c>
      <c r="BG178" s="24">
        <v>58.385918049440278</v>
      </c>
      <c r="BH178" s="24">
        <v>9.7754841065784071</v>
      </c>
      <c r="BI178" s="21"/>
      <c r="BJ178" s="25">
        <f t="shared" ca="1" si="18"/>
        <v>0.89084858822806057</v>
      </c>
      <c r="BK178" s="24">
        <f t="shared" ca="1" si="19"/>
        <v>26.698761778292699</v>
      </c>
      <c r="BL178" s="23">
        <f t="shared" si="20"/>
        <v>2.9348095510242129</v>
      </c>
      <c r="BM178" s="23">
        <f t="shared" ca="1" si="21"/>
        <v>2.6502555613291547</v>
      </c>
      <c r="BN178" s="22">
        <f t="shared" si="22"/>
        <v>2.7475640401300927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0.23094000000000001</v>
      </c>
      <c r="D179">
        <v>-2.7969999999999998E-2</v>
      </c>
      <c r="E179">
        <v>6.4500000000000002E-2</v>
      </c>
      <c r="F179">
        <v>1.9542999999999999</v>
      </c>
      <c r="G179">
        <v>1.9904999999999999</v>
      </c>
      <c r="H179" s="21"/>
      <c r="I179" s="17">
        <f t="shared" si="16"/>
        <v>27.230971128608925</v>
      </c>
      <c r="J179" s="16">
        <f t="shared" si="17"/>
        <v>-27.630971128608923</v>
      </c>
      <c r="K179" s="16">
        <v>115</v>
      </c>
      <c r="L179" s="16">
        <v>3013.9435695537986</v>
      </c>
      <c r="M179" s="16">
        <v>1324.9671916010511</v>
      </c>
      <c r="N179" s="16">
        <v>11.800087489063866</v>
      </c>
      <c r="O179" s="16">
        <v>17.749012320328543</v>
      </c>
      <c r="P179" s="16">
        <v>18.268361055970264</v>
      </c>
      <c r="Q179" s="16">
        <v>0.58214472677738771</v>
      </c>
      <c r="R179" s="16">
        <v>3.1866280997721881</v>
      </c>
      <c r="S179" s="16">
        <v>36.06588441956405</v>
      </c>
      <c r="T179" s="20" t="s">
        <v>122</v>
      </c>
      <c r="U179" s="10">
        <v>5</v>
      </c>
      <c r="V179" s="20" t="s">
        <v>143</v>
      </c>
      <c r="W179" s="10">
        <v>4</v>
      </c>
      <c r="X179" s="20" t="s">
        <v>143</v>
      </c>
      <c r="Y179" s="10">
        <v>4</v>
      </c>
      <c r="Z179" s="20" t="s">
        <v>123</v>
      </c>
      <c r="AA179" s="15">
        <v>4</v>
      </c>
      <c r="AB179" s="11">
        <v>45.164791382516157</v>
      </c>
      <c r="AC179" s="10">
        <v>49.443852045471537</v>
      </c>
      <c r="AD179" s="19">
        <v>5.3913565720123078</v>
      </c>
      <c r="AE179" s="12">
        <v>1774.9012320328543</v>
      </c>
      <c r="AF179" s="10">
        <v>1965.0094371853236</v>
      </c>
      <c r="AG179" s="10">
        <v>1217.8907370646843</v>
      </c>
      <c r="AH179" s="10">
        <v>499.18210828457524</v>
      </c>
      <c r="AI179" s="10">
        <v>3.1381132930808273</v>
      </c>
      <c r="AJ179" s="10"/>
      <c r="AK179" s="10"/>
      <c r="AL179" s="10"/>
      <c r="AM179" s="10"/>
      <c r="AN179" s="10">
        <v>8.8745061601642714</v>
      </c>
      <c r="AO179" s="10">
        <v>4.7411345247780643</v>
      </c>
      <c r="AP179" s="10">
        <v>9.5252351594527891</v>
      </c>
      <c r="AQ179" s="10">
        <v>114.66</v>
      </c>
      <c r="AR179" s="10"/>
      <c r="AS179" s="10"/>
      <c r="AT179" s="10">
        <v>7.1357546016287063</v>
      </c>
      <c r="AU179" s="10">
        <v>1</v>
      </c>
      <c r="AV179" s="16"/>
      <c r="AW179" s="19">
        <v>294.75141557779858</v>
      </c>
      <c r="AX179" s="1" t="s">
        <v>120</v>
      </c>
      <c r="AY179" s="23">
        <v>27.630971128608898</v>
      </c>
      <c r="AZ179" s="18">
        <v>0</v>
      </c>
      <c r="BA179" s="18">
        <v>100</v>
      </c>
      <c r="BB179" s="18">
        <v>0</v>
      </c>
      <c r="BC179" s="18">
        <v>0</v>
      </c>
      <c r="BD179" s="18">
        <v>100</v>
      </c>
      <c r="BE179" s="18">
        <v>0</v>
      </c>
      <c r="BF179" s="24">
        <v>45.164791382516157</v>
      </c>
      <c r="BG179" s="24">
        <v>49.443852045471537</v>
      </c>
      <c r="BH179" s="24">
        <v>5.3913565720123078</v>
      </c>
      <c r="BI179" s="21"/>
      <c r="BJ179" s="25">
        <f t="shared" ca="1" si="18"/>
        <v>0.92049415264517997</v>
      </c>
      <c r="BK179" s="24">
        <f t="shared" ca="1" si="19"/>
        <v>24.372792793019336</v>
      </c>
      <c r="BL179" s="23">
        <f t="shared" si="20"/>
        <v>3.4731293293085166</v>
      </c>
      <c r="BM179" s="23">
        <f t="shared" ca="1" si="21"/>
        <v>2.7275303531911113</v>
      </c>
      <c r="BN179" s="22">
        <f t="shared" si="22"/>
        <v>2.8211465859044598</v>
      </c>
      <c r="BO179" s="21"/>
      <c r="BP179" s="2"/>
    </row>
    <row r="180" spans="1:68" x14ac:dyDescent="0.2">
      <c r="A180">
        <v>8.35</v>
      </c>
      <c r="B180">
        <v>2.11</v>
      </c>
      <c r="C180">
        <v>0.24357000000000001</v>
      </c>
      <c r="D180">
        <v>-5.9000000000000003E-4</v>
      </c>
      <c r="E180">
        <v>6.8519999999999998E-2</v>
      </c>
      <c r="F180">
        <v>1.9514499999999999</v>
      </c>
      <c r="G180">
        <v>1.9886299999999999</v>
      </c>
      <c r="H180" s="21"/>
      <c r="I180" s="17">
        <f t="shared" si="16"/>
        <v>27.395013123359579</v>
      </c>
      <c r="J180" s="16">
        <f t="shared" si="17"/>
        <v>-27.795013123359578</v>
      </c>
      <c r="K180" s="16">
        <v>115</v>
      </c>
      <c r="L180" s="16">
        <v>3032.8083989501238</v>
      </c>
      <c r="M180" s="16">
        <v>1333.5958005249356</v>
      </c>
      <c r="N180" s="16">
        <v>11.871172353455817</v>
      </c>
      <c r="O180" s="16">
        <v>21.095832648870637</v>
      </c>
      <c r="P180" s="16">
        <v>21.630663638255626</v>
      </c>
      <c r="Q180" s="16">
        <v>0.77683292293183837</v>
      </c>
      <c r="R180" s="16">
        <v>3.5913503899988757</v>
      </c>
      <c r="S180" s="16">
        <v>37.141040929513238</v>
      </c>
      <c r="T180" s="20" t="s">
        <v>122</v>
      </c>
      <c r="U180" s="10">
        <v>4</v>
      </c>
      <c r="V180" s="20" t="s">
        <v>143</v>
      </c>
      <c r="W180" s="10">
        <v>4</v>
      </c>
      <c r="X180" s="20" t="s">
        <v>143</v>
      </c>
      <c r="Y180" s="10">
        <v>4</v>
      </c>
      <c r="Z180" s="20" t="s">
        <v>123</v>
      </c>
      <c r="AA180" s="15">
        <v>4</v>
      </c>
      <c r="AB180" s="11">
        <v>49.972571746009059</v>
      </c>
      <c r="AC180" s="10">
        <v>45.567479499075134</v>
      </c>
      <c r="AD180" s="19">
        <v>4.4599487549158088</v>
      </c>
      <c r="AE180" s="12">
        <v>2109.5832648870637</v>
      </c>
      <c r="AF180" s="10">
        <v>2359.4647510191121</v>
      </c>
      <c r="AG180" s="10">
        <v>1442.0442425503752</v>
      </c>
      <c r="AH180" s="10">
        <v>519.83729642175263</v>
      </c>
      <c r="AI180" s="10">
        <v>2.7844679338022296</v>
      </c>
      <c r="AJ180" s="10"/>
      <c r="AK180" s="10"/>
      <c r="AL180" s="10"/>
      <c r="AM180" s="10"/>
      <c r="AN180" s="10">
        <v>14.063888432580425</v>
      </c>
      <c r="AO180" s="10">
        <v>5.5492575196907961</v>
      </c>
      <c r="AP180" s="10">
        <v>11.094309697852626</v>
      </c>
      <c r="AQ180" s="10">
        <v>114.66</v>
      </c>
      <c r="AR180" s="10"/>
      <c r="AS180" s="10"/>
      <c r="AT180" s="10">
        <v>8.5877260427091873</v>
      </c>
      <c r="AU180" s="10">
        <v>1</v>
      </c>
      <c r="AV180" s="16"/>
      <c r="AW180" s="19">
        <v>353.91971265286679</v>
      </c>
      <c r="AX180" s="1" t="s">
        <v>120</v>
      </c>
      <c r="AY180" s="23">
        <v>27.795013123359599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49.972571746009059</v>
      </c>
      <c r="BG180" s="24">
        <v>45.567479499075134</v>
      </c>
      <c r="BH180" s="24">
        <v>4.4599487549158088</v>
      </c>
      <c r="BI180" s="21"/>
      <c r="BJ180" s="25">
        <f t="shared" ca="1" si="18"/>
        <v>0.91080614337927168</v>
      </c>
      <c r="BK180" s="24">
        <f t="shared" ca="1" si="19"/>
        <v>28.943700939259539</v>
      </c>
      <c r="BL180" s="23">
        <f t="shared" si="20"/>
        <v>3.8621005426334212</v>
      </c>
      <c r="BM180" s="23">
        <f t="shared" ca="1" si="21"/>
        <v>2.701567418850896</v>
      </c>
      <c r="BN180" s="22">
        <f t="shared" si="22"/>
        <v>2.7960972533070616</v>
      </c>
      <c r="BO180" s="21"/>
      <c r="BP180" s="2"/>
    </row>
    <row r="181" spans="1:68" x14ac:dyDescent="0.2">
      <c r="A181">
        <v>8.4</v>
      </c>
      <c r="B181">
        <v>2.11</v>
      </c>
      <c r="C181">
        <v>0.27146999999999999</v>
      </c>
      <c r="D181">
        <v>1.7979999999999999E-2</v>
      </c>
      <c r="E181">
        <v>6.7519999999999997E-2</v>
      </c>
      <c r="F181">
        <v>1.9529000000000001</v>
      </c>
      <c r="G181">
        <v>1.9912300000000001</v>
      </c>
      <c r="H181" s="21"/>
      <c r="I181" s="17">
        <f t="shared" si="16"/>
        <v>27.559055118110237</v>
      </c>
      <c r="J181" s="16">
        <f t="shared" si="17"/>
        <v>-27.959055118110236</v>
      </c>
      <c r="K181" s="16">
        <v>115</v>
      </c>
      <c r="L181" s="16">
        <v>3051.6732283464494</v>
      </c>
      <c r="M181" s="16">
        <v>1342.2244094488203</v>
      </c>
      <c r="N181" s="16">
        <v>11.94225721784777</v>
      </c>
      <c r="O181" s="16">
        <v>28.489046201232028</v>
      </c>
      <c r="P181" s="16">
        <v>29.020025883715707</v>
      </c>
      <c r="Q181" s="16">
        <v>0.9088767433331586</v>
      </c>
      <c r="R181" s="16">
        <v>3.1318950126890321</v>
      </c>
      <c r="S181" s="16">
        <v>36.873589061366673</v>
      </c>
      <c r="T181" s="20" t="s">
        <v>122</v>
      </c>
      <c r="U181" s="10">
        <v>5</v>
      </c>
      <c r="V181" s="20" t="s">
        <v>143</v>
      </c>
      <c r="W181" s="10">
        <v>4</v>
      </c>
      <c r="X181" s="20" t="s">
        <v>141</v>
      </c>
      <c r="Y181" s="10">
        <v>5</v>
      </c>
      <c r="Z181" s="20" t="s">
        <v>123</v>
      </c>
      <c r="AA181" s="15">
        <v>4</v>
      </c>
      <c r="AB181" s="11">
        <v>30.315187999217571</v>
      </c>
      <c r="AC181" s="10">
        <v>59.176172644050503</v>
      </c>
      <c r="AD181" s="19">
        <v>10.508639356731926</v>
      </c>
      <c r="AE181" s="12">
        <v>2848.9046201232027</v>
      </c>
      <c r="AF181" s="10">
        <v>3227.6917899322789</v>
      </c>
      <c r="AG181" s="10">
        <v>1934.6683922477139</v>
      </c>
      <c r="AH181" s="10">
        <v>512.87311220953177</v>
      </c>
      <c r="AI181" s="10">
        <v>3.1929550510104874</v>
      </c>
      <c r="AJ181" s="10"/>
      <c r="AK181" s="10"/>
      <c r="AL181" s="10"/>
      <c r="AM181" s="10"/>
      <c r="AN181" s="10">
        <v>14.244523100616014</v>
      </c>
      <c r="AO181" s="10">
        <v>6.9810593337970008</v>
      </c>
      <c r="AP181" s="10">
        <v>14.542678745733998</v>
      </c>
      <c r="AQ181" s="10">
        <v>114.66</v>
      </c>
      <c r="AR181" s="10"/>
      <c r="AS181" s="10"/>
      <c r="AT181" s="10">
        <v>11.852147292792456</v>
      </c>
      <c r="AU181" s="10">
        <v>1</v>
      </c>
      <c r="AV181" s="16"/>
      <c r="AW181" s="19">
        <v>484.15376848984181</v>
      </c>
      <c r="AX181" s="1" t="s">
        <v>120</v>
      </c>
      <c r="AY181" s="23">
        <v>27.9590551181102</v>
      </c>
      <c r="AZ181" s="18">
        <v>0</v>
      </c>
      <c r="BA181" s="18">
        <v>100</v>
      </c>
      <c r="BB181" s="18">
        <v>0</v>
      </c>
      <c r="BC181" s="18">
        <v>0</v>
      </c>
      <c r="BD181" s="18">
        <v>100</v>
      </c>
      <c r="BE181" s="18">
        <v>0</v>
      </c>
      <c r="BF181" s="24">
        <v>30.315187999217571</v>
      </c>
      <c r="BG181" s="24">
        <v>59.176172644050503</v>
      </c>
      <c r="BH181" s="24">
        <v>10.508639356731926</v>
      </c>
      <c r="BI181" s="21"/>
      <c r="BJ181" s="25">
        <f t="shared" ca="1" si="18"/>
        <v>0.85905578995825316</v>
      </c>
      <c r="BK181" s="24">
        <f t="shared" ca="1" si="19"/>
        <v>38.411993202181094</v>
      </c>
      <c r="BL181" s="23">
        <f t="shared" si="20"/>
        <v>3.3057048324752545</v>
      </c>
      <c r="BM181" s="23">
        <f t="shared" ca="1" si="21"/>
        <v>2.5652046310851944</v>
      </c>
      <c r="BN181" s="22">
        <f t="shared" si="22"/>
        <v>2.6599793037924511</v>
      </c>
      <c r="BO181" s="21"/>
      <c r="BP181" s="2"/>
    </row>
    <row r="182" spans="1:68" x14ac:dyDescent="0.2">
      <c r="A182">
        <v>8.4499999999999993</v>
      </c>
      <c r="B182">
        <v>0.69</v>
      </c>
      <c r="C182">
        <v>0.27705000000000002</v>
      </c>
      <c r="D182">
        <v>5.7759999999999999E-2</v>
      </c>
      <c r="E182">
        <v>4.5310000000000003E-2</v>
      </c>
      <c r="F182">
        <v>1.9537500000000001</v>
      </c>
      <c r="G182">
        <v>1.99373</v>
      </c>
      <c r="H182" s="21"/>
      <c r="I182" s="17">
        <f t="shared" si="16"/>
        <v>27.723097112860888</v>
      </c>
      <c r="J182" s="16">
        <f t="shared" si="17"/>
        <v>-28.123097112860886</v>
      </c>
      <c r="K182" s="16">
        <v>115</v>
      </c>
      <c r="L182" s="16">
        <v>3070.5380577427741</v>
      </c>
      <c r="M182" s="16">
        <v>1350.8530183727046</v>
      </c>
      <c r="N182" s="16">
        <v>12.013342082239719</v>
      </c>
      <c r="O182" s="16">
        <v>29.967688911704315</v>
      </c>
      <c r="P182" s="16">
        <v>30.413131067909887</v>
      </c>
      <c r="Q182" s="16">
        <v>1.1917363650652275</v>
      </c>
      <c r="R182" s="16">
        <v>3.9184928457519987</v>
      </c>
      <c r="S182" s="16">
        <v>30.933483069831503</v>
      </c>
      <c r="T182" s="20" t="s">
        <v>122</v>
      </c>
      <c r="U182" s="10">
        <v>4</v>
      </c>
      <c r="V182" s="20" t="s">
        <v>143</v>
      </c>
      <c r="W182" s="10">
        <v>4</v>
      </c>
      <c r="X182" s="20" t="s">
        <v>143</v>
      </c>
      <c r="Y182" s="10">
        <v>4</v>
      </c>
      <c r="Z182" s="20" t="s">
        <v>123</v>
      </c>
      <c r="AA182" s="15">
        <v>4</v>
      </c>
      <c r="AB182" s="11">
        <v>47.240678240490141</v>
      </c>
      <c r="AC182" s="10">
        <v>47.802552598147244</v>
      </c>
      <c r="AD182" s="19">
        <v>4.9567691613626135</v>
      </c>
      <c r="AE182" s="12">
        <v>2996.7688911704313</v>
      </c>
      <c r="AF182" s="10">
        <v>3390.4768216376924</v>
      </c>
      <c r="AG182" s="10">
        <v>2027.5420711939926</v>
      </c>
      <c r="AH182" s="10">
        <v>389.21432888760251</v>
      </c>
      <c r="AI182" s="10">
        <v>2.5520015969509569</v>
      </c>
      <c r="AJ182" s="10"/>
      <c r="AK182" s="10"/>
      <c r="AL182" s="10"/>
      <c r="AM182" s="10"/>
      <c r="AN182" s="10">
        <v>19.978459274469543</v>
      </c>
      <c r="AO182" s="10">
        <v>7.4978346457696743</v>
      </c>
      <c r="AP182" s="10">
        <v>15.206565533954944</v>
      </c>
      <c r="AQ182" s="10">
        <v>114.66</v>
      </c>
      <c r="AR182" s="10"/>
      <c r="AS182" s="10"/>
      <c r="AT182" s="10">
        <v>12.396232161670513</v>
      </c>
      <c r="AU182" s="10">
        <v>1</v>
      </c>
      <c r="AV182" s="16"/>
      <c r="AW182" s="19">
        <v>508.57152324565385</v>
      </c>
      <c r="AX182" s="1" t="s">
        <v>120</v>
      </c>
      <c r="AY182" s="23">
        <v>28.123097112860901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47.240678240490141</v>
      </c>
      <c r="BG182" s="24">
        <v>47.802552598147244</v>
      </c>
      <c r="BH182" s="24">
        <v>4.9567691613626135</v>
      </c>
      <c r="BI182" s="21"/>
      <c r="BJ182" s="25">
        <f t="shared" ca="1" si="18"/>
        <v>0.87833234399673177</v>
      </c>
      <c r="BK182" s="24">
        <f t="shared" ca="1" si="19"/>
        <v>40.47372692869444</v>
      </c>
      <c r="BL182" s="23">
        <f t="shared" si="20"/>
        <v>4.1268164639549152</v>
      </c>
      <c r="BM182" s="23">
        <f t="shared" ca="1" si="21"/>
        <v>2.6152641726095114</v>
      </c>
      <c r="BN182" s="22">
        <f t="shared" si="22"/>
        <v>2.7086028832878837</v>
      </c>
      <c r="BO182" s="21"/>
      <c r="BP182" s="2"/>
    </row>
    <row r="183" spans="1:68" x14ac:dyDescent="0.2">
      <c r="A183">
        <v>8.5</v>
      </c>
      <c r="B183">
        <v>2.11</v>
      </c>
      <c r="C183">
        <v>0.26183000000000001</v>
      </c>
      <c r="D183">
        <v>6.0449999999999997E-2</v>
      </c>
      <c r="E183">
        <v>5.3999999999999999E-2</v>
      </c>
      <c r="F183">
        <v>1.9470499999999999</v>
      </c>
      <c r="G183">
        <v>1.9886299999999999</v>
      </c>
      <c r="H183" s="21"/>
      <c r="I183" s="17">
        <f t="shared" si="16"/>
        <v>27.887139107611546</v>
      </c>
      <c r="J183" s="16">
        <f t="shared" si="17"/>
        <v>-28.287139107611544</v>
      </c>
      <c r="K183" s="16">
        <v>115</v>
      </c>
      <c r="L183" s="16">
        <v>3089.4028871390997</v>
      </c>
      <c r="M183" s="16">
        <v>1359.4816272965893</v>
      </c>
      <c r="N183" s="16">
        <v>12.08442694663167</v>
      </c>
      <c r="O183" s="16">
        <v>25.934545174537988</v>
      </c>
      <c r="P183" s="16">
        <v>26.41345518771595</v>
      </c>
      <c r="Q183" s="16">
        <v>1.2108638759365011</v>
      </c>
      <c r="R183" s="16">
        <v>4.584269143628112</v>
      </c>
      <c r="S183" s="16">
        <v>33.257639804025139</v>
      </c>
      <c r="T183" s="20" t="s">
        <v>33</v>
      </c>
      <c r="U183" s="10">
        <v>3</v>
      </c>
      <c r="V183" s="20" t="s">
        <v>143</v>
      </c>
      <c r="W183" s="10">
        <v>4</v>
      </c>
      <c r="X183" s="20" t="s">
        <v>143</v>
      </c>
      <c r="Y183" s="10">
        <v>4</v>
      </c>
      <c r="Z183" s="20" t="s">
        <v>123</v>
      </c>
      <c r="AA183" s="15">
        <v>4</v>
      </c>
      <c r="AB183" s="11">
        <v>69.617182210015471</v>
      </c>
      <c r="AC183" s="10">
        <v>27.869392253805216</v>
      </c>
      <c r="AD183" s="19">
        <v>2.5134255361793123</v>
      </c>
      <c r="AE183" s="12">
        <v>2593.4545174537989</v>
      </c>
      <c r="AF183" s="10">
        <v>2918.8170222386216</v>
      </c>
      <c r="AG183" s="10">
        <v>1760.8970125143967</v>
      </c>
      <c r="AH183" s="10">
        <v>435.56323592352277</v>
      </c>
      <c r="AI183" s="10">
        <v>2.1813727961194127</v>
      </c>
      <c r="AJ183" s="10"/>
      <c r="AK183" s="10"/>
      <c r="AL183" s="10"/>
      <c r="AM183" s="10"/>
      <c r="AN183" s="10">
        <v>25.934545174537988</v>
      </c>
      <c r="AO183" s="10">
        <v>6.8137753477701315</v>
      </c>
      <c r="AP183" s="10">
        <v>13.326279087600778</v>
      </c>
      <c r="AQ183" s="10">
        <v>111.47500000000001</v>
      </c>
      <c r="AR183" s="10"/>
      <c r="AS183" s="10"/>
      <c r="AT183" s="10">
        <v>10.521011379721953</v>
      </c>
      <c r="AU183" s="10">
        <v>1</v>
      </c>
      <c r="AV183" s="16"/>
      <c r="AW183" s="19">
        <v>437.82255333579326</v>
      </c>
      <c r="AX183" s="1" t="s">
        <v>120</v>
      </c>
      <c r="AY183" s="23">
        <v>28.287139107611502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69.617182210015471</v>
      </c>
      <c r="BG183" s="24">
        <v>27.869392253805216</v>
      </c>
      <c r="BH183" s="24">
        <v>2.5134255361793123</v>
      </c>
      <c r="BI183" s="21"/>
      <c r="BJ183" s="25">
        <f t="shared" ca="1" si="18"/>
        <v>0.91414849486561067</v>
      </c>
      <c r="BK183" s="24">
        <f t="shared" ca="1" si="19"/>
        <v>35.216367087523977</v>
      </c>
      <c r="BL183" s="23">
        <f t="shared" si="20"/>
        <v>4.8690171143840049</v>
      </c>
      <c r="BM183" s="23">
        <f t="shared" ca="1" si="21"/>
        <v>2.7087347294367161</v>
      </c>
      <c r="BN183" s="22">
        <f t="shared" si="22"/>
        <v>2.7997319908416269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0.28069</v>
      </c>
      <c r="D184">
        <v>3.4199999999999999E-3</v>
      </c>
      <c r="E184">
        <v>0.12231</v>
      </c>
      <c r="F184">
        <v>1.94665</v>
      </c>
      <c r="G184">
        <v>1.98793</v>
      </c>
      <c r="H184" s="21"/>
      <c r="I184" s="17">
        <f t="shared" si="16"/>
        <v>28.051181102362207</v>
      </c>
      <c r="J184" s="16">
        <f t="shared" si="17"/>
        <v>-28.451181102362206</v>
      </c>
      <c r="K184" s="16">
        <v>115</v>
      </c>
      <c r="L184" s="16">
        <v>3108.2677165354257</v>
      </c>
      <c r="M184" s="16">
        <v>1368.110236220474</v>
      </c>
      <c r="N184" s="16">
        <v>12.155511811023622</v>
      </c>
      <c r="O184" s="16">
        <v>30.932251540041065</v>
      </c>
      <c r="P184" s="16">
        <v>31.674244327647546</v>
      </c>
      <c r="Q184" s="16">
        <v>0.80534642426782621</v>
      </c>
      <c r="R184" s="16">
        <v>2.5425908063885907</v>
      </c>
      <c r="S184" s="16">
        <v>51.527276917116872</v>
      </c>
      <c r="T184" s="20" t="s">
        <v>33</v>
      </c>
      <c r="U184" s="10">
        <v>3</v>
      </c>
      <c r="V184" s="20" t="s">
        <v>141</v>
      </c>
      <c r="W184" s="10">
        <v>5</v>
      </c>
      <c r="X184" s="20" t="s">
        <v>141</v>
      </c>
      <c r="Y184" s="10">
        <v>5</v>
      </c>
      <c r="Z184" s="20" t="s">
        <v>121</v>
      </c>
      <c r="AA184" s="15">
        <v>5</v>
      </c>
      <c r="AB184" s="11">
        <v>17.841055481813335</v>
      </c>
      <c r="AC184" s="10">
        <v>62.630015442351066</v>
      </c>
      <c r="AD184" s="19">
        <v>19.528929075835602</v>
      </c>
      <c r="AE184" s="12">
        <v>3093.2251540041066</v>
      </c>
      <c r="AF184" s="10">
        <v>3536.6236957954961</v>
      </c>
      <c r="AG184" s="10">
        <v>2111.6162885098365</v>
      </c>
      <c r="AH184" s="10">
        <v>809.93345361106117</v>
      </c>
      <c r="AI184" s="10">
        <v>3.9329962079913514</v>
      </c>
      <c r="AJ184" s="10"/>
      <c r="AK184" s="10"/>
      <c r="AL184" s="10"/>
      <c r="AM184" s="10"/>
      <c r="AN184" s="10">
        <v>30.932251540041065</v>
      </c>
      <c r="AO184" s="10">
        <v>7.3419171599527573</v>
      </c>
      <c r="AP184" s="10">
        <v>15.837122163823773</v>
      </c>
      <c r="AQ184" s="10">
        <v>111.47500000000001</v>
      </c>
      <c r="AR184" s="10"/>
      <c r="AS184" s="10"/>
      <c r="AT184" s="10">
        <v>12.785026001088612</v>
      </c>
      <c r="AU184" s="10">
        <v>1</v>
      </c>
      <c r="AV184" s="16"/>
      <c r="AW184" s="19">
        <v>530.49355436932444</v>
      </c>
      <c r="AX184" s="1" t="s">
        <v>120</v>
      </c>
      <c r="AY184" s="23">
        <v>28.451181102362199</v>
      </c>
      <c r="AZ184" s="18">
        <v>100</v>
      </c>
      <c r="BA184" s="18">
        <v>0</v>
      </c>
      <c r="BB184" s="18">
        <v>0</v>
      </c>
      <c r="BC184" s="18">
        <v>0</v>
      </c>
      <c r="BD184" s="18">
        <v>100</v>
      </c>
      <c r="BE184" s="18">
        <v>0</v>
      </c>
      <c r="BF184" s="24">
        <v>17.841055481813335</v>
      </c>
      <c r="BG184" s="24">
        <v>62.630015442351066</v>
      </c>
      <c r="BH184" s="24">
        <v>19.528929075835602</v>
      </c>
      <c r="BI184" s="21"/>
      <c r="BJ184" s="25">
        <f t="shared" ca="1" si="18"/>
        <v>0.82857959009841031</v>
      </c>
      <c r="BK184" s="24">
        <f t="shared" ca="1" si="19"/>
        <v>40.846868771607667</v>
      </c>
      <c r="BL184" s="23">
        <f t="shared" si="20"/>
        <v>2.6737831027762766</v>
      </c>
      <c r="BM184" s="23">
        <f t="shared" ca="1" si="21"/>
        <v>2.4836093397125318</v>
      </c>
      <c r="BN184" s="22">
        <f t="shared" si="22"/>
        <v>2.5729265801889216</v>
      </c>
      <c r="BO184" s="21"/>
      <c r="BP184" s="2"/>
    </row>
    <row r="185" spans="1:68" x14ac:dyDescent="0.2">
      <c r="A185">
        <v>8.6</v>
      </c>
      <c r="B185">
        <v>2.0699999999999998</v>
      </c>
      <c r="C185">
        <v>0.25613999999999998</v>
      </c>
      <c r="D185">
        <v>-1.4400000000000001E-3</v>
      </c>
      <c r="E185">
        <v>8.2650000000000001E-2</v>
      </c>
      <c r="F185">
        <v>1.94913</v>
      </c>
      <c r="G185">
        <v>1.98993</v>
      </c>
      <c r="H185" s="21"/>
      <c r="I185" s="17">
        <f t="shared" si="16"/>
        <v>28.215223097112858</v>
      </c>
      <c r="J185" s="16">
        <f t="shared" si="17"/>
        <v>-28.615223097112857</v>
      </c>
      <c r="K185" s="16">
        <v>115</v>
      </c>
      <c r="L185" s="16">
        <v>3127.1325459317504</v>
      </c>
      <c r="M185" s="16">
        <v>1376.7388451443583</v>
      </c>
      <c r="N185" s="16">
        <v>12.226596675415571</v>
      </c>
      <c r="O185" s="16">
        <v>24.426753593429154</v>
      </c>
      <c r="P185" s="16">
        <v>25.016003549329664</v>
      </c>
      <c r="Q185" s="16">
        <v>0.77078891392046933</v>
      </c>
      <c r="R185" s="16">
        <v>3.0811832609494636</v>
      </c>
      <c r="S185" s="16">
        <v>40.920135826424179</v>
      </c>
      <c r="T185" s="20" t="s">
        <v>122</v>
      </c>
      <c r="U185" s="10">
        <v>5</v>
      </c>
      <c r="V185" s="20" t="s">
        <v>143</v>
      </c>
      <c r="W185" s="10">
        <v>4</v>
      </c>
      <c r="X185" s="20" t="s">
        <v>143</v>
      </c>
      <c r="Y185" s="10">
        <v>4</v>
      </c>
      <c r="Z185" s="20" t="s">
        <v>123</v>
      </c>
      <c r="AA185" s="15">
        <v>4</v>
      </c>
      <c r="AB185" s="11">
        <v>33.573491687203145</v>
      </c>
      <c r="AC185" s="10">
        <v>57.416225895131788</v>
      </c>
      <c r="AD185" s="19">
        <v>9.0102824176650707</v>
      </c>
      <c r="AE185" s="12">
        <v>2442.6753593429157</v>
      </c>
      <c r="AF185" s="10">
        <v>2752.1915554406678</v>
      </c>
      <c r="AG185" s="10">
        <v>1667.7335699553109</v>
      </c>
      <c r="AH185" s="10">
        <v>590.26709110646289</v>
      </c>
      <c r="AI185" s="10">
        <v>3.2455064022769324</v>
      </c>
      <c r="AJ185" s="10"/>
      <c r="AK185" s="10"/>
      <c r="AL185" s="10"/>
      <c r="AM185" s="10"/>
      <c r="AN185" s="10">
        <v>12.213376796714577</v>
      </c>
      <c r="AO185" s="10">
        <v>6.1699073134511782</v>
      </c>
      <c r="AP185" s="10">
        <v>12.674134989687175</v>
      </c>
      <c r="AQ185" s="10">
        <v>114.66</v>
      </c>
      <c r="AR185" s="10"/>
      <c r="AS185" s="10"/>
      <c r="AT185" s="10">
        <v>9.760169712249759</v>
      </c>
      <c r="AU185" s="10">
        <v>1</v>
      </c>
      <c r="AV185" s="16"/>
      <c r="AW185" s="19">
        <v>412.82873331610017</v>
      </c>
      <c r="AX185" s="1" t="s">
        <v>120</v>
      </c>
      <c r="AY185" s="23">
        <v>28.615223097112899</v>
      </c>
      <c r="AZ185" s="18">
        <v>0</v>
      </c>
      <c r="BA185" s="18">
        <v>100</v>
      </c>
      <c r="BB185" s="18">
        <v>0</v>
      </c>
      <c r="BC185" s="18">
        <v>0</v>
      </c>
      <c r="BD185" s="18">
        <v>100</v>
      </c>
      <c r="BE185" s="18">
        <v>0</v>
      </c>
      <c r="BF185" s="24">
        <v>33.573491687203145</v>
      </c>
      <c r="BG185" s="24">
        <v>57.416225895131788</v>
      </c>
      <c r="BH185" s="24">
        <v>9.0102824176650707</v>
      </c>
      <c r="BI185" s="21"/>
      <c r="BJ185" s="25">
        <f t="shared" ca="1" si="18"/>
        <v>0.88029667267808043</v>
      </c>
      <c r="BK185" s="24">
        <f t="shared" ca="1" si="19"/>
        <v>32.353697345638281</v>
      </c>
      <c r="BL185" s="23">
        <f t="shared" si="20"/>
        <v>3.2866047346699365</v>
      </c>
      <c r="BM185" s="23">
        <f t="shared" ca="1" si="21"/>
        <v>2.6188146254394513</v>
      </c>
      <c r="BN185" s="22">
        <f t="shared" si="22"/>
        <v>2.7050865800472086</v>
      </c>
      <c r="BO185" s="21"/>
      <c r="BP185" s="2"/>
    </row>
    <row r="186" spans="1:68" x14ac:dyDescent="0.2">
      <c r="A186">
        <v>8.65</v>
      </c>
      <c r="B186">
        <v>0.61</v>
      </c>
      <c r="C186">
        <v>0.25552999999999998</v>
      </c>
      <c r="D186">
        <v>-7.2199999999999999E-3</v>
      </c>
      <c r="E186">
        <v>9.0050000000000005E-2</v>
      </c>
      <c r="F186">
        <v>1.95025</v>
      </c>
      <c r="G186">
        <v>1.9897</v>
      </c>
      <c r="H186" s="21"/>
      <c r="I186" s="17">
        <f t="shared" si="16"/>
        <v>28.379265091863516</v>
      </c>
      <c r="J186" s="16">
        <f t="shared" si="17"/>
        <v>-28.779265091863515</v>
      </c>
      <c r="K186" s="16">
        <v>115</v>
      </c>
      <c r="L186" s="16">
        <v>3145.997375328076</v>
      </c>
      <c r="M186" s="16">
        <v>1385.367454068243</v>
      </c>
      <c r="N186" s="16">
        <v>12.297681539807522</v>
      </c>
      <c r="O186" s="16">
        <v>24.265109856262828</v>
      </c>
      <c r="P186" s="16">
        <v>24.882859483233034</v>
      </c>
      <c r="Q186" s="16">
        <v>0.7296896526431601</v>
      </c>
      <c r="R186" s="16">
        <v>2.9324991893912</v>
      </c>
      <c r="S186" s="16">
        <v>42.899279650708742</v>
      </c>
      <c r="T186" s="20" t="s">
        <v>122</v>
      </c>
      <c r="U186" s="10">
        <v>5</v>
      </c>
      <c r="V186" s="20" t="s">
        <v>143</v>
      </c>
      <c r="W186" s="10">
        <v>4</v>
      </c>
      <c r="X186" s="20" t="s">
        <v>143</v>
      </c>
      <c r="Y186" s="10">
        <v>4</v>
      </c>
      <c r="Z186" s="20" t="s">
        <v>123</v>
      </c>
      <c r="AA186" s="15">
        <v>4</v>
      </c>
      <c r="AB186" s="11">
        <v>30.625460840584111</v>
      </c>
      <c r="AC186" s="10">
        <v>59.020118291233274</v>
      </c>
      <c r="AD186" s="19">
        <v>10.354420868182617</v>
      </c>
      <c r="AE186" s="12">
        <v>2426.5109856262829</v>
      </c>
      <c r="AF186" s="10">
        <v>2735.4178518177509</v>
      </c>
      <c r="AG186" s="10">
        <v>1658.8572988822023</v>
      </c>
      <c r="AH186" s="10">
        <v>629.51858970996796</v>
      </c>
      <c r="AI186" s="10">
        <v>3.4100606186616012</v>
      </c>
      <c r="AJ186" s="10"/>
      <c r="AK186" s="10"/>
      <c r="AL186" s="10"/>
      <c r="AM186" s="10"/>
      <c r="AN186" s="10">
        <v>12.132554928131414</v>
      </c>
      <c r="AO186" s="10">
        <v>6.1085768440131814</v>
      </c>
      <c r="AP186" s="10">
        <v>12.612001092175415</v>
      </c>
      <c r="AQ186" s="10">
        <v>114.66</v>
      </c>
      <c r="AR186" s="10"/>
      <c r="AS186" s="10"/>
      <c r="AT186" s="10">
        <v>9.6338366719542279</v>
      </c>
      <c r="AU186" s="10">
        <v>1</v>
      </c>
      <c r="AV186" s="16"/>
      <c r="AW186" s="19">
        <v>410.31267777266265</v>
      </c>
      <c r="AX186" s="1" t="s">
        <v>120</v>
      </c>
      <c r="AY186" s="23">
        <v>28.7792650918635</v>
      </c>
      <c r="AZ186" s="18">
        <v>0</v>
      </c>
      <c r="BA186" s="18">
        <v>100</v>
      </c>
      <c r="BB186" s="18">
        <v>0</v>
      </c>
      <c r="BC186" s="18">
        <v>0</v>
      </c>
      <c r="BD186" s="18">
        <v>100</v>
      </c>
      <c r="BE186" s="18">
        <v>0</v>
      </c>
      <c r="BF186" s="24">
        <v>30.625460840584111</v>
      </c>
      <c r="BG186" s="24">
        <v>59.020118291233274</v>
      </c>
      <c r="BH186" s="24">
        <v>10.354420868182617</v>
      </c>
      <c r="BI186" s="21"/>
      <c r="BJ186" s="25">
        <f t="shared" ca="1" si="18"/>
        <v>0.87680514268003751</v>
      </c>
      <c r="BK186" s="24">
        <f t="shared" ca="1" si="19"/>
        <v>31.933158212169758</v>
      </c>
      <c r="BL186" s="23">
        <f t="shared" si="20"/>
        <v>3.1303904345145974</v>
      </c>
      <c r="BM186" s="23">
        <f t="shared" ca="1" si="21"/>
        <v>2.6091154162117434</v>
      </c>
      <c r="BN186" s="22">
        <f t="shared" si="22"/>
        <v>2.6933762298522645</v>
      </c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0.24906</v>
      </c>
      <c r="D187">
        <v>2.8300000000000001E-3</v>
      </c>
      <c r="E187">
        <v>0.10331</v>
      </c>
      <c r="F187">
        <v>1.9498800000000001</v>
      </c>
      <c r="G187">
        <v>1.99075</v>
      </c>
      <c r="H187" s="21"/>
      <c r="I187" s="17">
        <f t="shared" si="16"/>
        <v>28.54330708661417</v>
      </c>
      <c r="J187" s="16">
        <f t="shared" si="17"/>
        <v>-28.943307086614169</v>
      </c>
      <c r="K187" s="16">
        <v>115</v>
      </c>
      <c r="L187" s="16">
        <v>3164.8622047244012</v>
      </c>
      <c r="M187" s="16">
        <v>1393.9960629921275</v>
      </c>
      <c r="N187" s="16">
        <v>12.368766404199473</v>
      </c>
      <c r="O187" s="16">
        <v>22.550626283367556</v>
      </c>
      <c r="P187" s="16">
        <v>23.219444239849139</v>
      </c>
      <c r="Q187" s="16">
        <v>0.80115117095405242</v>
      </c>
      <c r="R187" s="16">
        <v>3.4503460232657908</v>
      </c>
      <c r="S187" s="16">
        <v>46.445691422332175</v>
      </c>
      <c r="T187" s="20" t="s">
        <v>122</v>
      </c>
      <c r="U187" s="10">
        <v>5</v>
      </c>
      <c r="V187" s="20" t="s">
        <v>143</v>
      </c>
      <c r="W187" s="10">
        <v>4</v>
      </c>
      <c r="X187" s="20" t="s">
        <v>143</v>
      </c>
      <c r="Y187" s="10">
        <v>4</v>
      </c>
      <c r="Z187" s="20" t="s">
        <v>123</v>
      </c>
      <c r="AA187" s="15">
        <v>4</v>
      </c>
      <c r="AB187" s="11">
        <v>44.887324520382769</v>
      </c>
      <c r="AC187" s="10">
        <v>49.659176297411328</v>
      </c>
      <c r="AD187" s="19">
        <v>5.4534991822059</v>
      </c>
      <c r="AE187" s="12">
        <v>2255.0626283367556</v>
      </c>
      <c r="AF187" s="10">
        <v>2538.6122449845675</v>
      </c>
      <c r="AG187" s="10">
        <v>1547.962949323276</v>
      </c>
      <c r="AH187" s="10">
        <v>701.01102894444398</v>
      </c>
      <c r="AI187" s="10">
        <v>2.8982600390133881</v>
      </c>
      <c r="AJ187" s="10"/>
      <c r="AK187" s="10"/>
      <c r="AL187" s="10"/>
      <c r="AM187" s="10"/>
      <c r="AN187" s="10">
        <v>11.275313141683778</v>
      </c>
      <c r="AO187" s="10">
        <v>5.8979479245818167</v>
      </c>
      <c r="AP187" s="10">
        <v>11.835740645262931</v>
      </c>
      <c r="AQ187" s="10">
        <v>114.66</v>
      </c>
      <c r="AR187" s="10"/>
      <c r="AS187" s="10"/>
      <c r="AT187" s="10">
        <v>8.8490816455409167</v>
      </c>
      <c r="AU187" s="10">
        <v>1</v>
      </c>
      <c r="AV187" s="16"/>
      <c r="AW187" s="19">
        <v>380.79183674768512</v>
      </c>
      <c r="AX187" s="1" t="s">
        <v>120</v>
      </c>
      <c r="AY187" s="23">
        <v>28.943307086614201</v>
      </c>
      <c r="AZ187" s="18">
        <v>0</v>
      </c>
      <c r="BA187" s="18">
        <v>100</v>
      </c>
      <c r="BB187" s="18">
        <v>0</v>
      </c>
      <c r="BC187" s="18">
        <v>0</v>
      </c>
      <c r="BD187" s="18">
        <v>100</v>
      </c>
      <c r="BE187" s="18">
        <v>0</v>
      </c>
      <c r="BF187" s="24">
        <v>44.887324520382769</v>
      </c>
      <c r="BG187" s="24">
        <v>49.659176297411328</v>
      </c>
      <c r="BH187" s="24">
        <v>5.4534991822059</v>
      </c>
      <c r="BI187" s="21"/>
      <c r="BJ187" s="25">
        <f t="shared" ca="1" si="18"/>
        <v>0.90391164720878381</v>
      </c>
      <c r="BK187" s="24">
        <f t="shared" ca="1" si="19"/>
        <v>29.8174525176358</v>
      </c>
      <c r="BL187" s="23">
        <f t="shared" si="20"/>
        <v>3.7026883787671592</v>
      </c>
      <c r="BM187" s="23">
        <f t="shared" ca="1" si="21"/>
        <v>2.679726008891619</v>
      </c>
      <c r="BN187" s="22">
        <f t="shared" si="22"/>
        <v>2.7612778977285259</v>
      </c>
      <c r="BO187" s="21"/>
      <c r="BP187" s="2"/>
    </row>
    <row r="188" spans="1:68" x14ac:dyDescent="0.2">
      <c r="A188">
        <v>8.75</v>
      </c>
      <c r="B188">
        <v>2.11</v>
      </c>
      <c r="C188">
        <v>0.25480000000000003</v>
      </c>
      <c r="D188">
        <v>1.1800000000000001E-3</v>
      </c>
      <c r="E188">
        <v>0.12912000000000001</v>
      </c>
      <c r="F188">
        <v>1.9481999999999999</v>
      </c>
      <c r="G188">
        <v>1.9897499999999999</v>
      </c>
      <c r="H188" s="21"/>
      <c r="I188" s="17">
        <f t="shared" si="16"/>
        <v>28.707349081364828</v>
      </c>
      <c r="J188" s="16">
        <f t="shared" si="17"/>
        <v>-29.107349081364827</v>
      </c>
      <c r="K188" s="16">
        <v>115</v>
      </c>
      <c r="L188" s="16">
        <v>3183.7270341207268</v>
      </c>
      <c r="M188" s="16">
        <v>1402.6246719160122</v>
      </c>
      <c r="N188" s="16">
        <v>12.439851268591426</v>
      </c>
      <c r="O188" s="16">
        <v>24.071667351129371</v>
      </c>
      <c r="P188" s="16">
        <v>24.839887538733777</v>
      </c>
      <c r="Q188" s="16">
        <v>0.78941868287315964</v>
      </c>
      <c r="R188" s="16">
        <v>3.1780284095175118</v>
      </c>
      <c r="S188" s="16">
        <v>53.348624139194975</v>
      </c>
      <c r="T188" s="20" t="s">
        <v>122</v>
      </c>
      <c r="U188" s="10">
        <v>5</v>
      </c>
      <c r="V188" s="20" t="s">
        <v>143</v>
      </c>
      <c r="W188" s="10">
        <v>4</v>
      </c>
      <c r="X188" s="20" t="s">
        <v>143</v>
      </c>
      <c r="Y188" s="10">
        <v>4</v>
      </c>
      <c r="Z188" s="20" t="s">
        <v>123</v>
      </c>
      <c r="AA188" s="15">
        <v>4</v>
      </c>
      <c r="AB188" s="11">
        <v>36.690387314183141</v>
      </c>
      <c r="AC188" s="10">
        <v>55.507241198918862</v>
      </c>
      <c r="AD188" s="19">
        <v>7.8023714868980001</v>
      </c>
      <c r="AE188" s="12">
        <v>2407.1667351129372</v>
      </c>
      <c r="AF188" s="10">
        <v>2728.1429372417997</v>
      </c>
      <c r="AG188" s="10">
        <v>1655.9925025822517</v>
      </c>
      <c r="AH188" s="10">
        <v>841.55189905241593</v>
      </c>
      <c r="AI188" s="10">
        <v>3.1466049737164559</v>
      </c>
      <c r="AJ188" s="10"/>
      <c r="AK188" s="10"/>
      <c r="AL188" s="10"/>
      <c r="AM188" s="10"/>
      <c r="AN188" s="10">
        <v>12.035833675564685</v>
      </c>
      <c r="AO188" s="10">
        <v>6.1773566192350353</v>
      </c>
      <c r="AP188" s="10">
        <v>12.591947518075763</v>
      </c>
      <c r="AQ188" s="10">
        <v>114.66</v>
      </c>
      <c r="AR188" s="10"/>
      <c r="AS188" s="10"/>
      <c r="AT188" s="10">
        <v>9.4819533838943713</v>
      </c>
      <c r="AU188" s="10">
        <v>1</v>
      </c>
      <c r="AV188" s="16"/>
      <c r="AW188" s="19">
        <v>409.22144058626998</v>
      </c>
      <c r="AX188" s="1" t="s">
        <v>120</v>
      </c>
      <c r="AY188" s="23">
        <v>29.107349081364799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36.690387314183141</v>
      </c>
      <c r="BG188" s="24">
        <v>55.507241198918862</v>
      </c>
      <c r="BH188" s="24">
        <v>7.8023714868980001</v>
      </c>
      <c r="BI188" s="21"/>
      <c r="BJ188" s="25">
        <f t="shared" ca="1" si="18"/>
        <v>0.88725013848252199</v>
      </c>
      <c r="BK188" s="24">
        <f t="shared" ca="1" si="19"/>
        <v>31.640830576256732</v>
      </c>
      <c r="BL188" s="23">
        <f t="shared" si="20"/>
        <v>3.3956377631802557</v>
      </c>
      <c r="BM188" s="23">
        <f t="shared" ca="1" si="21"/>
        <v>2.6354599263614986</v>
      </c>
      <c r="BN188" s="22">
        <f t="shared" si="22"/>
        <v>2.7159682684261401</v>
      </c>
      <c r="BO188" s="21"/>
      <c r="BP188" s="2"/>
    </row>
    <row r="189" spans="1:68" x14ac:dyDescent="0.2">
      <c r="A189">
        <v>8.8000000000000007</v>
      </c>
      <c r="B189">
        <v>2.0699999999999998</v>
      </c>
      <c r="C189">
        <v>0.25357000000000002</v>
      </c>
      <c r="D189">
        <v>1.414E-2</v>
      </c>
      <c r="E189">
        <v>0.12298000000000001</v>
      </c>
      <c r="F189">
        <v>1.94553</v>
      </c>
      <c r="G189">
        <v>1.9869300000000001</v>
      </c>
      <c r="H189" s="21"/>
      <c r="I189" s="17">
        <f t="shared" si="16"/>
        <v>28.871391076115486</v>
      </c>
      <c r="J189" s="16">
        <f t="shared" si="17"/>
        <v>-29.271391076115485</v>
      </c>
      <c r="K189" s="16">
        <v>115</v>
      </c>
      <c r="L189" s="16">
        <v>3202.5918635170524</v>
      </c>
      <c r="M189" s="16">
        <v>1411.2532808398969</v>
      </c>
      <c r="N189" s="16">
        <v>12.510936132983378</v>
      </c>
      <c r="O189" s="16">
        <v>23.745729979466127</v>
      </c>
      <c r="P189" s="16">
        <v>24.490303142696487</v>
      </c>
      <c r="Q189" s="16">
        <v>0.88157204379944454</v>
      </c>
      <c r="R189" s="16">
        <v>3.599677956874729</v>
      </c>
      <c r="S189" s="16">
        <v>51.706469668775078</v>
      </c>
      <c r="T189" s="20" t="s">
        <v>122</v>
      </c>
      <c r="U189" s="10">
        <v>4</v>
      </c>
      <c r="V189" s="20" t="s">
        <v>143</v>
      </c>
      <c r="W189" s="10">
        <v>4</v>
      </c>
      <c r="X189" s="20" t="s">
        <v>143</v>
      </c>
      <c r="Y189" s="10">
        <v>4</v>
      </c>
      <c r="Z189" s="20" t="s">
        <v>123</v>
      </c>
      <c r="AA189" s="15">
        <v>4</v>
      </c>
      <c r="AB189" s="11">
        <v>47.319613779425218</v>
      </c>
      <c r="AC189" s="10">
        <v>47.739126974543133</v>
      </c>
      <c r="AD189" s="19">
        <v>4.9412592460316489</v>
      </c>
      <c r="AE189" s="12">
        <v>2374.5729979466128</v>
      </c>
      <c r="AF189" s="10">
        <v>2685.90566539057</v>
      </c>
      <c r="AG189" s="10">
        <v>1632.6868761797659</v>
      </c>
      <c r="AH189" s="10">
        <v>806.30811845057201</v>
      </c>
      <c r="AI189" s="10">
        <v>2.7780262900745947</v>
      </c>
      <c r="AJ189" s="10"/>
      <c r="AK189" s="10"/>
      <c r="AL189" s="10"/>
      <c r="AM189" s="10"/>
      <c r="AN189" s="10">
        <v>15.830486652977418</v>
      </c>
      <c r="AO189" s="10">
        <v>6.2151776254741158</v>
      </c>
      <c r="AP189" s="10">
        <v>12.428808133258361</v>
      </c>
      <c r="AQ189" s="10">
        <v>114.66</v>
      </c>
      <c r="AR189" s="10"/>
      <c r="AS189" s="10"/>
      <c r="AT189" s="10">
        <v>9.2675613621304347</v>
      </c>
      <c r="AU189" s="10">
        <v>1</v>
      </c>
      <c r="AV189" s="16"/>
      <c r="AW189" s="19">
        <v>402.88584980858548</v>
      </c>
      <c r="AX189" s="1" t="s">
        <v>120</v>
      </c>
      <c r="AY189" s="23">
        <v>29.271391076115499</v>
      </c>
      <c r="AZ189" s="18">
        <v>100</v>
      </c>
      <c r="BA189" s="18">
        <v>0</v>
      </c>
      <c r="BB189" s="18">
        <v>0</v>
      </c>
      <c r="BC189" s="18">
        <v>0</v>
      </c>
      <c r="BD189" s="18">
        <v>100</v>
      </c>
      <c r="BE189" s="18">
        <v>0</v>
      </c>
      <c r="BF189" s="24">
        <v>47.319613779425218</v>
      </c>
      <c r="BG189" s="24">
        <v>47.739126974543133</v>
      </c>
      <c r="BH189" s="24">
        <v>4.9412592460316489</v>
      </c>
      <c r="BI189" s="21"/>
      <c r="BJ189" s="25">
        <f t="shared" ca="1" si="18"/>
        <v>0.90319351983013929</v>
      </c>
      <c r="BK189" s="24">
        <f t="shared" ca="1" si="19"/>
        <v>31.184823548748788</v>
      </c>
      <c r="BL189" s="23">
        <f t="shared" si="20"/>
        <v>3.8515084366707177</v>
      </c>
      <c r="BM189" s="23">
        <f t="shared" ca="1" si="21"/>
        <v>2.676770983132899</v>
      </c>
      <c r="BN189" s="22">
        <f t="shared" si="22"/>
        <v>2.7552969976639856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0.25625999999999999</v>
      </c>
      <c r="D190">
        <v>2.758E-2</v>
      </c>
      <c r="E190">
        <v>0.11958000000000001</v>
      </c>
      <c r="F190">
        <v>1.94408</v>
      </c>
      <c r="G190">
        <v>1.9877499999999999</v>
      </c>
      <c r="H190" s="21"/>
      <c r="I190" s="17">
        <f t="shared" si="16"/>
        <v>29.035433070866141</v>
      </c>
      <c r="J190" s="16">
        <f t="shared" si="17"/>
        <v>-29.435433070866139</v>
      </c>
      <c r="K190" s="16">
        <v>115</v>
      </c>
      <c r="L190" s="16">
        <v>3221.4566929133775</v>
      </c>
      <c r="M190" s="16">
        <v>1419.8818897637814</v>
      </c>
      <c r="N190" s="16">
        <v>12.582020997375327</v>
      </c>
      <c r="O190" s="16">
        <v>24.458552361396297</v>
      </c>
      <c r="P190" s="16">
        <v>25.190031081162203</v>
      </c>
      <c r="Q190" s="16">
        <v>0.97713849216744375</v>
      </c>
      <c r="R190" s="16">
        <v>3.879068227502803</v>
      </c>
      <c r="S190" s="16">
        <v>50.797133317076756</v>
      </c>
      <c r="T190" s="20" t="s">
        <v>122</v>
      </c>
      <c r="U190" s="10">
        <v>4</v>
      </c>
      <c r="V190" s="20" t="s">
        <v>143</v>
      </c>
      <c r="W190" s="10">
        <v>4</v>
      </c>
      <c r="X190" s="20" t="s">
        <v>143</v>
      </c>
      <c r="Y190" s="10">
        <v>4</v>
      </c>
      <c r="Z190" s="20" t="s">
        <v>123</v>
      </c>
      <c r="AA190" s="15">
        <v>4</v>
      </c>
      <c r="AB190" s="11">
        <v>53.593650929804184</v>
      </c>
      <c r="AC190" s="10">
        <v>42.4908280307966</v>
      </c>
      <c r="AD190" s="19">
        <v>3.9155210393992173</v>
      </c>
      <c r="AE190" s="12">
        <v>2445.8552361396296</v>
      </c>
      <c r="AF190" s="10">
        <v>2767.1169034808709</v>
      </c>
      <c r="AG190" s="10">
        <v>1679.3354054108136</v>
      </c>
      <c r="AH190" s="10">
        <v>786.13945343385808</v>
      </c>
      <c r="AI190" s="10">
        <v>2.5779386732874303</v>
      </c>
      <c r="AJ190" s="10"/>
      <c r="AK190" s="10"/>
      <c r="AL190" s="10"/>
      <c r="AM190" s="10"/>
      <c r="AN190" s="10">
        <v>16.305701574264198</v>
      </c>
      <c r="AO190" s="10">
        <v>6.4367916008919961</v>
      </c>
      <c r="AP190" s="10">
        <v>12.755347837875695</v>
      </c>
      <c r="AQ190" s="10">
        <v>114.66</v>
      </c>
      <c r="AR190" s="10"/>
      <c r="AS190" s="10"/>
      <c r="AT190" s="10">
        <v>9.5005597882803556</v>
      </c>
      <c r="AU190" s="10">
        <v>1</v>
      </c>
      <c r="AV190" s="16"/>
      <c r="AW190" s="19">
        <v>415.06753552213058</v>
      </c>
      <c r="AX190" s="1" t="s">
        <v>120</v>
      </c>
      <c r="AY190" s="23">
        <v>29.4354330708661</v>
      </c>
      <c r="AZ190" s="18">
        <v>100</v>
      </c>
      <c r="BA190" s="18">
        <v>0</v>
      </c>
      <c r="BB190" s="18">
        <v>0</v>
      </c>
      <c r="BC190" s="18">
        <v>0</v>
      </c>
      <c r="BD190" s="18">
        <v>100</v>
      </c>
      <c r="BE190" s="18">
        <v>0</v>
      </c>
      <c r="BF190" s="24">
        <v>53.593650929804184</v>
      </c>
      <c r="BG190" s="24">
        <v>42.4908280307966</v>
      </c>
      <c r="BH190" s="24">
        <v>3.9155210393992173</v>
      </c>
      <c r="BI190" s="21"/>
      <c r="BJ190" s="25">
        <f t="shared" ca="1" si="18"/>
        <v>0.90842449335192765</v>
      </c>
      <c r="BK190" s="24">
        <f t="shared" ca="1" si="19"/>
        <v>32.015990065170648</v>
      </c>
      <c r="BL190" s="23">
        <f t="shared" si="20"/>
        <v>4.1440516844852633</v>
      </c>
      <c r="BM190" s="23">
        <f t="shared" ca="1" si="21"/>
        <v>2.6899654839309952</v>
      </c>
      <c r="BN190" s="22">
        <f t="shared" si="22"/>
        <v>2.767065961224437</v>
      </c>
      <c r="BO190" s="21"/>
      <c r="BP190" s="2"/>
    </row>
    <row r="191" spans="1:68" x14ac:dyDescent="0.2">
      <c r="A191">
        <v>8.9</v>
      </c>
      <c r="B191">
        <v>2.11</v>
      </c>
      <c r="C191">
        <v>0.27640999999999999</v>
      </c>
      <c r="D191">
        <v>4.1329999999999999E-2</v>
      </c>
      <c r="E191">
        <v>0.11561</v>
      </c>
      <c r="F191">
        <v>1.9498800000000001</v>
      </c>
      <c r="G191">
        <v>1.99108</v>
      </c>
      <c r="H191" s="21"/>
      <c r="I191" s="17">
        <f t="shared" si="16"/>
        <v>29.199475065616799</v>
      </c>
      <c r="J191" s="16">
        <f t="shared" si="17"/>
        <v>-29.599475065616797</v>
      </c>
      <c r="K191" s="16">
        <v>115</v>
      </c>
      <c r="L191" s="16">
        <v>3240.3215223097031</v>
      </c>
      <c r="M191" s="16">
        <v>1428.5104986876661</v>
      </c>
      <c r="N191" s="16">
        <v>12.65310586176728</v>
      </c>
      <c r="O191" s="16">
        <v>29.798095482546199</v>
      </c>
      <c r="P191" s="16">
        <v>30.5142845139139</v>
      </c>
      <c r="Q191" s="16">
        <v>1.0749092261748834</v>
      </c>
      <c r="R191" s="16">
        <v>3.5226427337162254</v>
      </c>
      <c r="S191" s="16">
        <v>49.735349400534908</v>
      </c>
      <c r="T191" s="20" t="s">
        <v>122</v>
      </c>
      <c r="U191" s="10">
        <v>5</v>
      </c>
      <c r="V191" s="20" t="s">
        <v>143</v>
      </c>
      <c r="W191" s="10">
        <v>4</v>
      </c>
      <c r="X191" s="20" t="s">
        <v>141</v>
      </c>
      <c r="Y191" s="10">
        <v>5</v>
      </c>
      <c r="Z191" s="20" t="s">
        <v>123</v>
      </c>
      <c r="AA191" s="15">
        <v>4</v>
      </c>
      <c r="AB191" s="11">
        <v>38.356322701756028</v>
      </c>
      <c r="AC191" s="10">
        <v>54.408228366724046</v>
      </c>
      <c r="AD191" s="19">
        <v>7.2354489315199277</v>
      </c>
      <c r="AE191" s="12">
        <v>2979.80954825462</v>
      </c>
      <c r="AF191" s="10">
        <v>3392.3899644283451</v>
      </c>
      <c r="AG191" s="10">
        <v>2034.2856342609266</v>
      </c>
      <c r="AH191" s="10">
        <v>762.83472422607701</v>
      </c>
      <c r="AI191" s="10">
        <v>2.8387778028941533</v>
      </c>
      <c r="AJ191" s="10"/>
      <c r="AK191" s="10"/>
      <c r="AL191" s="10"/>
      <c r="AM191" s="10"/>
      <c r="AN191" s="10">
        <v>14.899047741273099</v>
      </c>
      <c r="AO191" s="10">
        <v>7.4717847507992783</v>
      </c>
      <c r="AP191" s="10">
        <v>15.25714225695695</v>
      </c>
      <c r="AQ191" s="10">
        <v>114.66</v>
      </c>
      <c r="AR191" s="10"/>
      <c r="AS191" s="10"/>
      <c r="AT191" s="10">
        <v>11.691455810165346</v>
      </c>
      <c r="AU191" s="10">
        <v>1</v>
      </c>
      <c r="AV191" s="16"/>
      <c r="AW191" s="19">
        <v>508.85849466425174</v>
      </c>
      <c r="AX191" s="1" t="s">
        <v>120</v>
      </c>
      <c r="AY191" s="23">
        <v>29.599475065616801</v>
      </c>
      <c r="AZ191" s="18">
        <v>0</v>
      </c>
      <c r="BA191" s="18">
        <v>100</v>
      </c>
      <c r="BB191" s="18">
        <v>0</v>
      </c>
      <c r="BC191" s="18">
        <v>0</v>
      </c>
      <c r="BD191" s="18">
        <v>100</v>
      </c>
      <c r="BE191" s="18">
        <v>0</v>
      </c>
      <c r="BF191" s="24">
        <v>38.356322701756028</v>
      </c>
      <c r="BG191" s="24">
        <v>54.408228366724046</v>
      </c>
      <c r="BH191" s="24">
        <v>7.2354489315199277</v>
      </c>
      <c r="BI191" s="21"/>
      <c r="BJ191" s="25">
        <f t="shared" ca="1" si="18"/>
        <v>0.87419620084498539</v>
      </c>
      <c r="BK191" s="24">
        <f t="shared" ca="1" si="19"/>
        <v>38.493439765954811</v>
      </c>
      <c r="BL191" s="23">
        <f t="shared" si="20"/>
        <v>3.7201655096816779</v>
      </c>
      <c r="BM191" s="23">
        <f t="shared" ca="1" si="21"/>
        <v>2.599592357357094</v>
      </c>
      <c r="BN191" s="22">
        <f t="shared" si="22"/>
        <v>2.6767801629822441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0.27479999999999999</v>
      </c>
      <c r="D192">
        <v>5.1319999999999998E-2</v>
      </c>
      <c r="E192">
        <v>9.8890000000000006E-2</v>
      </c>
      <c r="F192">
        <v>1.94835</v>
      </c>
      <c r="G192">
        <v>1.9879</v>
      </c>
      <c r="H192" s="21"/>
      <c r="I192" s="17">
        <f t="shared" si="16"/>
        <v>29.36351706036745</v>
      </c>
      <c r="J192" s="16">
        <f t="shared" si="17"/>
        <v>-29.763517060367448</v>
      </c>
      <c r="K192" s="16">
        <v>115</v>
      </c>
      <c r="L192" s="16">
        <v>3259.1863517060278</v>
      </c>
      <c r="M192" s="16">
        <v>1437.1391076115503</v>
      </c>
      <c r="N192" s="16">
        <v>12.724190726159229</v>
      </c>
      <c r="O192" s="16">
        <v>29.371462012320325</v>
      </c>
      <c r="P192" s="16">
        <v>30.023257192298114</v>
      </c>
      <c r="Q192" s="16">
        <v>1.1459441085555613</v>
      </c>
      <c r="R192" s="16">
        <v>3.8168547177137433</v>
      </c>
      <c r="S192" s="16">
        <v>45.263554165124361</v>
      </c>
      <c r="T192" s="20" t="s">
        <v>122</v>
      </c>
      <c r="U192" s="10">
        <v>5</v>
      </c>
      <c r="V192" s="20" t="s">
        <v>143</v>
      </c>
      <c r="W192" s="10">
        <v>4</v>
      </c>
      <c r="X192" s="20" t="s">
        <v>143</v>
      </c>
      <c r="Y192" s="10">
        <v>4</v>
      </c>
      <c r="Z192" s="20" t="s">
        <v>123</v>
      </c>
      <c r="AA192" s="15">
        <v>4</v>
      </c>
      <c r="AB192" s="11">
        <v>45.920269599048709</v>
      </c>
      <c r="AC192" s="10">
        <v>48.8526244509058</v>
      </c>
      <c r="AD192" s="19">
        <v>5.2271059500454893</v>
      </c>
      <c r="AE192" s="12">
        <v>2937.1462012320326</v>
      </c>
      <c r="AF192" s="10">
        <v>3333.5123483914103</v>
      </c>
      <c r="AG192" s="10">
        <v>2001.550479486541</v>
      </c>
      <c r="AH192" s="10">
        <v>669.38119074442568</v>
      </c>
      <c r="AI192" s="10">
        <v>2.619958248237936</v>
      </c>
      <c r="AJ192" s="10"/>
      <c r="AK192" s="10"/>
      <c r="AL192" s="10"/>
      <c r="AM192" s="10"/>
      <c r="AN192" s="10">
        <v>14.685731006160163</v>
      </c>
      <c r="AO192" s="10">
        <v>7.4590696369223846</v>
      </c>
      <c r="AP192" s="10">
        <v>15.011628596149057</v>
      </c>
      <c r="AQ192" s="10">
        <v>114.66</v>
      </c>
      <c r="AR192" s="10"/>
      <c r="AS192" s="10"/>
      <c r="AT192" s="10">
        <v>11.405617587936465</v>
      </c>
      <c r="AU192" s="10">
        <v>1</v>
      </c>
      <c r="AV192" s="16"/>
      <c r="AW192" s="19">
        <v>500.02685225871153</v>
      </c>
      <c r="AX192" s="1" t="s">
        <v>120</v>
      </c>
      <c r="AY192" s="23">
        <v>29.763517060367398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45.920269599048709</v>
      </c>
      <c r="BG192" s="24">
        <v>48.8526244509058</v>
      </c>
      <c r="BH192" s="24">
        <v>5.2271059500454893</v>
      </c>
      <c r="BI192" s="21"/>
      <c r="BJ192" s="25">
        <f t="shared" ca="1" si="18"/>
        <v>0.8858960775118172</v>
      </c>
      <c r="BK192" s="24">
        <f t="shared" ca="1" si="19"/>
        <v>37.79963941861768</v>
      </c>
      <c r="BL192" s="23">
        <f t="shared" si="20"/>
        <v>4.0359148713313333</v>
      </c>
      <c r="BM192" s="23">
        <f t="shared" ca="1" si="21"/>
        <v>2.6297656065673776</v>
      </c>
      <c r="BN192" s="22">
        <f t="shared" si="22"/>
        <v>2.7051532236351887</v>
      </c>
      <c r="BO192" s="21"/>
      <c r="BP192" s="2"/>
    </row>
    <row r="193" spans="1:68" x14ac:dyDescent="0.2">
      <c r="A193">
        <v>9</v>
      </c>
      <c r="B193">
        <v>2.11</v>
      </c>
      <c r="C193">
        <v>0.25900000000000001</v>
      </c>
      <c r="D193">
        <v>5.194E-2</v>
      </c>
      <c r="E193">
        <v>0.11049</v>
      </c>
      <c r="F193">
        <v>1.9458299999999999</v>
      </c>
      <c r="G193">
        <v>1.98613</v>
      </c>
      <c r="H193" s="21"/>
      <c r="I193" s="17">
        <f t="shared" si="16"/>
        <v>29.527559055118108</v>
      </c>
      <c r="J193" s="16">
        <f t="shared" si="17"/>
        <v>-29.927559055118106</v>
      </c>
      <c r="K193" s="16">
        <v>115</v>
      </c>
      <c r="L193" s="16">
        <v>3278.0511811023534</v>
      </c>
      <c r="M193" s="16">
        <v>1445.7677165354351</v>
      </c>
      <c r="N193" s="16">
        <v>12.79527559055118</v>
      </c>
      <c r="O193" s="16">
        <v>25.184624229979466</v>
      </c>
      <c r="P193" s="16">
        <v>25.881094570012458</v>
      </c>
      <c r="Q193" s="16">
        <v>1.1503526798344421</v>
      </c>
      <c r="R193" s="16">
        <v>4.4447605441205589</v>
      </c>
      <c r="S193" s="16">
        <v>48.365995835624503</v>
      </c>
      <c r="T193" s="20" t="s">
        <v>122</v>
      </c>
      <c r="U193" s="10">
        <v>4</v>
      </c>
      <c r="V193" s="20" t="s">
        <v>143</v>
      </c>
      <c r="W193" s="10">
        <v>4</v>
      </c>
      <c r="X193" s="20" t="s">
        <v>143</v>
      </c>
      <c r="Y193" s="10">
        <v>4</v>
      </c>
      <c r="Z193" s="20" t="s">
        <v>123</v>
      </c>
      <c r="AA193" s="15">
        <v>4</v>
      </c>
      <c r="AB193" s="11">
        <v>67.752254553550713</v>
      </c>
      <c r="AC193" s="10">
        <v>29.621019695870331</v>
      </c>
      <c r="AD193" s="19">
        <v>2.6267257505789594</v>
      </c>
      <c r="AE193" s="12">
        <v>2518.4624229979463</v>
      </c>
      <c r="AF193" s="10">
        <v>2845.0894028639018</v>
      </c>
      <c r="AG193" s="10">
        <v>1725.4063046674974</v>
      </c>
      <c r="AH193" s="10">
        <v>731.74053075579411</v>
      </c>
      <c r="AI193" s="10">
        <v>2.2498399859195568</v>
      </c>
      <c r="AJ193" s="10"/>
      <c r="AK193" s="10"/>
      <c r="AL193" s="10"/>
      <c r="AM193" s="10"/>
      <c r="AN193" s="10">
        <v>16.789749486652976</v>
      </c>
      <c r="AO193" s="10">
        <v>6.7344117199801614</v>
      </c>
      <c r="AP193" s="10">
        <v>13.07784413267248</v>
      </c>
      <c r="AQ193" s="10">
        <v>114.66</v>
      </c>
      <c r="AR193" s="10"/>
      <c r="AS193" s="10"/>
      <c r="AT193" s="10">
        <v>9.5967266421960193</v>
      </c>
      <c r="AU193" s="10">
        <v>1</v>
      </c>
      <c r="AV193" s="16"/>
      <c r="AW193" s="19">
        <v>426.76341042958524</v>
      </c>
      <c r="AX193" s="1" t="s">
        <v>120</v>
      </c>
      <c r="AY193" s="23">
        <v>29.927559055118099</v>
      </c>
      <c r="AZ193" s="18">
        <v>100</v>
      </c>
      <c r="BA193" s="18">
        <v>0</v>
      </c>
      <c r="BB193" s="18">
        <v>0</v>
      </c>
      <c r="BC193" s="18">
        <v>0</v>
      </c>
      <c r="BD193" s="18">
        <v>100</v>
      </c>
      <c r="BE193" s="18">
        <v>0</v>
      </c>
      <c r="BF193" s="24">
        <v>67.752254553550713</v>
      </c>
      <c r="BG193" s="24">
        <v>29.621019695870331</v>
      </c>
      <c r="BH193" s="24">
        <v>2.6267257505789594</v>
      </c>
      <c r="BI193" s="21"/>
      <c r="BJ193" s="25">
        <f t="shared" ca="1" si="18"/>
        <v>0.92249140261237261</v>
      </c>
      <c r="BK193" s="24">
        <f t="shared" ca="1" si="19"/>
        <v>32.554897517707779</v>
      </c>
      <c r="BL193" s="23">
        <f t="shared" si="20"/>
        <v>4.7452743444012997</v>
      </c>
      <c r="BM193" s="23">
        <f t="shared" ca="1" si="21"/>
        <v>2.725281240118143</v>
      </c>
      <c r="BN193" s="22">
        <f t="shared" si="22"/>
        <v>2.7973071953021464</v>
      </c>
      <c r="BO193" s="21"/>
      <c r="BP193" s="2"/>
    </row>
    <row r="194" spans="1:68" x14ac:dyDescent="0.2">
      <c r="A194">
        <v>9.0500000000000007</v>
      </c>
      <c r="B194">
        <v>2.11</v>
      </c>
      <c r="C194">
        <v>0.26917000000000002</v>
      </c>
      <c r="D194">
        <v>5.1139999999999998E-2</v>
      </c>
      <c r="E194">
        <v>0.10868</v>
      </c>
      <c r="F194">
        <v>1.9455800000000001</v>
      </c>
      <c r="G194">
        <v>1.9847999999999999</v>
      </c>
      <c r="H194" s="21"/>
      <c r="I194" s="17">
        <f t="shared" si="16"/>
        <v>29.691601049868765</v>
      </c>
      <c r="J194" s="16">
        <f t="shared" si="17"/>
        <v>-30.091601049868764</v>
      </c>
      <c r="K194" s="16">
        <v>115</v>
      </c>
      <c r="L194" s="16">
        <v>3296.916010498679</v>
      </c>
      <c r="M194" s="16">
        <v>1454.3963254593198</v>
      </c>
      <c r="N194" s="16">
        <v>12.866360454943131</v>
      </c>
      <c r="O194" s="16">
        <v>27.879569815195079</v>
      </c>
      <c r="P194" s="16">
        <v>28.569069289736699</v>
      </c>
      <c r="Q194" s="16">
        <v>1.1446642007649184</v>
      </c>
      <c r="R194" s="16">
        <v>4.0066555516953208</v>
      </c>
      <c r="S194" s="16">
        <v>47.881907954279214</v>
      </c>
      <c r="T194" s="20" t="s">
        <v>122</v>
      </c>
      <c r="U194" s="10">
        <v>4</v>
      </c>
      <c r="V194" s="20" t="s">
        <v>143</v>
      </c>
      <c r="W194" s="10">
        <v>4</v>
      </c>
      <c r="X194" s="20" t="s">
        <v>143</v>
      </c>
      <c r="Y194" s="10">
        <v>4</v>
      </c>
      <c r="Z194" s="20" t="s">
        <v>123</v>
      </c>
      <c r="AA194" s="15">
        <v>4</v>
      </c>
      <c r="AB194" s="11">
        <v>52.652927165204318</v>
      </c>
      <c r="AC194" s="10">
        <v>43.301460067674419</v>
      </c>
      <c r="AD194" s="19">
        <v>4.0456127671212645</v>
      </c>
      <c r="AE194" s="12">
        <v>2787.9569815195077</v>
      </c>
      <c r="AF194" s="10">
        <v>3160.2120269846173</v>
      </c>
      <c r="AG194" s="10">
        <v>1904.6046193157799</v>
      </c>
      <c r="AH194" s="10">
        <v>720.3198342720566</v>
      </c>
      <c r="AI194" s="10">
        <v>2.4958471900008319</v>
      </c>
      <c r="AJ194" s="10"/>
      <c r="AK194" s="10"/>
      <c r="AL194" s="10"/>
      <c r="AM194" s="10"/>
      <c r="AN194" s="10">
        <v>18.58637987679672</v>
      </c>
      <c r="AO194" s="10">
        <v>7.2153635863234786</v>
      </c>
      <c r="AP194" s="10">
        <v>14.33223233521046</v>
      </c>
      <c r="AQ194" s="10">
        <v>114.66</v>
      </c>
      <c r="AR194" s="10"/>
      <c r="AS194" s="10"/>
      <c r="AT194" s="10">
        <v>10.648579908181791</v>
      </c>
      <c r="AU194" s="10">
        <v>1</v>
      </c>
      <c r="AV194" s="16"/>
      <c r="AW194" s="19">
        <v>474.03180404769256</v>
      </c>
      <c r="AX194" s="1" t="s">
        <v>120</v>
      </c>
      <c r="AY194" s="23">
        <v>30.0916010498688</v>
      </c>
      <c r="AZ194" s="18">
        <v>100</v>
      </c>
      <c r="BA194" s="18">
        <v>0</v>
      </c>
      <c r="BB194" s="18">
        <v>0</v>
      </c>
      <c r="BC194" s="18">
        <v>0</v>
      </c>
      <c r="BD194" s="18">
        <v>100</v>
      </c>
      <c r="BE194" s="18">
        <v>0</v>
      </c>
      <c r="BF194" s="24">
        <v>52.652927165204318</v>
      </c>
      <c r="BG194" s="24">
        <v>43.301460067674419</v>
      </c>
      <c r="BH194" s="24">
        <v>4.0456127671212645</v>
      </c>
      <c r="BI194" s="21"/>
      <c r="BJ194" s="25">
        <f t="shared" ca="1" si="18"/>
        <v>0.89929772292071442</v>
      </c>
      <c r="BK194" s="24">
        <f t="shared" ca="1" si="19"/>
        <v>35.641166132441967</v>
      </c>
      <c r="BL194" s="23">
        <f t="shared" si="20"/>
        <v>4.251999290315208</v>
      </c>
      <c r="BM194" s="23">
        <f t="shared" ca="1" si="21"/>
        <v>2.6638703519045679</v>
      </c>
      <c r="BN194" s="22">
        <f t="shared" si="22"/>
        <v>2.7352744781978124</v>
      </c>
      <c r="BO194" s="21"/>
      <c r="BP194" s="2"/>
    </row>
    <row r="195" spans="1:68" x14ac:dyDescent="0.2">
      <c r="A195">
        <v>9.1</v>
      </c>
      <c r="B195">
        <v>2.11</v>
      </c>
      <c r="C195">
        <v>0.28310999999999997</v>
      </c>
      <c r="D195">
        <v>6.6519999999999996E-2</v>
      </c>
      <c r="E195">
        <v>9.2670000000000002E-2</v>
      </c>
      <c r="F195">
        <v>1.9440999999999999</v>
      </c>
      <c r="G195">
        <v>1.9856</v>
      </c>
      <c r="H195" s="21"/>
      <c r="I195" s="17">
        <f t="shared" si="16"/>
        <v>29.85564304461942</v>
      </c>
      <c r="J195" s="16">
        <f t="shared" si="17"/>
        <v>-30.255643044619418</v>
      </c>
      <c r="K195" s="16">
        <v>115</v>
      </c>
      <c r="L195" s="16">
        <v>3315.7808398950042</v>
      </c>
      <c r="M195" s="16">
        <v>1463.0249343832043</v>
      </c>
      <c r="N195" s="16">
        <v>12.937445319335081</v>
      </c>
      <c r="O195" s="16">
        <v>31.573526694045167</v>
      </c>
      <c r="P195" s="16">
        <v>32.201366745096806</v>
      </c>
      <c r="Q195" s="16">
        <v>1.2540252108765126</v>
      </c>
      <c r="R195" s="16">
        <v>3.8943229360519576</v>
      </c>
      <c r="S195" s="16">
        <v>43.60000354525274</v>
      </c>
      <c r="T195" s="20" t="s">
        <v>122</v>
      </c>
      <c r="U195" s="10">
        <v>5</v>
      </c>
      <c r="V195" s="20" t="s">
        <v>143</v>
      </c>
      <c r="W195" s="10">
        <v>4</v>
      </c>
      <c r="X195" s="20" t="s">
        <v>143</v>
      </c>
      <c r="Y195" s="10">
        <v>4</v>
      </c>
      <c r="Z195" s="20" t="s">
        <v>123</v>
      </c>
      <c r="AA195" s="15">
        <v>4</v>
      </c>
      <c r="AB195" s="11">
        <v>45.610398928902228</v>
      </c>
      <c r="AC195" s="10">
        <v>49.09599084752368</v>
      </c>
      <c r="AD195" s="19">
        <v>5.2936102235740883</v>
      </c>
      <c r="AE195" s="12">
        <v>3157.3526694045167</v>
      </c>
      <c r="AF195" s="10">
        <v>3586.4314435330812</v>
      </c>
      <c r="AG195" s="10">
        <v>2146.7577830064538</v>
      </c>
      <c r="AH195" s="10">
        <v>630.77262636173475</v>
      </c>
      <c r="AI195" s="10">
        <v>2.5678404601283384</v>
      </c>
      <c r="AJ195" s="10"/>
      <c r="AK195" s="10"/>
      <c r="AL195" s="10"/>
      <c r="AM195" s="10"/>
      <c r="AN195" s="10">
        <v>15.786763347022584</v>
      </c>
      <c r="AO195" s="10">
        <v>7.9592273228544759</v>
      </c>
      <c r="AP195" s="10">
        <v>16.100683372548403</v>
      </c>
      <c r="AQ195" s="10">
        <v>114.66</v>
      </c>
      <c r="AR195" s="10"/>
      <c r="AS195" s="10"/>
      <c r="AT195" s="10">
        <v>12.085617696857028</v>
      </c>
      <c r="AU195" s="10">
        <v>1</v>
      </c>
      <c r="AV195" s="16"/>
      <c r="AW195" s="19">
        <v>537.96471652996217</v>
      </c>
      <c r="AX195" s="1" t="s">
        <v>120</v>
      </c>
      <c r="AY195" s="23">
        <v>30.255643044619401</v>
      </c>
      <c r="AZ195" s="18">
        <v>0</v>
      </c>
      <c r="BA195" s="18">
        <v>100</v>
      </c>
      <c r="BB195" s="18">
        <v>0</v>
      </c>
      <c r="BC195" s="18">
        <v>0</v>
      </c>
      <c r="BD195" s="18">
        <v>100</v>
      </c>
      <c r="BE195" s="18">
        <v>0</v>
      </c>
      <c r="BF195" s="24">
        <v>45.610398928902228</v>
      </c>
      <c r="BG195" s="24">
        <v>49.09599084752368</v>
      </c>
      <c r="BH195" s="24">
        <v>5.2936102235740883</v>
      </c>
      <c r="BI195" s="21"/>
      <c r="BJ195" s="25">
        <f t="shared" ca="1" si="18"/>
        <v>0.88188266148411099</v>
      </c>
      <c r="BK195" s="24">
        <f t="shared" ca="1" si="19"/>
        <v>39.964087736505853</v>
      </c>
      <c r="BL195" s="23">
        <f t="shared" si="20"/>
        <v>4.1057055769514887</v>
      </c>
      <c r="BM195" s="23">
        <f t="shared" ca="1" si="21"/>
        <v>2.6176264407383809</v>
      </c>
      <c r="BN195" s="22">
        <f t="shared" si="22"/>
        <v>2.6884099569959981</v>
      </c>
      <c r="BO195" s="21"/>
      <c r="BP195" s="2"/>
    </row>
    <row r="196" spans="1:68" s="26" customFormat="1" ht="13.5" thickBot="1" x14ac:dyDescent="0.25">
      <c r="A196">
        <v>9.15</v>
      </c>
      <c r="B196">
        <v>0.57999999999999996</v>
      </c>
      <c r="C196">
        <v>0.32264999999999999</v>
      </c>
      <c r="D196">
        <v>4.8349999999999997E-2</v>
      </c>
      <c r="E196">
        <v>1.5010000000000001E-2</v>
      </c>
      <c r="F196">
        <v>1.9418500000000001</v>
      </c>
      <c r="G196">
        <v>1.9862</v>
      </c>
      <c r="H196" s="21"/>
      <c r="I196" s="17">
        <f t="shared" si="16"/>
        <v>30.019685039370078</v>
      </c>
      <c r="J196" s="16">
        <f t="shared" si="17"/>
        <v>-30.419685039370076</v>
      </c>
      <c r="K196" s="16">
        <v>115</v>
      </c>
      <c r="L196" s="16">
        <v>3334.6456692913298</v>
      </c>
      <c r="M196" s="16">
        <v>1471.653543307089</v>
      </c>
      <c r="N196" s="16">
        <v>13.008530183727034</v>
      </c>
      <c r="O196" s="16">
        <v>42.051220739219708</v>
      </c>
      <c r="P196" s="16">
        <v>42.379968296315575</v>
      </c>
      <c r="Q196" s="16">
        <v>1.1248256300099544</v>
      </c>
      <c r="R196" s="16">
        <v>2.6541445763840845</v>
      </c>
      <c r="S196" s="16">
        <v>22.829691464990638</v>
      </c>
      <c r="T196" s="20" t="s">
        <v>122</v>
      </c>
      <c r="U196" s="10">
        <v>5</v>
      </c>
      <c r="V196" s="20" t="s">
        <v>141</v>
      </c>
      <c r="W196" s="10">
        <v>5</v>
      </c>
      <c r="X196" s="20" t="s">
        <v>141</v>
      </c>
      <c r="Y196" s="10">
        <v>5</v>
      </c>
      <c r="Z196" s="20" t="s">
        <v>121</v>
      </c>
      <c r="AA196" s="15">
        <v>5</v>
      </c>
      <c r="AB196" s="11">
        <v>13.302499221933033</v>
      </c>
      <c r="AC196" s="10">
        <v>61.750699448764067</v>
      </c>
      <c r="AD196" s="19">
        <v>24.9468013293029</v>
      </c>
      <c r="AE196" s="12">
        <v>4205.1220739219707</v>
      </c>
      <c r="AF196" s="10">
        <v>4782.8042831237399</v>
      </c>
      <c r="AG196" s="10">
        <v>2825.3312197543719</v>
      </c>
      <c r="AH196" s="10">
        <v>202.03531778599412</v>
      </c>
      <c r="AI196" s="10">
        <v>3.7676922685288141</v>
      </c>
      <c r="AJ196" s="10"/>
      <c r="AK196" s="10"/>
      <c r="AL196" s="10"/>
      <c r="AM196" s="10"/>
      <c r="AN196" s="10">
        <v>21.025610369609854</v>
      </c>
      <c r="AO196" s="10">
        <v>9.573498373232912</v>
      </c>
      <c r="AP196" s="10">
        <v>21.189984148157787</v>
      </c>
      <c r="AQ196" s="10">
        <v>114.66</v>
      </c>
      <c r="AR196" s="10"/>
      <c r="AS196" s="10"/>
      <c r="AT196" s="10">
        <v>16.249483030995357</v>
      </c>
      <c r="AU196" s="10">
        <v>1</v>
      </c>
      <c r="AV196" s="16"/>
      <c r="AW196" s="19">
        <v>717.42064246856091</v>
      </c>
      <c r="AX196" s="1" t="s">
        <v>120</v>
      </c>
      <c r="AY196" s="23">
        <v>30.419685039370101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13.302499221933033</v>
      </c>
      <c r="BG196" s="24">
        <v>61.750699448764067</v>
      </c>
      <c r="BH196" s="24">
        <v>24.9468013293029</v>
      </c>
      <c r="BI196" s="21"/>
      <c r="BJ196" s="25">
        <f t="shared" ca="1" si="18"/>
        <v>0.8062724521888478</v>
      </c>
      <c r="BK196" s="24">
        <f t="shared" ca="1" si="19"/>
        <v>51.551588965239368</v>
      </c>
      <c r="BL196" s="23">
        <f t="shared" si="20"/>
        <v>2.7628409238818779</v>
      </c>
      <c r="BM196" s="23">
        <f t="shared" ca="1" si="21"/>
        <v>2.4186393593394913</v>
      </c>
      <c r="BN196" s="22">
        <f t="shared" si="22"/>
        <v>2.4884643138118108</v>
      </c>
      <c r="BO196" s="21"/>
      <c r="BP196" s="2"/>
    </row>
    <row r="197" spans="1:68" x14ac:dyDescent="0.2">
      <c r="A197">
        <v>9.1999999999999993</v>
      </c>
      <c r="B197">
        <v>2.0699999999999998</v>
      </c>
      <c r="C197">
        <v>0.35032000000000002</v>
      </c>
      <c r="D197">
        <v>2.3630000000000002E-2</v>
      </c>
      <c r="E197">
        <v>-1.839E-2</v>
      </c>
      <c r="F197">
        <v>1.9414499999999999</v>
      </c>
      <c r="G197">
        <v>1.9820500000000001</v>
      </c>
      <c r="H197" s="21"/>
      <c r="I197" s="17">
        <f t="shared" si="16"/>
        <v>30.183727034120732</v>
      </c>
      <c r="J197" s="16">
        <f t="shared" si="17"/>
        <v>-30.583727034120731</v>
      </c>
      <c r="K197" s="16">
        <v>115</v>
      </c>
      <c r="L197" s="16">
        <v>3353.5104986876549</v>
      </c>
      <c r="M197" s="16">
        <v>1480.2821522309735</v>
      </c>
      <c r="N197" s="16">
        <v>13.079615048118985</v>
      </c>
      <c r="O197" s="16">
        <v>49.383486652977417</v>
      </c>
      <c r="P197" s="16">
        <v>49.583600559569511</v>
      </c>
      <c r="Q197" s="16">
        <v>0.94905162676167021</v>
      </c>
      <c r="R197" s="16">
        <v>1.9140433854162808</v>
      </c>
      <c r="S197" s="16">
        <v>13.896799068895426</v>
      </c>
      <c r="T197" s="20" t="s">
        <v>125</v>
      </c>
      <c r="U197" s="10">
        <v>7</v>
      </c>
      <c r="V197" s="20" t="s">
        <v>141</v>
      </c>
      <c r="W197" s="10">
        <v>5</v>
      </c>
      <c r="X197" s="20" t="s">
        <v>141</v>
      </c>
      <c r="Y197" s="10">
        <v>5</v>
      </c>
      <c r="Z197" s="20" t="s">
        <v>121</v>
      </c>
      <c r="AA197" s="15">
        <v>5</v>
      </c>
      <c r="AB197" s="11">
        <v>4.6464181884515767</v>
      </c>
      <c r="AC197" s="10">
        <v>51.465762072226411</v>
      </c>
      <c r="AD197" s="19">
        <v>43.887819739322012</v>
      </c>
      <c r="AE197" s="12"/>
      <c r="AF197" s="10"/>
      <c r="AG197" s="10"/>
      <c r="AH197" s="10"/>
      <c r="AI197" s="10"/>
      <c r="AJ197" s="10">
        <v>34.263915565220515</v>
      </c>
      <c r="AK197" s="10">
        <v>38.17685822966056</v>
      </c>
      <c r="AL197" s="10">
        <v>40.518714169567666</v>
      </c>
      <c r="AM197" s="10">
        <v>34.718770041967716</v>
      </c>
      <c r="AN197" s="10">
        <v>16.46116221765914</v>
      </c>
      <c r="AO197" s="10">
        <v>8.1696182115532672</v>
      </c>
      <c r="AP197" s="10">
        <v>12.395900139892378</v>
      </c>
      <c r="AQ197" s="10">
        <v>117.845</v>
      </c>
      <c r="AR197" s="10">
        <v>4.8875276018804357</v>
      </c>
      <c r="AS197" s="10">
        <v>0</v>
      </c>
      <c r="AT197" s="10">
        <v>2.1828374809234949</v>
      </c>
      <c r="AU197" s="10">
        <v>0.6187369051046373</v>
      </c>
      <c r="AV197" s="16">
        <v>0.23525826940124808</v>
      </c>
      <c r="AW197" s="19">
        <v>123.95900139892377</v>
      </c>
      <c r="AX197" s="1" t="s">
        <v>120</v>
      </c>
      <c r="AY197" s="23">
        <v>30.583727034120699</v>
      </c>
      <c r="AZ197" s="18">
        <v>0</v>
      </c>
      <c r="BA197" s="18">
        <v>0</v>
      </c>
      <c r="BB197" s="18">
        <v>100</v>
      </c>
      <c r="BC197" s="18">
        <v>0</v>
      </c>
      <c r="BD197" s="18">
        <v>100</v>
      </c>
      <c r="BE197" s="18">
        <v>0</v>
      </c>
      <c r="BF197" s="24">
        <v>4.6464181884515767</v>
      </c>
      <c r="BG197" s="24">
        <v>51.465762072226411</v>
      </c>
      <c r="BH197" s="24">
        <v>43.887819739322012</v>
      </c>
      <c r="BI197" s="21"/>
      <c r="BJ197" s="25">
        <f t="shared" ca="1" si="18"/>
        <v>0.75233685035650322</v>
      </c>
      <c r="BK197" s="24">
        <f t="shared" ca="1" si="19"/>
        <v>59.217457226141335</v>
      </c>
      <c r="BL197" s="23">
        <f t="shared" si="20"/>
        <v>1.9810355297160336</v>
      </c>
      <c r="BM197" s="23">
        <f t="shared" ca="1" si="21"/>
        <v>2.2765410114390754</v>
      </c>
      <c r="BN197" s="22">
        <f t="shared" si="22"/>
        <v>2.3443001602619677</v>
      </c>
      <c r="BO197" s="21"/>
      <c r="BP197" s="2"/>
    </row>
    <row r="198" spans="1:68" x14ac:dyDescent="0.2">
      <c r="A198">
        <v>9.25</v>
      </c>
      <c r="B198">
        <v>2.11</v>
      </c>
      <c r="C198">
        <v>0.43262</v>
      </c>
      <c r="D198">
        <v>-2.1350000000000001E-2</v>
      </c>
      <c r="E198">
        <v>-4.0669999999999998E-2</v>
      </c>
      <c r="F198">
        <v>1.94153</v>
      </c>
      <c r="G198">
        <v>1.9822</v>
      </c>
      <c r="H198" s="21"/>
      <c r="I198" s="17">
        <f t="shared" si="16"/>
        <v>30.34776902887139</v>
      </c>
      <c r="J198" s="16">
        <f t="shared" si="17"/>
        <v>-30.747769028871389</v>
      </c>
      <c r="K198" s="16">
        <v>115</v>
      </c>
      <c r="L198" s="16">
        <v>3372.3753280839805</v>
      </c>
      <c r="M198" s="16">
        <v>1488.9107611548582</v>
      </c>
      <c r="N198" s="16">
        <v>13.150699912510936</v>
      </c>
      <c r="O198" s="16">
        <v>71.192141683778232</v>
      </c>
      <c r="P198" s="16">
        <v>71.306448472609134</v>
      </c>
      <c r="Q198" s="16">
        <v>0.62921689107769674</v>
      </c>
      <c r="R198" s="16">
        <v>0.88241232673282999</v>
      </c>
      <c r="S198" s="16">
        <v>7.9379714465899962</v>
      </c>
      <c r="T198" s="20" t="s">
        <v>125</v>
      </c>
      <c r="U198" s="10">
        <v>8</v>
      </c>
      <c r="V198" s="20" t="s">
        <v>30</v>
      </c>
      <c r="W198" s="10">
        <v>6</v>
      </c>
      <c r="X198" s="20" t="s">
        <v>30</v>
      </c>
      <c r="Y198" s="10">
        <v>6</v>
      </c>
      <c r="Z198" s="20" t="s">
        <v>30</v>
      </c>
      <c r="AA198" s="15">
        <v>6</v>
      </c>
      <c r="AB198" s="11">
        <v>0.95491332388515104</v>
      </c>
      <c r="AC198" s="10">
        <v>26.631403555700203</v>
      </c>
      <c r="AD198" s="19">
        <v>72.413683120414646</v>
      </c>
      <c r="AE198" s="12"/>
      <c r="AF198" s="10"/>
      <c r="AG198" s="10"/>
      <c r="AH198" s="10"/>
      <c r="AI198" s="10"/>
      <c r="AJ198" s="10">
        <v>36.563309717734576</v>
      </c>
      <c r="AK198" s="10">
        <v>40.198086478406388</v>
      </c>
      <c r="AL198" s="10">
        <v>42.856881161466482</v>
      </c>
      <c r="AM198" s="10">
        <v>36.347983635445686</v>
      </c>
      <c r="AN198" s="10">
        <v>17.798035420944558</v>
      </c>
      <c r="AO198" s="10">
        <v>10.650247317489004</v>
      </c>
      <c r="AP198" s="10">
        <v>17.826612118152283</v>
      </c>
      <c r="AQ198" s="10">
        <v>121.03</v>
      </c>
      <c r="AR198" s="10">
        <v>17.305036803393545</v>
      </c>
      <c r="AS198" s="10">
        <v>8.7687634163096462</v>
      </c>
      <c r="AT198" s="10">
        <v>3.094756375882314</v>
      </c>
      <c r="AU198" s="10">
        <v>0.73513216940999193</v>
      </c>
      <c r="AV198" s="16">
        <v>0.33465751177223951</v>
      </c>
      <c r="AW198" s="19">
        <v>178.26612118152283</v>
      </c>
      <c r="AX198" s="1" t="s">
        <v>120</v>
      </c>
      <c r="AY198" s="23">
        <v>30.747769028871399</v>
      </c>
      <c r="AZ198" s="18">
        <v>0</v>
      </c>
      <c r="BA198" s="18">
        <v>0</v>
      </c>
      <c r="BB198" s="18">
        <v>100</v>
      </c>
      <c r="BC198" s="18">
        <v>0</v>
      </c>
      <c r="BD198" s="18">
        <v>0</v>
      </c>
      <c r="BE198" s="18">
        <v>100</v>
      </c>
      <c r="BF198" s="24">
        <v>0.95491332388515104</v>
      </c>
      <c r="BG198" s="24">
        <v>26.631403555700203</v>
      </c>
      <c r="BH198" s="24">
        <v>72.413683120414646</v>
      </c>
      <c r="BI198" s="21"/>
      <c r="BJ198" s="25">
        <f t="shared" ca="1" si="18"/>
        <v>0.62834351184120307</v>
      </c>
      <c r="BK198" s="24">
        <f t="shared" ca="1" si="19"/>
        <v>82.008693872050486</v>
      </c>
      <c r="BL198" s="23">
        <f t="shared" si="20"/>
        <v>0.90378416249809335</v>
      </c>
      <c r="BM198" s="23">
        <f t="shared" ca="1" si="21"/>
        <v>1.9505640895676477</v>
      </c>
      <c r="BN198" s="22">
        <f t="shared" si="22"/>
        <v>2.0138360642082702</v>
      </c>
      <c r="BO198" s="21"/>
      <c r="BP198" s="2"/>
    </row>
    <row r="199" spans="1:68" x14ac:dyDescent="0.2">
      <c r="A199">
        <v>9.3000000000000007</v>
      </c>
      <c r="B199">
        <v>2.0699999999999998</v>
      </c>
      <c r="C199">
        <v>0.48786000000000002</v>
      </c>
      <c r="D199">
        <v>-6.8100000000000001E-3</v>
      </c>
      <c r="E199">
        <v>-4.283E-2</v>
      </c>
      <c r="F199">
        <v>1.94025</v>
      </c>
      <c r="G199">
        <v>1.98028</v>
      </c>
      <c r="H199" s="21"/>
      <c r="I199" s="17">
        <f t="shared" si="16"/>
        <v>30.511811023622048</v>
      </c>
      <c r="J199" s="16">
        <f t="shared" si="17"/>
        <v>-30.911811023622047</v>
      </c>
      <c r="K199" s="16">
        <v>115</v>
      </c>
      <c r="L199" s="16">
        <v>3391.2401574803062</v>
      </c>
      <c r="M199" s="16">
        <v>1497.5393700787429</v>
      </c>
      <c r="N199" s="16">
        <v>13.221784776902886</v>
      </c>
      <c r="O199" s="16">
        <v>85.830174537987688</v>
      </c>
      <c r="P199" s="16">
        <v>85.93616250391176</v>
      </c>
      <c r="Q199" s="16">
        <v>0.7326049981662911</v>
      </c>
      <c r="R199" s="16">
        <v>0.85249908399498675</v>
      </c>
      <c r="S199" s="16">
        <v>7.3602754113934203</v>
      </c>
      <c r="T199" s="20" t="s">
        <v>125</v>
      </c>
      <c r="U199" s="10">
        <v>8</v>
      </c>
      <c r="V199" s="20" t="s">
        <v>30</v>
      </c>
      <c r="W199" s="10">
        <v>6</v>
      </c>
      <c r="X199" s="20" t="s">
        <v>30</v>
      </c>
      <c r="Y199" s="10">
        <v>6</v>
      </c>
      <c r="Z199" s="20" t="s">
        <v>30</v>
      </c>
      <c r="AA199" s="15">
        <v>6</v>
      </c>
      <c r="AB199" s="11">
        <v>0.82562902101265934</v>
      </c>
      <c r="AC199" s="10">
        <v>22.747135719905486</v>
      </c>
      <c r="AD199" s="19">
        <v>76.427235259081854</v>
      </c>
      <c r="AE199" s="12"/>
      <c r="AF199" s="10"/>
      <c r="AG199" s="10"/>
      <c r="AH199" s="10"/>
      <c r="AI199" s="10"/>
      <c r="AJ199" s="10">
        <v>37.671612197080499</v>
      </c>
      <c r="AK199" s="10">
        <v>41.172164857925218</v>
      </c>
      <c r="AL199" s="10">
        <v>43.970899026865389</v>
      </c>
      <c r="AM199" s="10">
        <v>37.445212187793381</v>
      </c>
      <c r="AN199" s="10">
        <v>21.457543634496922</v>
      </c>
      <c r="AO199" s="10">
        <v>12.814288462336471</v>
      </c>
      <c r="AP199" s="10">
        <v>21.48404062597794</v>
      </c>
      <c r="AQ199" s="10">
        <v>121.03</v>
      </c>
      <c r="AR199" s="10">
        <v>23.62978974610888</v>
      </c>
      <c r="AS199" s="10">
        <v>14.942489048120184</v>
      </c>
      <c r="AT199" s="10">
        <v>3.6279246390372322</v>
      </c>
      <c r="AU199" s="10">
        <v>0.79808848493709506</v>
      </c>
      <c r="AV199" s="16">
        <v>0.4253734754367679</v>
      </c>
      <c r="AW199" s="19">
        <v>214.8404062597794</v>
      </c>
      <c r="AX199" s="1" t="s">
        <v>120</v>
      </c>
      <c r="AY199" s="23">
        <v>30.911811023622001</v>
      </c>
      <c r="AZ199" s="18">
        <v>0</v>
      </c>
      <c r="BA199" s="18">
        <v>0</v>
      </c>
      <c r="BB199" s="18">
        <v>100</v>
      </c>
      <c r="BC199" s="18">
        <v>0</v>
      </c>
      <c r="BD199" s="18">
        <v>0</v>
      </c>
      <c r="BE199" s="18">
        <v>100</v>
      </c>
      <c r="BF199" s="24">
        <v>0.82562902101265934</v>
      </c>
      <c r="BG199" s="24">
        <v>22.747135719905486</v>
      </c>
      <c r="BH199" s="24">
        <v>76.427235259081854</v>
      </c>
      <c r="BI199" s="21"/>
      <c r="BJ199" s="25">
        <f t="shared" ca="1" si="18"/>
        <v>0.60137251853427998</v>
      </c>
      <c r="BK199" s="24">
        <f t="shared" ca="1" si="19"/>
        <v>97.948332936061149</v>
      </c>
      <c r="BL199" s="23">
        <f t="shared" si="20"/>
        <v>0.86965845313382517</v>
      </c>
      <c r="BM199" s="23">
        <f t="shared" ca="1" si="21"/>
        <v>1.8792389923901229</v>
      </c>
      <c r="BN199" s="22">
        <f t="shared" si="22"/>
        <v>1.9393872982482736</v>
      </c>
      <c r="BO199" s="21"/>
      <c r="BP199" s="2"/>
    </row>
    <row r="200" spans="1:68" x14ac:dyDescent="0.2">
      <c r="A200">
        <v>9.35</v>
      </c>
      <c r="B200">
        <v>2.11</v>
      </c>
      <c r="C200">
        <v>0.52325999999999995</v>
      </c>
      <c r="D200">
        <v>-4.7200000000000002E-3</v>
      </c>
      <c r="E200">
        <v>-4.1709999999999997E-2</v>
      </c>
      <c r="F200">
        <v>1.9440500000000001</v>
      </c>
      <c r="G200">
        <v>1.9846999999999999</v>
      </c>
      <c r="H200" s="21"/>
      <c r="I200" s="17">
        <f t="shared" si="16"/>
        <v>30.675853018372699</v>
      </c>
      <c r="J200" s="16">
        <f t="shared" si="17"/>
        <v>-31.075853018372698</v>
      </c>
      <c r="K200" s="16">
        <v>115</v>
      </c>
      <c r="L200" s="16">
        <v>3410.1049868766308</v>
      </c>
      <c r="M200" s="16">
        <v>1506.1679790026271</v>
      </c>
      <c r="N200" s="16">
        <v>13.292869641294836</v>
      </c>
      <c r="O200" s="16">
        <v>95.210811088295657</v>
      </c>
      <c r="P200" s="16">
        <v>95.321112517949189</v>
      </c>
      <c r="Q200" s="16">
        <v>0.74746614973542191</v>
      </c>
      <c r="R200" s="16">
        <v>0.78415592305919879</v>
      </c>
      <c r="S200" s="16">
        <v>7.6598215037175716</v>
      </c>
      <c r="T200" s="20" t="s">
        <v>125</v>
      </c>
      <c r="U200" s="10">
        <v>8</v>
      </c>
      <c r="V200" s="20" t="s">
        <v>30</v>
      </c>
      <c r="W200" s="10">
        <v>6</v>
      </c>
      <c r="X200" s="20" t="s">
        <v>30</v>
      </c>
      <c r="Y200" s="10">
        <v>6</v>
      </c>
      <c r="Z200" s="20" t="s">
        <v>30</v>
      </c>
      <c r="AA200" s="15">
        <v>6</v>
      </c>
      <c r="AB200" s="11">
        <v>0.75284395633258328</v>
      </c>
      <c r="AC200" s="10">
        <v>20.179314852592313</v>
      </c>
      <c r="AD200" s="19">
        <v>79.067841191075104</v>
      </c>
      <c r="AE200" s="12"/>
      <c r="AF200" s="10"/>
      <c r="AG200" s="10"/>
      <c r="AH200" s="10"/>
      <c r="AI200" s="10"/>
      <c r="AJ200" s="10">
        <v>38.257322370345605</v>
      </c>
      <c r="AK200" s="10">
        <v>41.686982315956584</v>
      </c>
      <c r="AL200" s="10">
        <v>44.556260820385241</v>
      </c>
      <c r="AM200" s="10">
        <v>38.149083438846191</v>
      </c>
      <c r="AN200" s="10">
        <v>23.802702772073914</v>
      </c>
      <c r="AO200" s="10">
        <v>14.102332246035004</v>
      </c>
      <c r="AP200" s="10">
        <v>23.830278129487297</v>
      </c>
      <c r="AQ200" s="10">
        <v>121.03</v>
      </c>
      <c r="AR200" s="10">
        <v>27.094099653468245</v>
      </c>
      <c r="AS200" s="10">
        <v>18.323200826594039</v>
      </c>
      <c r="AT200" s="10">
        <v>3.9364223777194147</v>
      </c>
      <c r="AU200" s="10">
        <v>0.83319154856261768</v>
      </c>
      <c r="AV200" s="16">
        <v>0.50570499994861307</v>
      </c>
      <c r="AW200" s="19">
        <v>238.30278129487297</v>
      </c>
      <c r="AX200" s="1" t="s">
        <v>120</v>
      </c>
      <c r="AY200" s="23">
        <v>31.075853018372701</v>
      </c>
      <c r="AZ200" s="18">
        <v>0</v>
      </c>
      <c r="BA200" s="18">
        <v>0</v>
      </c>
      <c r="BB200" s="18">
        <v>100</v>
      </c>
      <c r="BC200" s="18">
        <v>0</v>
      </c>
      <c r="BD200" s="18">
        <v>0</v>
      </c>
      <c r="BE200" s="18">
        <v>100</v>
      </c>
      <c r="BF200" s="24">
        <v>0.75284395633258328</v>
      </c>
      <c r="BG200" s="24">
        <v>20.179314852592313</v>
      </c>
      <c r="BH200" s="24">
        <v>79.067841191075104</v>
      </c>
      <c r="BI200" s="21"/>
      <c r="BJ200" s="25">
        <f t="shared" ca="1" si="18"/>
        <v>0.58049310149726496</v>
      </c>
      <c r="BK200" s="24">
        <f t="shared" ca="1" si="19"/>
        <v>107.70253424435239</v>
      </c>
      <c r="BL200" s="23">
        <f t="shared" si="20"/>
        <v>0.79843794915073107</v>
      </c>
      <c r="BM200" s="23">
        <f t="shared" ca="1" si="21"/>
        <v>1.8239022843724615</v>
      </c>
      <c r="BN200" s="22">
        <f t="shared" si="22"/>
        <v>1.8816223872521352</v>
      </c>
      <c r="BO200" s="21"/>
      <c r="BP200" s="2"/>
    </row>
    <row r="201" spans="1:68" x14ac:dyDescent="0.2">
      <c r="A201">
        <v>9.4</v>
      </c>
      <c r="B201">
        <v>2.11</v>
      </c>
      <c r="C201">
        <v>0.56106</v>
      </c>
      <c r="D201">
        <v>3.6099999999999999E-3</v>
      </c>
      <c r="E201">
        <v>-3.712E-2</v>
      </c>
      <c r="F201">
        <v>1.94523</v>
      </c>
      <c r="G201">
        <v>1.98733</v>
      </c>
      <c r="H201" s="21"/>
      <c r="I201" s="17">
        <f t="shared" si="16"/>
        <v>30.83989501312336</v>
      </c>
      <c r="J201" s="16">
        <f t="shared" si="17"/>
        <v>-31.239895013123359</v>
      </c>
      <c r="K201" s="16">
        <v>115</v>
      </c>
      <c r="L201" s="16">
        <v>3428.9698162729569</v>
      </c>
      <c r="M201" s="16">
        <v>1514.7965879265118</v>
      </c>
      <c r="N201" s="16">
        <v>13.363954505686788</v>
      </c>
      <c r="O201" s="16">
        <v>105.2274229979466</v>
      </c>
      <c r="P201" s="16">
        <v>105.35540192627715</v>
      </c>
      <c r="Q201" s="16">
        <v>0.80669743804683813</v>
      </c>
      <c r="R201" s="16">
        <v>0.7656915766040433</v>
      </c>
      <c r="S201" s="16">
        <v>8.887425578510296</v>
      </c>
      <c r="T201" s="20" t="s">
        <v>125</v>
      </c>
      <c r="U201" s="10">
        <v>8</v>
      </c>
      <c r="V201" s="20" t="s">
        <v>30</v>
      </c>
      <c r="W201" s="10">
        <v>6</v>
      </c>
      <c r="X201" s="20" t="s">
        <v>30</v>
      </c>
      <c r="Y201" s="10">
        <v>6</v>
      </c>
      <c r="Z201" s="20" t="s">
        <v>30</v>
      </c>
      <c r="AA201" s="15">
        <v>6</v>
      </c>
      <c r="AB201" s="11">
        <v>0.70484064725941664</v>
      </c>
      <c r="AC201" s="10">
        <v>18.504454675867535</v>
      </c>
      <c r="AD201" s="19">
        <v>80.790704676873048</v>
      </c>
      <c r="AE201" s="12"/>
      <c r="AF201" s="10"/>
      <c r="AG201" s="10"/>
      <c r="AH201" s="10"/>
      <c r="AI201" s="10"/>
      <c r="AJ201" s="10">
        <v>38.812369756040887</v>
      </c>
      <c r="AK201" s="10">
        <v>42.174903637175468</v>
      </c>
      <c r="AL201" s="10">
        <v>45.10884444872098</v>
      </c>
      <c r="AM201" s="10">
        <v>38.901655144470787</v>
      </c>
      <c r="AN201" s="10">
        <v>26.306855749486651</v>
      </c>
      <c r="AO201" s="10">
        <v>15.581691770107552</v>
      </c>
      <c r="AP201" s="10">
        <v>26.338850481569288</v>
      </c>
      <c r="AQ201" s="10">
        <v>121.03</v>
      </c>
      <c r="AR201" s="10">
        <v>30.436333387664728</v>
      </c>
      <c r="AS201" s="10">
        <v>21.584724850448346</v>
      </c>
      <c r="AT201" s="10">
        <v>4.2487896142636279</v>
      </c>
      <c r="AU201" s="10">
        <v>0.86793574918800453</v>
      </c>
      <c r="AV201" s="16">
        <v>0.60064392408012768</v>
      </c>
      <c r="AW201" s="19">
        <v>263.3885048156929</v>
      </c>
      <c r="AX201" s="1" t="s">
        <v>120</v>
      </c>
      <c r="AY201" s="23">
        <v>31.239895013123402</v>
      </c>
      <c r="AZ201" s="18">
        <v>0</v>
      </c>
      <c r="BA201" s="18">
        <v>0</v>
      </c>
      <c r="BB201" s="18">
        <v>100</v>
      </c>
      <c r="BC201" s="18">
        <v>0</v>
      </c>
      <c r="BD201" s="18">
        <v>0</v>
      </c>
      <c r="BE201" s="18">
        <v>100</v>
      </c>
      <c r="BF201" s="24">
        <v>0.70484064725941664</v>
      </c>
      <c r="BG201" s="24">
        <v>18.504454675867535</v>
      </c>
      <c r="BH201" s="24">
        <v>80.790704676873048</v>
      </c>
      <c r="BI201" s="21"/>
      <c r="BJ201" s="25">
        <f t="shared" ca="1" si="18"/>
        <v>0.56593360876681842</v>
      </c>
      <c r="BK201" s="24">
        <f t="shared" ca="1" si="19"/>
        <v>118.26091721568831</v>
      </c>
      <c r="BL201" s="23">
        <f t="shared" si="20"/>
        <v>0.77835806673308261</v>
      </c>
      <c r="BM201" s="23">
        <f t="shared" ca="1" si="21"/>
        <v>1.785153304193563</v>
      </c>
      <c r="BN201" s="22">
        <f t="shared" si="22"/>
        <v>1.8405515998528703</v>
      </c>
      <c r="BO201" s="21"/>
      <c r="BP201" s="2"/>
    </row>
    <row r="202" spans="1:68" x14ac:dyDescent="0.2">
      <c r="A202">
        <v>9.4600000000000009</v>
      </c>
      <c r="B202">
        <v>2.11</v>
      </c>
      <c r="C202">
        <v>0.56755</v>
      </c>
      <c r="D202">
        <v>8.4200000000000004E-3</v>
      </c>
      <c r="E202">
        <v>-3.9100000000000003E-2</v>
      </c>
      <c r="F202">
        <v>1.94323</v>
      </c>
      <c r="G202">
        <v>1.9858499999999999</v>
      </c>
      <c r="H202" s="21"/>
      <c r="I202" s="17">
        <f t="shared" si="16"/>
        <v>31.036745406824149</v>
      </c>
      <c r="J202" s="16">
        <f t="shared" si="17"/>
        <v>-31.436745406824148</v>
      </c>
      <c r="K202" s="16">
        <v>115</v>
      </c>
      <c r="L202" s="16">
        <v>3451.6076115485475</v>
      </c>
      <c r="M202" s="16">
        <v>1525.1509186351734</v>
      </c>
      <c r="N202" s="16">
        <v>13.449256342957131</v>
      </c>
      <c r="O202" s="16">
        <v>106.94720636550309</v>
      </c>
      <c r="P202" s="16">
        <v>107.06755970616905</v>
      </c>
      <c r="Q202" s="16">
        <v>0.84089941845234961</v>
      </c>
      <c r="R202" s="16">
        <v>0.78539141151631053</v>
      </c>
      <c r="S202" s="16">
        <v>8.3578708795801013</v>
      </c>
      <c r="T202" s="20" t="s">
        <v>125</v>
      </c>
      <c r="U202" s="10">
        <v>8</v>
      </c>
      <c r="V202" s="20" t="s">
        <v>30</v>
      </c>
      <c r="W202" s="10">
        <v>6</v>
      </c>
      <c r="X202" s="20" t="s">
        <v>30</v>
      </c>
      <c r="Y202" s="10">
        <v>6</v>
      </c>
      <c r="Z202" s="20" t="s">
        <v>30</v>
      </c>
      <c r="AA202" s="15">
        <v>6</v>
      </c>
      <c r="AB202" s="11">
        <v>0.70498371659645898</v>
      </c>
      <c r="AC202" s="10">
        <v>18.509286505422907</v>
      </c>
      <c r="AD202" s="19">
        <v>80.785729777980634</v>
      </c>
      <c r="AE202" s="12"/>
      <c r="AF202" s="10"/>
      <c r="AG202" s="10"/>
      <c r="AH202" s="10"/>
      <c r="AI202" s="10"/>
      <c r="AJ202" s="10">
        <v>38.866967489496481</v>
      </c>
      <c r="AK202" s="10">
        <v>42.222902170514743</v>
      </c>
      <c r="AL202" s="10">
        <v>45.163088151162455</v>
      </c>
      <c r="AM202" s="10">
        <v>39.030066977962676</v>
      </c>
      <c r="AN202" s="10">
        <v>26.736801591375773</v>
      </c>
      <c r="AO202" s="10">
        <v>15.887691836872868</v>
      </c>
      <c r="AP202" s="10">
        <v>26.766889926542262</v>
      </c>
      <c r="AQ202" s="10">
        <v>121.03</v>
      </c>
      <c r="AR202" s="10">
        <v>30.862143870212595</v>
      </c>
      <c r="AS202" s="10">
        <v>21.998190172917813</v>
      </c>
      <c r="AT202" s="10">
        <v>4.2743690413767021</v>
      </c>
      <c r="AU202" s="10">
        <v>0.87057922017864831</v>
      </c>
      <c r="AV202" s="16">
        <v>0.61534079295643895</v>
      </c>
      <c r="AW202" s="19">
        <v>267.66889926542262</v>
      </c>
      <c r="AX202" s="1" t="s">
        <v>120</v>
      </c>
      <c r="AY202" s="23">
        <v>31.436745406824102</v>
      </c>
      <c r="AZ202" s="18">
        <v>0</v>
      </c>
      <c r="BA202" s="18">
        <v>0</v>
      </c>
      <c r="BB202" s="18">
        <v>100</v>
      </c>
      <c r="BC202" s="18">
        <v>0</v>
      </c>
      <c r="BD202" s="18">
        <v>0</v>
      </c>
      <c r="BE202" s="18">
        <v>100</v>
      </c>
      <c r="BF202" s="24">
        <v>0.70498371659645898</v>
      </c>
      <c r="BG202" s="24">
        <v>18.509286505422907</v>
      </c>
      <c r="BH202" s="24">
        <v>80.785729777980634</v>
      </c>
      <c r="BI202" s="21"/>
      <c r="BJ202" s="25">
        <f t="shared" ca="1" si="18"/>
        <v>0.56713397297809831</v>
      </c>
      <c r="BK202" s="24">
        <f t="shared" ca="1" si="19"/>
        <v>119.78651030378575</v>
      </c>
      <c r="BL202" s="23">
        <f t="shared" si="20"/>
        <v>0.79825840310413732</v>
      </c>
      <c r="BM202" s="23">
        <f t="shared" ca="1" si="21"/>
        <v>1.7876617602303695</v>
      </c>
      <c r="BN202" s="22">
        <f t="shared" si="22"/>
        <v>1.8416137115383784</v>
      </c>
      <c r="BO202" s="21"/>
      <c r="BP202" s="2"/>
    </row>
    <row r="203" spans="1:68" x14ac:dyDescent="0.2">
      <c r="A203">
        <v>9.5</v>
      </c>
      <c r="B203">
        <v>2.11</v>
      </c>
      <c r="C203">
        <v>0.54339000000000004</v>
      </c>
      <c r="D203">
        <v>4.96E-3</v>
      </c>
      <c r="E203">
        <v>-3.9940000000000003E-2</v>
      </c>
      <c r="F203">
        <v>1.9388300000000001</v>
      </c>
      <c r="G203">
        <v>1.9833000000000001</v>
      </c>
      <c r="H203" s="21"/>
      <c r="I203" s="17">
        <f t="shared" si="16"/>
        <v>31.167979002624669</v>
      </c>
      <c r="J203" s="16">
        <f t="shared" si="17"/>
        <v>-31.567979002624668</v>
      </c>
      <c r="K203" s="16">
        <v>115</v>
      </c>
      <c r="L203" s="16">
        <v>3466.6994750656072</v>
      </c>
      <c r="M203" s="16">
        <v>1532.0538057742808</v>
      </c>
      <c r="N203" s="16">
        <v>13.50612423447069</v>
      </c>
      <c r="O203" s="16">
        <v>100.54505441478442</v>
      </c>
      <c r="P203" s="16">
        <v>100.66217265765327</v>
      </c>
      <c r="Q203" s="16">
        <v>0.8162967464766594</v>
      </c>
      <c r="R203" s="16">
        <v>0.81092700954592101</v>
      </c>
      <c r="S203" s="16">
        <v>8.1332113103369874</v>
      </c>
      <c r="T203" s="20" t="s">
        <v>125</v>
      </c>
      <c r="U203" s="10">
        <v>8</v>
      </c>
      <c r="V203" s="20" t="s">
        <v>30</v>
      </c>
      <c r="W203" s="10">
        <v>6</v>
      </c>
      <c r="X203" s="20" t="s">
        <v>30</v>
      </c>
      <c r="Y203" s="10">
        <v>6</v>
      </c>
      <c r="Z203" s="20" t="s">
        <v>30</v>
      </c>
      <c r="AA203" s="15">
        <v>6</v>
      </c>
      <c r="AB203" s="11">
        <v>0.73905832880838318</v>
      </c>
      <c r="AC203" s="10">
        <v>19.689749889730635</v>
      </c>
      <c r="AD203" s="19">
        <v>79.571191781460982</v>
      </c>
      <c r="AE203" s="12"/>
      <c r="AF203" s="10"/>
      <c r="AG203" s="10"/>
      <c r="AH203" s="10"/>
      <c r="AI203" s="10"/>
      <c r="AJ203" s="10">
        <v>38.478274507745546</v>
      </c>
      <c r="AK203" s="10">
        <v>41.881205388288009</v>
      </c>
      <c r="AL203" s="10">
        <v>44.776480227148106</v>
      </c>
      <c r="AM203" s="10">
        <v>38.549662949323995</v>
      </c>
      <c r="AN203" s="10">
        <v>25.136263603696104</v>
      </c>
      <c r="AO203" s="10">
        <v>14.968139117056481</v>
      </c>
      <c r="AP203" s="10">
        <v>25.165543164413318</v>
      </c>
      <c r="AQ203" s="10">
        <v>121.03</v>
      </c>
      <c r="AR203" s="10">
        <v>28.648681926614213</v>
      </c>
      <c r="AS203" s="10">
        <v>19.835366636153839</v>
      </c>
      <c r="AT203" s="10">
        <v>4.0446877075926402</v>
      </c>
      <c r="AU203" s="10">
        <v>0.84493943189333787</v>
      </c>
      <c r="AV203" s="16">
        <v>0.55163807202299531</v>
      </c>
      <c r="AW203" s="19">
        <v>251.65543164413319</v>
      </c>
      <c r="AX203" s="1" t="s">
        <v>120</v>
      </c>
      <c r="AY203" s="23">
        <v>31.5679790026247</v>
      </c>
      <c r="AZ203" s="18">
        <v>0</v>
      </c>
      <c r="BA203" s="18">
        <v>0</v>
      </c>
      <c r="BB203" s="18">
        <v>100</v>
      </c>
      <c r="BC203" s="18">
        <v>0</v>
      </c>
      <c r="BD203" s="18">
        <v>0</v>
      </c>
      <c r="BE203" s="18">
        <v>100</v>
      </c>
      <c r="BF203" s="24">
        <v>0.73905832880838318</v>
      </c>
      <c r="BG203" s="24">
        <v>19.689749889730635</v>
      </c>
      <c r="BH203" s="24">
        <v>79.571191781460982</v>
      </c>
      <c r="BI203" s="21"/>
      <c r="BJ203" s="25">
        <f t="shared" ca="1" si="18"/>
        <v>0.57867704636621931</v>
      </c>
      <c r="BK203" s="24">
        <f t="shared" ca="1" si="19"/>
        <v>112.62796238464985</v>
      </c>
      <c r="BL203" s="23">
        <f t="shared" si="20"/>
        <v>0.82513540784344885</v>
      </c>
      <c r="BM203" s="23">
        <f t="shared" ca="1" si="21"/>
        <v>1.8175304699782697</v>
      </c>
      <c r="BN203" s="22">
        <f t="shared" si="22"/>
        <v>1.8713566425955632</v>
      </c>
      <c r="BO203" s="21"/>
      <c r="BP203" s="2"/>
    </row>
    <row r="204" spans="1:68" x14ac:dyDescent="0.2">
      <c r="A204">
        <v>9.5500000000000007</v>
      </c>
      <c r="B204">
        <v>0.64</v>
      </c>
      <c r="C204">
        <v>0.50856999999999997</v>
      </c>
      <c r="D204">
        <v>-3.13E-3</v>
      </c>
      <c r="E204">
        <v>-4.0430000000000001E-2</v>
      </c>
      <c r="F204">
        <v>1.9375800000000001</v>
      </c>
      <c r="G204">
        <v>1.98115</v>
      </c>
      <c r="H204" s="21"/>
      <c r="I204" s="17">
        <f t="shared" si="16"/>
        <v>31.332020997375327</v>
      </c>
      <c r="J204" s="16">
        <f t="shared" si="17"/>
        <v>-31.732020997375326</v>
      </c>
      <c r="K204" s="16">
        <v>115</v>
      </c>
      <c r="L204" s="16">
        <v>3485.5643044619328</v>
      </c>
      <c r="M204" s="16">
        <v>1540.6824146981655</v>
      </c>
      <c r="N204" s="16">
        <v>13.577209098862642</v>
      </c>
      <c r="O204" s="16">
        <v>91.318111909650909</v>
      </c>
      <c r="P204" s="16">
        <v>91.433343012138124</v>
      </c>
      <c r="Q204" s="16">
        <v>0.7587720018861005</v>
      </c>
      <c r="R204" s="16">
        <v>0.82986356715117671</v>
      </c>
      <c r="S204" s="16">
        <v>8.0021598949451711</v>
      </c>
      <c r="T204" s="20" t="s">
        <v>125</v>
      </c>
      <c r="U204" s="10">
        <v>8</v>
      </c>
      <c r="V204" s="20" t="s">
        <v>30</v>
      </c>
      <c r="W204" s="10">
        <v>6</v>
      </c>
      <c r="X204" s="20" t="s">
        <v>30</v>
      </c>
      <c r="Y204" s="10">
        <v>6</v>
      </c>
      <c r="Z204" s="20" t="s">
        <v>30</v>
      </c>
      <c r="AA204" s="15">
        <v>6</v>
      </c>
      <c r="AB204" s="11">
        <v>0.78746694792319261</v>
      </c>
      <c r="AC204" s="10">
        <v>21.41524767595908</v>
      </c>
      <c r="AD204" s="19">
        <v>77.797285376117728</v>
      </c>
      <c r="AE204" s="12"/>
      <c r="AF204" s="10"/>
      <c r="AG204" s="10"/>
      <c r="AH204" s="10"/>
      <c r="AI204" s="10"/>
      <c r="AJ204" s="10">
        <v>37.872310769004017</v>
      </c>
      <c r="AK204" s="10">
        <v>41.34856616247113</v>
      </c>
      <c r="AL204" s="10">
        <v>44.171739460959095</v>
      </c>
      <c r="AM204" s="10">
        <v>37.857500725910356</v>
      </c>
      <c r="AN204" s="10">
        <v>22.829527977412727</v>
      </c>
      <c r="AO204" s="10">
        <v>13.602582341684139</v>
      </c>
      <c r="AP204" s="10">
        <v>22.858335753034531</v>
      </c>
      <c r="AQ204" s="10">
        <v>121.03</v>
      </c>
      <c r="AR204" s="10">
        <v>25.225594766172943</v>
      </c>
      <c r="AS204" s="10">
        <v>16.491054619960469</v>
      </c>
      <c r="AT204" s="10">
        <v>3.7085947762256954</v>
      </c>
      <c r="AU204" s="10">
        <v>0.8066857657974803</v>
      </c>
      <c r="AV204" s="16">
        <v>0.4646781540936758</v>
      </c>
      <c r="AW204" s="19">
        <v>228.58335753034532</v>
      </c>
      <c r="AX204" s="1" t="s">
        <v>120</v>
      </c>
      <c r="AY204" s="23">
        <v>31.732020997375301</v>
      </c>
      <c r="AZ204" s="18">
        <v>0</v>
      </c>
      <c r="BA204" s="18">
        <v>0</v>
      </c>
      <c r="BB204" s="18">
        <v>100</v>
      </c>
      <c r="BC204" s="18">
        <v>0</v>
      </c>
      <c r="BD204" s="18">
        <v>0</v>
      </c>
      <c r="BE204" s="18">
        <v>100</v>
      </c>
      <c r="BF204" s="24">
        <v>0.78746694792319261</v>
      </c>
      <c r="BG204" s="24">
        <v>21.41524767595908</v>
      </c>
      <c r="BH204" s="24">
        <v>77.797285376117728</v>
      </c>
      <c r="BI204" s="21"/>
      <c r="BJ204" s="25">
        <f t="shared" ca="1" si="18"/>
        <v>0.59394477162928805</v>
      </c>
      <c r="BK204" s="24">
        <f t="shared" ca="1" si="19"/>
        <v>102.27632709150288</v>
      </c>
      <c r="BL204" s="23">
        <f t="shared" si="20"/>
        <v>0.84598869113024067</v>
      </c>
      <c r="BM204" s="23">
        <f t="shared" ca="1" si="21"/>
        <v>1.8570681511996736</v>
      </c>
      <c r="BN204" s="22">
        <f t="shared" si="22"/>
        <v>1.9107877394178523</v>
      </c>
      <c r="BO204" s="21"/>
      <c r="BP204" s="2"/>
    </row>
    <row r="205" spans="1:68" x14ac:dyDescent="0.2">
      <c r="A205">
        <v>9.6</v>
      </c>
      <c r="B205">
        <v>2.0699999999999998</v>
      </c>
      <c r="C205">
        <v>0.46677000000000002</v>
      </c>
      <c r="D205">
        <v>-3.8400000000000001E-3</v>
      </c>
      <c r="E205">
        <v>-4.0169999999999997E-2</v>
      </c>
      <c r="F205">
        <v>1.9410499999999999</v>
      </c>
      <c r="G205">
        <v>1.9851300000000001</v>
      </c>
      <c r="H205" s="21"/>
      <c r="I205" s="17">
        <f t="shared" ref="I205:I226" si="23">IF(A205="(m)",0,A205/0.3048)</f>
        <v>31.496062992125982</v>
      </c>
      <c r="J205" s="16">
        <f t="shared" ref="J205:J226" si="24">$J$7-I205</f>
        <v>-31.89606299212598</v>
      </c>
      <c r="K205" s="16">
        <v>115</v>
      </c>
      <c r="L205" s="16">
        <v>3504.429133858258</v>
      </c>
      <c r="M205" s="16">
        <v>1549.31102362205</v>
      </c>
      <c r="N205" s="16">
        <v>13.648293963254591</v>
      </c>
      <c r="O205" s="16">
        <v>80.241541067761801</v>
      </c>
      <c r="P205" s="16">
        <v>80.357773510043359</v>
      </c>
      <c r="Q205" s="16">
        <v>0.7537234767118981</v>
      </c>
      <c r="R205" s="16">
        <v>0.93795963201705124</v>
      </c>
      <c r="S205" s="16">
        <v>8.071697380663279</v>
      </c>
      <c r="T205" s="20" t="s">
        <v>125</v>
      </c>
      <c r="U205" s="10">
        <v>8</v>
      </c>
      <c r="V205" s="20" t="s">
        <v>30</v>
      </c>
      <c r="W205" s="10">
        <v>6</v>
      </c>
      <c r="X205" s="20" t="s">
        <v>30</v>
      </c>
      <c r="Y205" s="10">
        <v>6</v>
      </c>
      <c r="Z205" s="20" t="s">
        <v>30</v>
      </c>
      <c r="AA205" s="15">
        <v>6</v>
      </c>
      <c r="AB205" s="11">
        <v>0.90099022759343939</v>
      </c>
      <c r="AC205" s="10">
        <v>25.143718489860575</v>
      </c>
      <c r="AD205" s="19">
        <v>73.955291282545986</v>
      </c>
      <c r="AE205" s="12"/>
      <c r="AF205" s="10"/>
      <c r="AG205" s="10"/>
      <c r="AH205" s="10"/>
      <c r="AI205" s="10"/>
      <c r="AJ205" s="10">
        <v>37.054403559004818</v>
      </c>
      <c r="AK205" s="10">
        <v>40.629699780487904</v>
      </c>
      <c r="AL205" s="10">
        <v>43.351540607412637</v>
      </c>
      <c r="AM205" s="10">
        <v>37.026833013253253</v>
      </c>
      <c r="AN205" s="10">
        <v>20.06038526694045</v>
      </c>
      <c r="AO205" s="10">
        <v>12.10516142772433</v>
      </c>
      <c r="AP205" s="10">
        <v>20.08944337751084</v>
      </c>
      <c r="AQ205" s="10">
        <v>121.03</v>
      </c>
      <c r="AR205" s="10">
        <v>20.666506607562525</v>
      </c>
      <c r="AS205" s="10">
        <v>12.037526742660859</v>
      </c>
      <c r="AT205" s="10">
        <v>3.2933607308865707</v>
      </c>
      <c r="AU205" s="10">
        <v>0.75803050337662115</v>
      </c>
      <c r="AV205" s="16">
        <v>0.38064422805509224</v>
      </c>
      <c r="AW205" s="19">
        <v>200.89443377510838</v>
      </c>
      <c r="AX205" s="1" t="s">
        <v>120</v>
      </c>
      <c r="AY205" s="23">
        <v>31.896062992126001</v>
      </c>
      <c r="AZ205" s="18">
        <v>0</v>
      </c>
      <c r="BA205" s="18">
        <v>0</v>
      </c>
      <c r="BB205" s="18">
        <v>100</v>
      </c>
      <c r="BC205" s="18">
        <v>0</v>
      </c>
      <c r="BD205" s="18">
        <v>0</v>
      </c>
      <c r="BE205" s="18">
        <v>100</v>
      </c>
      <c r="BF205" s="24">
        <v>0.90099022759343939</v>
      </c>
      <c r="BG205" s="24">
        <v>25.143718489860575</v>
      </c>
      <c r="BH205" s="24">
        <v>73.955291282545986</v>
      </c>
      <c r="BI205" s="21"/>
      <c r="BJ205" s="25">
        <f t="shared" ca="1" si="18"/>
        <v>0.62335637135245503</v>
      </c>
      <c r="BK205" s="24">
        <f t="shared" ca="1" si="19"/>
        <v>90.166833535159085</v>
      </c>
      <c r="BL205" s="23">
        <f t="shared" si="20"/>
        <v>0.95886790558585999</v>
      </c>
      <c r="BM205" s="23">
        <f t="shared" ca="1" si="21"/>
        <v>1.9337288625000757</v>
      </c>
      <c r="BN205" s="22">
        <f t="shared" si="22"/>
        <v>1.9875329089007492</v>
      </c>
      <c r="BO205" s="21"/>
      <c r="BP205" s="2"/>
    </row>
    <row r="206" spans="1:68" x14ac:dyDescent="0.2">
      <c r="A206">
        <v>9.65</v>
      </c>
      <c r="B206">
        <v>2.0699999999999998</v>
      </c>
      <c r="C206">
        <v>0.43219000000000002</v>
      </c>
      <c r="D206">
        <v>4.6800000000000001E-3</v>
      </c>
      <c r="E206">
        <v>-3.533E-2</v>
      </c>
      <c r="F206">
        <v>1.93513</v>
      </c>
      <c r="G206">
        <v>1.9805999999999999</v>
      </c>
      <c r="H206" s="21"/>
      <c r="I206" s="17">
        <f t="shared" si="23"/>
        <v>31.66010498687664</v>
      </c>
      <c r="J206" s="16">
        <f t="shared" si="24"/>
        <v>-32.060104986876638</v>
      </c>
      <c r="K206" s="16">
        <v>115</v>
      </c>
      <c r="L206" s="16">
        <v>3523.2939632545836</v>
      </c>
      <c r="M206" s="16">
        <v>1557.9396325459347</v>
      </c>
      <c r="N206" s="16">
        <v>13.719378827646544</v>
      </c>
      <c r="O206" s="16">
        <v>71.078196098562628</v>
      </c>
      <c r="P206" s="16">
        <v>71.213068866246516</v>
      </c>
      <c r="Q206" s="16">
        <v>0.81430577880232613</v>
      </c>
      <c r="R206" s="16">
        <v>1.1434780044822501</v>
      </c>
      <c r="S206" s="16">
        <v>9.3661644224926448</v>
      </c>
      <c r="T206" s="20" t="s">
        <v>125</v>
      </c>
      <c r="U206" s="10">
        <v>8</v>
      </c>
      <c r="V206" s="20" t="s">
        <v>141</v>
      </c>
      <c r="W206" s="10">
        <v>5</v>
      </c>
      <c r="X206" s="20" t="s">
        <v>30</v>
      </c>
      <c r="Y206" s="10">
        <v>6</v>
      </c>
      <c r="Z206" s="20" t="s">
        <v>30</v>
      </c>
      <c r="AA206" s="15">
        <v>6</v>
      </c>
      <c r="AB206" s="11">
        <v>1.1452884592194721</v>
      </c>
      <c r="AC206" s="10">
        <v>30.686494721814427</v>
      </c>
      <c r="AD206" s="19">
        <v>68.168216818966101</v>
      </c>
      <c r="AE206" s="12"/>
      <c r="AF206" s="10"/>
      <c r="AG206" s="10"/>
      <c r="AH206" s="10"/>
      <c r="AI206" s="10"/>
      <c r="AJ206" s="10">
        <v>36.26903763811962</v>
      </c>
      <c r="AK206" s="10">
        <v>39.939453593003307</v>
      </c>
      <c r="AL206" s="10">
        <v>42.559681496120106</v>
      </c>
      <c r="AM206" s="10">
        <v>36.340980164968485</v>
      </c>
      <c r="AN206" s="10">
        <v>17.769549024640657</v>
      </c>
      <c r="AO206" s="10">
        <v>10.978309143983138</v>
      </c>
      <c r="AP206" s="10">
        <v>17.803267216561629</v>
      </c>
      <c r="AQ206" s="10">
        <v>121.03</v>
      </c>
      <c r="AR206" s="10">
        <v>16.394528429682605</v>
      </c>
      <c r="AS206" s="10">
        <v>7.8643525272790544</v>
      </c>
      <c r="AT206" s="10">
        <v>2.9309794973571237</v>
      </c>
      <c r="AU206" s="10">
        <v>0.71403883852739369</v>
      </c>
      <c r="AV206" s="16">
        <v>0.33179118758105813</v>
      </c>
      <c r="AW206" s="19">
        <v>178.0326721656163</v>
      </c>
      <c r="AX206" s="1" t="s">
        <v>120</v>
      </c>
      <c r="AY206" s="23">
        <v>32.060104986876603</v>
      </c>
      <c r="AZ206" s="18">
        <v>0</v>
      </c>
      <c r="BA206" s="18">
        <v>0</v>
      </c>
      <c r="BB206" s="18">
        <v>100</v>
      </c>
      <c r="BC206" s="18">
        <v>0</v>
      </c>
      <c r="BD206" s="18">
        <v>0</v>
      </c>
      <c r="BE206" s="18">
        <v>100</v>
      </c>
      <c r="BF206" s="24">
        <v>1.1452884592194721</v>
      </c>
      <c r="BG206" s="24">
        <v>30.686494721814427</v>
      </c>
      <c r="BH206" s="24">
        <v>68.168216818966101</v>
      </c>
      <c r="BI206" s="21"/>
      <c r="BJ206" s="25">
        <f t="shared" ca="1" si="18"/>
        <v>0.65943027636367391</v>
      </c>
      <c r="BK206" s="24">
        <f t="shared" ca="1" si="19"/>
        <v>80.278141745849879</v>
      </c>
      <c r="BL206" s="23">
        <f t="shared" si="20"/>
        <v>1.1724825161321328</v>
      </c>
      <c r="BM206" s="23">
        <f t="shared" ca="1" si="21"/>
        <v>2.0278759393859156</v>
      </c>
      <c r="BN206" s="22">
        <f t="shared" si="22"/>
        <v>2.0814613388480949</v>
      </c>
      <c r="BO206" s="21"/>
      <c r="BP206" s="2"/>
    </row>
    <row r="207" spans="1:68" x14ac:dyDescent="0.2">
      <c r="A207">
        <v>9.6999999999999993</v>
      </c>
      <c r="B207">
        <v>2.0699999999999998</v>
      </c>
      <c r="C207">
        <v>0.44411</v>
      </c>
      <c r="D207">
        <v>-3.2499999999999999E-3</v>
      </c>
      <c r="E207">
        <v>-3.4979999999999997E-2</v>
      </c>
      <c r="F207">
        <v>1.9393499999999999</v>
      </c>
      <c r="G207">
        <v>1.9848300000000001</v>
      </c>
      <c r="H207" s="21"/>
      <c r="I207" s="17">
        <f t="shared" si="23"/>
        <v>31.824146981627294</v>
      </c>
      <c r="J207" s="16">
        <f t="shared" si="24"/>
        <v>-32.224146981627293</v>
      </c>
      <c r="K207" s="16">
        <v>115</v>
      </c>
      <c r="L207" s="16">
        <v>3542.1587926509087</v>
      </c>
      <c r="M207" s="16">
        <v>1566.5682414698192</v>
      </c>
      <c r="N207" s="16">
        <v>13.790463692038493</v>
      </c>
      <c r="O207" s="16">
        <v>74.236873716632445</v>
      </c>
      <c r="P207" s="16">
        <v>74.373094441731794</v>
      </c>
      <c r="Q207" s="16">
        <v>0.75791873002567167</v>
      </c>
      <c r="R207" s="16">
        <v>1.0190765030214914</v>
      </c>
      <c r="S207" s="16">
        <v>9.4597725763439424</v>
      </c>
      <c r="T207" s="20" t="s">
        <v>125</v>
      </c>
      <c r="U207" s="10">
        <v>8</v>
      </c>
      <c r="V207" s="20" t="s">
        <v>30</v>
      </c>
      <c r="W207" s="10">
        <v>6</v>
      </c>
      <c r="X207" s="20" t="s">
        <v>30</v>
      </c>
      <c r="Y207" s="10">
        <v>6</v>
      </c>
      <c r="Z207" s="20" t="s">
        <v>30</v>
      </c>
      <c r="AA207" s="15">
        <v>6</v>
      </c>
      <c r="AB207" s="11">
        <v>1.0047355497164148</v>
      </c>
      <c r="AC207" s="10">
        <v>27.852037726587014</v>
      </c>
      <c r="AD207" s="19">
        <v>71.143226723696571</v>
      </c>
      <c r="AE207" s="12"/>
      <c r="AF207" s="10"/>
      <c r="AG207" s="10"/>
      <c r="AH207" s="10"/>
      <c r="AI207" s="10"/>
      <c r="AJ207" s="10">
        <v>36.505494195648403</v>
      </c>
      <c r="AK207" s="10">
        <v>40.147273280823399</v>
      </c>
      <c r="AL207" s="10">
        <v>42.798537322043721</v>
      </c>
      <c r="AM207" s="10">
        <v>36.577982083129882</v>
      </c>
      <c r="AN207" s="10">
        <v>18.559218429158111</v>
      </c>
      <c r="AO207" s="10">
        <v>11.306845732640776</v>
      </c>
      <c r="AP207" s="10">
        <v>18.593273610432949</v>
      </c>
      <c r="AQ207" s="10">
        <v>121.03</v>
      </c>
      <c r="AR207" s="10">
        <v>17.786255935359637</v>
      </c>
      <c r="AS207" s="10">
        <v>9.2214064481239095</v>
      </c>
      <c r="AT207" s="10">
        <v>3.0314316497589009</v>
      </c>
      <c r="AU207" s="10">
        <v>0.7262282500917312</v>
      </c>
      <c r="AV207" s="16">
        <v>0.34638599263901421</v>
      </c>
      <c r="AW207" s="19">
        <v>185.93273610432948</v>
      </c>
      <c r="AX207" s="1" t="s">
        <v>120</v>
      </c>
      <c r="AY207" s="23">
        <v>32.2241469816273</v>
      </c>
      <c r="AZ207" s="18">
        <v>0</v>
      </c>
      <c r="BA207" s="18">
        <v>0</v>
      </c>
      <c r="BB207" s="18">
        <v>100</v>
      </c>
      <c r="BC207" s="18">
        <v>0</v>
      </c>
      <c r="BD207" s="18">
        <v>0</v>
      </c>
      <c r="BE207" s="18">
        <v>100</v>
      </c>
      <c r="BF207" s="24">
        <v>1.0047355497164148</v>
      </c>
      <c r="BG207" s="24">
        <v>27.852037726587014</v>
      </c>
      <c r="BH207" s="24">
        <v>71.143226723696571</v>
      </c>
      <c r="BI207" s="21"/>
      <c r="BJ207" s="25">
        <f t="shared" ref="BJ207:BJ226" ca="1" si="25">IF((0.381*BM207)+(0.05*(M207/2116.217)-0.15)&lt;1,(0.381*BM207)+(0.05*(M207/2116.217)-0.15),1)</f>
        <v>0.64293638610439707</v>
      </c>
      <c r="BK207" s="24">
        <f t="shared" ref="BK207:BK226" ca="1" si="26">((P207-(L207/2000))/1.06)*(1.06/(M207/2000))^BJ207</f>
        <v>83.198596172227425</v>
      </c>
      <c r="BL207" s="23">
        <f t="shared" ref="BL207:BL226" si="27">(Q207/(P207-(L207/2000)))*100</f>
        <v>1.0439362179571163</v>
      </c>
      <c r="BM207" s="23">
        <f t="shared" ref="BM207:BM226" ca="1" si="28">SQRT(((3.47-LOG(BK207))^2)+((LOG(BL207)+1.22)^2))</f>
        <v>1.9840498003386959</v>
      </c>
      <c r="BN207" s="22">
        <f t="shared" ref="BN207:BN226" si="29">SQRT(((3.47-LOG(P207/1.06))^2)+((LOG(R207)+1.22)^2))</f>
        <v>2.0360527230426477</v>
      </c>
      <c r="BO207" s="21"/>
      <c r="BP207" s="2"/>
    </row>
    <row r="208" spans="1:68" x14ac:dyDescent="0.2">
      <c r="A208">
        <v>9.75</v>
      </c>
      <c r="B208">
        <v>2.02</v>
      </c>
      <c r="C208">
        <v>0.49242999999999998</v>
      </c>
      <c r="D208">
        <v>1.392E-2</v>
      </c>
      <c r="E208">
        <v>-3.644E-2</v>
      </c>
      <c r="F208">
        <v>1.9402999999999999</v>
      </c>
      <c r="G208">
        <v>1.984</v>
      </c>
      <c r="H208" s="21"/>
      <c r="I208" s="17">
        <f t="shared" si="23"/>
        <v>31.988188976377952</v>
      </c>
      <c r="J208" s="16">
        <f t="shared" si="24"/>
        <v>-32.388188976377954</v>
      </c>
      <c r="K208" s="16">
        <v>115</v>
      </c>
      <c r="L208" s="16">
        <v>3561.0236220472343</v>
      </c>
      <c r="M208" s="16">
        <v>1575.1968503937039</v>
      </c>
      <c r="N208" s="16">
        <v>13.861548556430446</v>
      </c>
      <c r="O208" s="16">
        <v>87.04117761806981</v>
      </c>
      <c r="P208" s="16">
        <v>87.171775435093252</v>
      </c>
      <c r="Q208" s="16">
        <v>0.88000771205532546</v>
      </c>
      <c r="R208" s="16">
        <v>1.0095099103614855</v>
      </c>
      <c r="S208" s="16">
        <v>9.0692928488499582</v>
      </c>
      <c r="T208" s="20" t="s">
        <v>125</v>
      </c>
      <c r="U208" s="10">
        <v>8</v>
      </c>
      <c r="V208" s="20" t="s">
        <v>30</v>
      </c>
      <c r="W208" s="10">
        <v>6</v>
      </c>
      <c r="X208" s="20" t="s">
        <v>30</v>
      </c>
      <c r="Y208" s="10">
        <v>6</v>
      </c>
      <c r="Z208" s="20" t="s">
        <v>30</v>
      </c>
      <c r="AA208" s="15">
        <v>6</v>
      </c>
      <c r="AB208" s="11">
        <v>0.88540940604639218</v>
      </c>
      <c r="AC208" s="10">
        <v>24.678502947682688</v>
      </c>
      <c r="AD208" s="19">
        <v>74.43608764627092</v>
      </c>
      <c r="AE208" s="12"/>
      <c r="AF208" s="10"/>
      <c r="AG208" s="10"/>
      <c r="AH208" s="10"/>
      <c r="AI208" s="10"/>
      <c r="AJ208" s="10">
        <v>37.448592076169071</v>
      </c>
      <c r="AK208" s="10">
        <v>40.976149228769444</v>
      </c>
      <c r="AL208" s="10">
        <v>43.747400920887166</v>
      </c>
      <c r="AM208" s="10">
        <v>37.537883157631995</v>
      </c>
      <c r="AN208" s="10">
        <v>21.760294404517452</v>
      </c>
      <c r="AO208" s="10">
        <v>13.264710836195162</v>
      </c>
      <c r="AP208" s="10">
        <v>21.792943858773313</v>
      </c>
      <c r="AQ208" s="10">
        <v>121.03</v>
      </c>
      <c r="AR208" s="10">
        <v>23.156789524780798</v>
      </c>
      <c r="AS208" s="10">
        <v>14.463500228037359</v>
      </c>
      <c r="AT208" s="10">
        <v>3.4730108398548452</v>
      </c>
      <c r="AU208" s="10">
        <v>0.77883550874602625</v>
      </c>
      <c r="AV208" s="16">
        <v>0.42520016846291836</v>
      </c>
      <c r="AW208" s="19">
        <v>217.92943858773313</v>
      </c>
      <c r="AX208" s="1" t="s">
        <v>120</v>
      </c>
      <c r="AY208" s="23">
        <v>32.388188976377997</v>
      </c>
      <c r="AZ208" s="18">
        <v>0</v>
      </c>
      <c r="BA208" s="18">
        <v>0</v>
      </c>
      <c r="BB208" s="18">
        <v>100</v>
      </c>
      <c r="BC208" s="18">
        <v>0</v>
      </c>
      <c r="BD208" s="18">
        <v>0</v>
      </c>
      <c r="BE208" s="18">
        <v>100</v>
      </c>
      <c r="BF208" s="24">
        <v>0.88540940604639218</v>
      </c>
      <c r="BG208" s="24">
        <v>24.678502947682688</v>
      </c>
      <c r="BH208" s="24">
        <v>74.43608764627092</v>
      </c>
      <c r="BI208" s="21"/>
      <c r="BJ208" s="25">
        <f t="shared" ca="1" si="25"/>
        <v>0.62222271036154786</v>
      </c>
      <c r="BK208" s="24">
        <f t="shared" ca="1" si="26"/>
        <v>96.911416887517717</v>
      </c>
      <c r="BL208" s="23">
        <f t="shared" si="27"/>
        <v>1.0305594210779119</v>
      </c>
      <c r="BM208" s="23">
        <f t="shared" ca="1" si="28"/>
        <v>1.9291481088411553</v>
      </c>
      <c r="BN208" s="22">
        <f t="shared" si="29"/>
        <v>1.9789527413006196</v>
      </c>
      <c r="BO208" s="21"/>
      <c r="BP208" s="2"/>
    </row>
    <row r="209" spans="1:68" x14ac:dyDescent="0.2">
      <c r="A209">
        <v>9.8000000000000007</v>
      </c>
      <c r="B209">
        <v>0.15</v>
      </c>
      <c r="C209">
        <v>0.50475000000000003</v>
      </c>
      <c r="D209">
        <v>3.1050000000000001E-2</v>
      </c>
      <c r="E209">
        <v>-4.1520000000000001E-2</v>
      </c>
      <c r="F209">
        <v>1.9380999999999999</v>
      </c>
      <c r="G209">
        <v>1.98315</v>
      </c>
      <c r="H209" s="21"/>
      <c r="I209" s="17">
        <f t="shared" si="23"/>
        <v>32.15223097112861</v>
      </c>
      <c r="J209" s="16">
        <f t="shared" si="24"/>
        <v>-32.552230971128608</v>
      </c>
      <c r="K209" s="16">
        <v>115</v>
      </c>
      <c r="L209" s="16">
        <v>3579.8884514435599</v>
      </c>
      <c r="M209" s="16">
        <v>1583.8254593175886</v>
      </c>
      <c r="N209" s="16">
        <v>13.932633420822397</v>
      </c>
      <c r="O209" s="16">
        <v>90.305851129363447</v>
      </c>
      <c r="P209" s="16">
        <v>90.416884307328232</v>
      </c>
      <c r="Q209" s="16">
        <v>1.0018122701315031</v>
      </c>
      <c r="R209" s="16">
        <v>1.1079924704398456</v>
      </c>
      <c r="S209" s="16">
        <v>7.7106373586654176</v>
      </c>
      <c r="T209" s="20" t="s">
        <v>125</v>
      </c>
      <c r="U209" s="10">
        <v>8</v>
      </c>
      <c r="V209" s="20" t="s">
        <v>30</v>
      </c>
      <c r="W209" s="10">
        <v>6</v>
      </c>
      <c r="X209" s="20" t="s">
        <v>30</v>
      </c>
      <c r="Y209" s="10">
        <v>6</v>
      </c>
      <c r="Z209" s="20" t="s">
        <v>30</v>
      </c>
      <c r="AA209" s="15">
        <v>6</v>
      </c>
      <c r="AB209" s="11">
        <v>0.91070062274783936</v>
      </c>
      <c r="AC209" s="10">
        <v>25.425460299261488</v>
      </c>
      <c r="AD209" s="19">
        <v>73.663839077990673</v>
      </c>
      <c r="AE209" s="12"/>
      <c r="AF209" s="10"/>
      <c r="AG209" s="10"/>
      <c r="AH209" s="10"/>
      <c r="AI209" s="10"/>
      <c r="AJ209" s="10">
        <v>37.638062098111284</v>
      </c>
      <c r="AK209" s="10">
        <v>41.142676888415778</v>
      </c>
      <c r="AL209" s="10">
        <v>43.937298587886993</v>
      </c>
      <c r="AM209" s="10">
        <v>37.781266323049614</v>
      </c>
      <c r="AN209" s="10">
        <v>22.576462782340862</v>
      </c>
      <c r="AO209" s="10">
        <v>13.925272137212731</v>
      </c>
      <c r="AP209" s="10">
        <v>22.604221076832058</v>
      </c>
      <c r="AQ209" s="10">
        <v>121.03</v>
      </c>
      <c r="AR209" s="10">
        <v>24.312867304517905</v>
      </c>
      <c r="AS209" s="10">
        <v>15.590479042448838</v>
      </c>
      <c r="AT209" s="10">
        <v>3.5636489641326765</v>
      </c>
      <c r="AU209" s="10">
        <v>0.78925737421718445</v>
      </c>
      <c r="AV209" s="16">
        <v>0.44994896824014025</v>
      </c>
      <c r="AW209" s="19">
        <v>226.04221076832059</v>
      </c>
      <c r="AX209" s="1" t="s">
        <v>120</v>
      </c>
      <c r="AY209" s="23">
        <v>32.552230971128601</v>
      </c>
      <c r="AZ209" s="18">
        <v>0</v>
      </c>
      <c r="BA209" s="18">
        <v>0</v>
      </c>
      <c r="BB209" s="18">
        <v>100</v>
      </c>
      <c r="BC209" s="18">
        <v>0</v>
      </c>
      <c r="BD209" s="18">
        <v>0</v>
      </c>
      <c r="BE209" s="18">
        <v>100</v>
      </c>
      <c r="BF209" s="24">
        <v>0.91070062274783936</v>
      </c>
      <c r="BG209" s="24">
        <v>25.425460299261488</v>
      </c>
      <c r="BH209" s="24">
        <v>73.663839077990673</v>
      </c>
      <c r="BI209" s="21"/>
      <c r="BJ209" s="25">
        <f t="shared" ca="1" si="25"/>
        <v>0.62785680951318956</v>
      </c>
      <c r="BK209" s="24">
        <f t="shared" ca="1" si="26"/>
        <v>100.40711340374946</v>
      </c>
      <c r="BL209" s="23">
        <f t="shared" si="27"/>
        <v>1.1303699182314637</v>
      </c>
      <c r="BM209" s="23">
        <f t="shared" ca="1" si="28"/>
        <v>1.9434006821585512</v>
      </c>
      <c r="BN209" s="22">
        <f t="shared" si="29"/>
        <v>1.9919206112399888</v>
      </c>
      <c r="BO209" s="21"/>
      <c r="BP209" s="2"/>
    </row>
    <row r="210" spans="1:68" x14ac:dyDescent="0.2">
      <c r="A210">
        <v>9.85</v>
      </c>
      <c r="B210">
        <v>0.23</v>
      </c>
      <c r="C210">
        <v>0.45982000000000001</v>
      </c>
      <c r="D210">
        <v>7.707E-2</v>
      </c>
      <c r="E210">
        <v>-3.2099999999999997E-2</v>
      </c>
      <c r="F210">
        <v>1.45275</v>
      </c>
      <c r="G210">
        <v>1.48813</v>
      </c>
      <c r="H210" s="21"/>
      <c r="I210" s="17">
        <f t="shared" si="23"/>
        <v>32.316272965879264</v>
      </c>
      <c r="J210" s="16">
        <f t="shared" si="24"/>
        <v>-32.716272965879263</v>
      </c>
      <c r="K210" s="16">
        <v>115</v>
      </c>
      <c r="L210" s="16">
        <v>3598.7532808398851</v>
      </c>
      <c r="M210" s="16">
        <v>1592.4540682414731</v>
      </c>
      <c r="N210" s="16">
        <v>14.003718285214347</v>
      </c>
      <c r="O210" s="16">
        <v>78.399862422997955</v>
      </c>
      <c r="P210" s="16">
        <v>78.547174911973087</v>
      </c>
      <c r="Q210" s="16">
        <v>1.3290420286058571</v>
      </c>
      <c r="R210" s="16">
        <v>1.6920303373040457</v>
      </c>
      <c r="S210" s="16">
        <v>10.230033956606045</v>
      </c>
      <c r="T210" s="20" t="s">
        <v>125</v>
      </c>
      <c r="U210" s="10">
        <v>7</v>
      </c>
      <c r="V210" s="20" t="s">
        <v>141</v>
      </c>
      <c r="W210" s="10">
        <v>5</v>
      </c>
      <c r="X210" s="20" t="s">
        <v>141</v>
      </c>
      <c r="Y210" s="10">
        <v>5</v>
      </c>
      <c r="Z210" s="20" t="s">
        <v>121</v>
      </c>
      <c r="AA210" s="15">
        <v>5</v>
      </c>
      <c r="AB210" s="11">
        <v>1.7121288717610099</v>
      </c>
      <c r="AC210" s="10">
        <v>37.711083991387653</v>
      </c>
      <c r="AD210" s="19">
        <v>60.576787136851337</v>
      </c>
      <c r="AE210" s="12"/>
      <c r="AF210" s="10"/>
      <c r="AG210" s="10"/>
      <c r="AH210" s="10"/>
      <c r="AI210" s="10"/>
      <c r="AJ210" s="10">
        <v>36.741409037212883</v>
      </c>
      <c r="AK210" s="10">
        <v>40.354614769730404</v>
      </c>
      <c r="AL210" s="10">
        <v>43.036464109176144</v>
      </c>
      <c r="AM210" s="10">
        <v>36.891038118397979</v>
      </c>
      <c r="AN210" s="10">
        <v>26.133287474332651</v>
      </c>
      <c r="AO210" s="10">
        <v>12.74239072030695</v>
      </c>
      <c r="AP210" s="10">
        <v>19.636793727993272</v>
      </c>
      <c r="AQ210" s="10">
        <v>117.845</v>
      </c>
      <c r="AR210" s="10">
        <v>19.356341352866931</v>
      </c>
      <c r="AS210" s="10">
        <v>10.748932350809939</v>
      </c>
      <c r="AT210" s="10">
        <v>3.1263681250765467</v>
      </c>
      <c r="AU210" s="10">
        <v>0.73736999061996267</v>
      </c>
      <c r="AV210" s="16">
        <v>0.36698459144271633</v>
      </c>
      <c r="AW210" s="19">
        <v>196.36793727993273</v>
      </c>
      <c r="AX210" s="1" t="s">
        <v>120</v>
      </c>
      <c r="AY210" s="23">
        <v>32.716272965879298</v>
      </c>
      <c r="AZ210" s="18">
        <v>0</v>
      </c>
      <c r="BA210" s="18">
        <v>0</v>
      </c>
      <c r="BB210" s="18">
        <v>100</v>
      </c>
      <c r="BC210" s="18">
        <v>0</v>
      </c>
      <c r="BD210" s="18">
        <v>100</v>
      </c>
      <c r="BE210" s="18">
        <v>0</v>
      </c>
      <c r="BF210" s="24">
        <v>1.7121288717610099</v>
      </c>
      <c r="BG210" s="24">
        <v>37.711083991387653</v>
      </c>
      <c r="BH210" s="24">
        <v>60.576787136851337</v>
      </c>
      <c r="BI210" s="21"/>
      <c r="BJ210" s="25">
        <f t="shared" ca="1" si="25"/>
        <v>0.69140793525794209</v>
      </c>
      <c r="BK210" s="24">
        <f t="shared" ca="1" si="26"/>
        <v>88.24306730340696</v>
      </c>
      <c r="BL210" s="23">
        <f t="shared" si="27"/>
        <v>1.7317005289238001</v>
      </c>
      <c r="BM210" s="23">
        <f t="shared" ca="1" si="28"/>
        <v>2.109666448633718</v>
      </c>
      <c r="BN210" s="22">
        <f t="shared" si="29"/>
        <v>2.1583436086664189</v>
      </c>
      <c r="BO210" s="21"/>
      <c r="BP210" s="2"/>
    </row>
    <row r="211" spans="1:68" x14ac:dyDescent="0.2">
      <c r="A211">
        <v>9.9</v>
      </c>
      <c r="B211">
        <v>0.3</v>
      </c>
      <c r="C211">
        <v>0.47831000000000001</v>
      </c>
      <c r="D211">
        <v>3.1179999999999999E-2</v>
      </c>
      <c r="E211">
        <v>-2.2720000000000001E-2</v>
      </c>
      <c r="F211">
        <v>1.93573</v>
      </c>
      <c r="G211">
        <v>1.9846999999999999</v>
      </c>
      <c r="H211" s="21"/>
      <c r="I211" s="17">
        <f t="shared" si="23"/>
        <v>32.480314960629919</v>
      </c>
      <c r="J211" s="16">
        <f t="shared" si="24"/>
        <v>-32.880314960629917</v>
      </c>
      <c r="K211" s="16">
        <v>115</v>
      </c>
      <c r="L211" s="16">
        <v>3617.6181102362102</v>
      </c>
      <c r="M211" s="16">
        <v>1601.0826771653576</v>
      </c>
      <c r="N211" s="16">
        <v>14.074803149606298</v>
      </c>
      <c r="O211" s="16">
        <v>83.299522587268996</v>
      </c>
      <c r="P211" s="16">
        <v>83.482960334978415</v>
      </c>
      <c r="Q211" s="16">
        <v>1.0027366479803004</v>
      </c>
      <c r="R211" s="16">
        <v>1.2011273246142484</v>
      </c>
      <c r="S211" s="16">
        <v>12.738732479820806</v>
      </c>
      <c r="T211" s="20" t="s">
        <v>125</v>
      </c>
      <c r="U211" s="10">
        <v>8</v>
      </c>
      <c r="V211" s="20" t="s">
        <v>30</v>
      </c>
      <c r="W211" s="10">
        <v>6</v>
      </c>
      <c r="X211" s="20" t="s">
        <v>30</v>
      </c>
      <c r="Y211" s="10">
        <v>6</v>
      </c>
      <c r="Z211" s="20" t="s">
        <v>30</v>
      </c>
      <c r="AA211" s="15">
        <v>6</v>
      </c>
      <c r="AB211" s="11">
        <v>1.0274103784452251</v>
      </c>
      <c r="AC211" s="10">
        <v>28.364789629031378</v>
      </c>
      <c r="AD211" s="19">
        <v>70.607799992523397</v>
      </c>
      <c r="AE211" s="12"/>
      <c r="AF211" s="10"/>
      <c r="AG211" s="10"/>
      <c r="AH211" s="10"/>
      <c r="AI211" s="10"/>
      <c r="AJ211" s="10">
        <v>37.08084781989097</v>
      </c>
      <c r="AK211" s="10">
        <v>40.652941224821298</v>
      </c>
      <c r="AL211" s="10">
        <v>43.378130137029338</v>
      </c>
      <c r="AM211" s="10">
        <v>37.261222025123381</v>
      </c>
      <c r="AN211" s="10">
        <v>20.824880646817249</v>
      </c>
      <c r="AO211" s="10">
        <v>12.969700313881376</v>
      </c>
      <c r="AP211" s="10">
        <v>20.870740083744604</v>
      </c>
      <c r="AQ211" s="10">
        <v>121.03</v>
      </c>
      <c r="AR211" s="10">
        <v>21.354681844067716</v>
      </c>
      <c r="AS211" s="10">
        <v>12.698342704714316</v>
      </c>
      <c r="AT211" s="10">
        <v>3.2817559734022321</v>
      </c>
      <c r="AU211" s="10">
        <v>0.75589924024129507</v>
      </c>
      <c r="AV211" s="16">
        <v>0.39611954317967557</v>
      </c>
      <c r="AW211" s="19">
        <v>208.70740083744604</v>
      </c>
      <c r="AX211" s="1" t="s">
        <v>120</v>
      </c>
      <c r="AY211" s="23">
        <v>32.880314960629903</v>
      </c>
      <c r="AZ211" s="18">
        <v>0</v>
      </c>
      <c r="BA211" s="18">
        <v>0</v>
      </c>
      <c r="BB211" s="18">
        <v>100</v>
      </c>
      <c r="BC211" s="18">
        <v>0</v>
      </c>
      <c r="BD211" s="18">
        <v>0</v>
      </c>
      <c r="BE211" s="18">
        <v>100</v>
      </c>
      <c r="BF211" s="24">
        <v>1.0274103784452251</v>
      </c>
      <c r="BG211" s="24">
        <v>28.364789629031378</v>
      </c>
      <c r="BH211" s="24">
        <v>70.607799992523397</v>
      </c>
      <c r="BI211" s="21"/>
      <c r="BJ211" s="25">
        <f t="shared" ca="1" si="25"/>
        <v>0.64759321784275536</v>
      </c>
      <c r="BK211" s="24">
        <f t="shared" ca="1" si="26"/>
        <v>92.413345240503588</v>
      </c>
      <c r="BL211" s="23">
        <f t="shared" si="27"/>
        <v>1.2277282742056006</v>
      </c>
      <c r="BM211" s="23">
        <f t="shared" ca="1" si="28"/>
        <v>1.9941321018282048</v>
      </c>
      <c r="BN211" s="22">
        <f t="shared" si="29"/>
        <v>2.0409528747114214</v>
      </c>
      <c r="BO211" s="21"/>
      <c r="BP211" s="2"/>
    </row>
    <row r="212" spans="1:68" x14ac:dyDescent="0.2">
      <c r="A212">
        <v>9.9499999999999993</v>
      </c>
      <c r="B212">
        <v>0.31</v>
      </c>
      <c r="C212">
        <v>0.49686999999999998</v>
      </c>
      <c r="D212">
        <v>-3.7499999999999999E-3</v>
      </c>
      <c r="E212">
        <v>-2.6089999999999999E-2</v>
      </c>
      <c r="F212">
        <v>1.94235</v>
      </c>
      <c r="G212">
        <v>1.9863</v>
      </c>
      <c r="H212" s="21"/>
      <c r="I212" s="17">
        <f t="shared" si="23"/>
        <v>32.644356955380573</v>
      </c>
      <c r="J212" s="16">
        <f t="shared" si="24"/>
        <v>-33.044356955380572</v>
      </c>
      <c r="K212" s="16">
        <v>115</v>
      </c>
      <c r="L212" s="16">
        <v>3636.4829396325354</v>
      </c>
      <c r="M212" s="16">
        <v>1609.7112860892421</v>
      </c>
      <c r="N212" s="16">
        <v>14.145888013998249</v>
      </c>
      <c r="O212" s="16">
        <v>88.217732032854187</v>
      </c>
      <c r="P212" s="16">
        <v>88.388190876306183</v>
      </c>
      <c r="Q212" s="16">
        <v>0.75436343060721933</v>
      </c>
      <c r="R212" s="16">
        <v>0.85346630938843893</v>
      </c>
      <c r="S212" s="16">
        <v>11.837419684166889</v>
      </c>
      <c r="T212" s="20" t="s">
        <v>125</v>
      </c>
      <c r="U212" s="10">
        <v>8</v>
      </c>
      <c r="V212" s="20" t="s">
        <v>30</v>
      </c>
      <c r="W212" s="10">
        <v>6</v>
      </c>
      <c r="X212" s="20" t="s">
        <v>30</v>
      </c>
      <c r="Y212" s="10">
        <v>6</v>
      </c>
      <c r="Z212" s="20" t="s">
        <v>30</v>
      </c>
      <c r="AA212" s="15">
        <v>6</v>
      </c>
      <c r="AB212" s="11">
        <v>0.81268281487233196</v>
      </c>
      <c r="AC212" s="10">
        <v>22.301791398162464</v>
      </c>
      <c r="AD212" s="19">
        <v>76.885525786965204</v>
      </c>
      <c r="AE212" s="12"/>
      <c r="AF212" s="10"/>
      <c r="AG212" s="10"/>
      <c r="AH212" s="10"/>
      <c r="AI212" s="10"/>
      <c r="AJ212" s="10">
        <v>37.397688404042839</v>
      </c>
      <c r="AK212" s="10">
        <v>40.931409839341292</v>
      </c>
      <c r="AL212" s="10">
        <v>43.696340807767953</v>
      </c>
      <c r="AM212" s="10">
        <v>37.629114315722966</v>
      </c>
      <c r="AN212" s="10">
        <v>22.054433008213547</v>
      </c>
      <c r="AO212" s="10">
        <v>13.179584669372677</v>
      </c>
      <c r="AP212" s="10">
        <v>22.097047719076546</v>
      </c>
      <c r="AQ212" s="10">
        <v>121.03</v>
      </c>
      <c r="AR212" s="10">
        <v>23.220914270935975</v>
      </c>
      <c r="AS212" s="10">
        <v>14.518768557835649</v>
      </c>
      <c r="AT212" s="10">
        <v>3.4309655913983632</v>
      </c>
      <c r="AU212" s="10">
        <v>0.77340074121385394</v>
      </c>
      <c r="AV212" s="16">
        <v>0.43022584225291211</v>
      </c>
      <c r="AW212" s="19">
        <v>220.97047719076545</v>
      </c>
      <c r="AX212" s="1" t="s">
        <v>120</v>
      </c>
      <c r="AY212" s="23">
        <v>33.0443569553806</v>
      </c>
      <c r="AZ212" s="18">
        <v>0</v>
      </c>
      <c r="BA212" s="18">
        <v>0</v>
      </c>
      <c r="BB212" s="18">
        <v>100</v>
      </c>
      <c r="BC212" s="18">
        <v>0</v>
      </c>
      <c r="BD212" s="18">
        <v>0</v>
      </c>
      <c r="BE212" s="18">
        <v>100</v>
      </c>
      <c r="BF212" s="24">
        <v>0.81268281487233196</v>
      </c>
      <c r="BG212" s="24">
        <v>22.301791398162464</v>
      </c>
      <c r="BH212" s="24">
        <v>76.885525786965204</v>
      </c>
      <c r="BI212" s="21"/>
      <c r="BJ212" s="25">
        <f t="shared" ca="1" si="25"/>
        <v>0.60616013902312571</v>
      </c>
      <c r="BK212" s="24">
        <f t="shared" ca="1" si="26"/>
        <v>96.50519653285356</v>
      </c>
      <c r="BL212" s="23">
        <f t="shared" si="27"/>
        <v>0.87139178869690637</v>
      </c>
      <c r="BM212" s="23">
        <f t="shared" ca="1" si="28"/>
        <v>1.884848774958537</v>
      </c>
      <c r="BN212" s="22">
        <f t="shared" si="29"/>
        <v>1.9298593974348099</v>
      </c>
      <c r="BO212" s="21"/>
      <c r="BP212" s="2"/>
    </row>
    <row r="213" spans="1:68" x14ac:dyDescent="0.2">
      <c r="A213">
        <v>10</v>
      </c>
      <c r="B213">
        <v>0.36</v>
      </c>
      <c r="C213">
        <v>0.47660999999999998</v>
      </c>
      <c r="D213">
        <v>5.1999999999999995E-4</v>
      </c>
      <c r="E213">
        <v>-3.5310000000000001E-2</v>
      </c>
      <c r="F213">
        <v>1.9331799999999999</v>
      </c>
      <c r="G213">
        <v>1.9863500000000001</v>
      </c>
      <c r="H213" s="21"/>
      <c r="I213" s="17">
        <f t="shared" si="23"/>
        <v>32.808398950131235</v>
      </c>
      <c r="J213" s="16">
        <f t="shared" si="24"/>
        <v>-33.208398950131233</v>
      </c>
      <c r="K213" s="16">
        <v>115</v>
      </c>
      <c r="L213" s="16">
        <v>3655.3477690288614</v>
      </c>
      <c r="M213" s="16">
        <v>1618.3398950131268</v>
      </c>
      <c r="N213" s="16">
        <v>14.216972878390202</v>
      </c>
      <c r="O213" s="16">
        <v>82.849040041067752</v>
      </c>
      <c r="P213" s="16">
        <v>82.98398983488967</v>
      </c>
      <c r="Q213" s="16">
        <v>0.78472568764080264</v>
      </c>
      <c r="R213" s="16">
        <v>0.94563504261742992</v>
      </c>
      <c r="S213" s="16">
        <v>9.371513459855576</v>
      </c>
      <c r="T213" s="20" t="s">
        <v>125</v>
      </c>
      <c r="U213" s="10">
        <v>8</v>
      </c>
      <c r="V213" s="20" t="s">
        <v>30</v>
      </c>
      <c r="W213" s="10">
        <v>6</v>
      </c>
      <c r="X213" s="20" t="s">
        <v>30</v>
      </c>
      <c r="Y213" s="10">
        <v>6</v>
      </c>
      <c r="Z213" s="20" t="s">
        <v>30</v>
      </c>
      <c r="AA213" s="15">
        <v>6</v>
      </c>
      <c r="AB213" s="11">
        <v>0.88501739187812234</v>
      </c>
      <c r="AC213" s="10">
        <v>24.666588332071129</v>
      </c>
      <c r="AD213" s="19">
        <v>74.448394276050749</v>
      </c>
      <c r="AE213" s="12"/>
      <c r="AF213" s="10"/>
      <c r="AG213" s="10"/>
      <c r="AH213" s="10"/>
      <c r="AI213" s="10"/>
      <c r="AJ213" s="10">
        <v>36.981436421624281</v>
      </c>
      <c r="AK213" s="10">
        <v>40.565570212662621</v>
      </c>
      <c r="AL213" s="10">
        <v>43.27814789580426</v>
      </c>
      <c r="AM213" s="10">
        <v>37.223799237616724</v>
      </c>
      <c r="AN213" s="10">
        <v>20.712260010266938</v>
      </c>
      <c r="AO213" s="10">
        <v>12.514859983944884</v>
      </c>
      <c r="AP213" s="10">
        <v>20.745997458722417</v>
      </c>
      <c r="AQ213" s="10">
        <v>121.03</v>
      </c>
      <c r="AR213" s="10">
        <v>20.943336304663692</v>
      </c>
      <c r="AS213" s="10">
        <v>12.293059381519173</v>
      </c>
      <c r="AT213" s="10">
        <v>3.225262554045933</v>
      </c>
      <c r="AU213" s="10">
        <v>0.74886307019200604</v>
      </c>
      <c r="AV213" s="16">
        <v>0.39184256053696143</v>
      </c>
      <c r="AW213" s="19">
        <v>207.45997458722417</v>
      </c>
      <c r="AX213" s="1" t="s">
        <v>120</v>
      </c>
      <c r="AY213" s="23">
        <v>33.208398950131198</v>
      </c>
      <c r="AZ213" s="18">
        <v>0</v>
      </c>
      <c r="BA213" s="18">
        <v>0</v>
      </c>
      <c r="BB213" s="18">
        <v>100</v>
      </c>
      <c r="BC213" s="18">
        <v>0</v>
      </c>
      <c r="BD213" s="18">
        <v>0</v>
      </c>
      <c r="BE213" s="18">
        <v>100</v>
      </c>
      <c r="BF213" s="24">
        <v>0.88501739187812234</v>
      </c>
      <c r="BG213" s="24">
        <v>24.666588332071129</v>
      </c>
      <c r="BH213" s="24">
        <v>74.448394276050749</v>
      </c>
      <c r="BI213" s="21"/>
      <c r="BJ213" s="25">
        <f t="shared" ca="1" si="25"/>
        <v>0.62516942578563084</v>
      </c>
      <c r="BK213" s="24">
        <f t="shared" ca="1" si="26"/>
        <v>90.64161860336138</v>
      </c>
      <c r="BL213" s="23">
        <f t="shared" si="27"/>
        <v>0.9669311358596413</v>
      </c>
      <c r="BM213" s="23">
        <f t="shared" ca="1" si="28"/>
        <v>1.9342068275695377</v>
      </c>
      <c r="BN213" s="22">
        <f t="shared" si="29"/>
        <v>1.978512810195002</v>
      </c>
      <c r="BO213" s="21"/>
      <c r="BP213" s="2"/>
    </row>
    <row r="214" spans="1:68" x14ac:dyDescent="0.2">
      <c r="A214">
        <v>10.050000000000001</v>
      </c>
      <c r="B214">
        <v>0.66</v>
      </c>
      <c r="C214">
        <v>0.49487999999999999</v>
      </c>
      <c r="D214">
        <v>1.7309999999999999E-2</v>
      </c>
      <c r="E214">
        <v>-3.2190000000000003E-2</v>
      </c>
      <c r="F214">
        <v>1.92923</v>
      </c>
      <c r="G214">
        <v>1.98383</v>
      </c>
      <c r="H214" s="21"/>
      <c r="I214" s="17">
        <f t="shared" si="23"/>
        <v>32.972440944881889</v>
      </c>
      <c r="J214" s="16">
        <f t="shared" si="24"/>
        <v>-33.372440944881888</v>
      </c>
      <c r="K214" s="16">
        <v>115</v>
      </c>
      <c r="L214" s="16">
        <v>3674.2125984251866</v>
      </c>
      <c r="M214" s="16">
        <v>1626.9685039370113</v>
      </c>
      <c r="N214" s="16">
        <v>14.288057742782152</v>
      </c>
      <c r="O214" s="16">
        <v>87.690402464065684</v>
      </c>
      <c r="P214" s="16">
        <v>87.837368335419697</v>
      </c>
      <c r="Q214" s="16">
        <v>0.90411264211243236</v>
      </c>
      <c r="R214" s="16">
        <v>1.0293029712137407</v>
      </c>
      <c r="S214" s="16">
        <v>10.205963288472852</v>
      </c>
      <c r="T214" s="20" t="s">
        <v>125</v>
      </c>
      <c r="U214" s="10">
        <v>8</v>
      </c>
      <c r="V214" s="20" t="s">
        <v>30</v>
      </c>
      <c r="W214" s="10">
        <v>6</v>
      </c>
      <c r="X214" s="20" t="s">
        <v>30</v>
      </c>
      <c r="Y214" s="10">
        <v>6</v>
      </c>
      <c r="Z214" s="20" t="s">
        <v>30</v>
      </c>
      <c r="AA214" s="15">
        <v>6</v>
      </c>
      <c r="AB214" s="11">
        <v>0.89040864086027227</v>
      </c>
      <c r="AC214" s="10">
        <v>24.829543020184261</v>
      </c>
      <c r="AD214" s="19">
        <v>74.280048338955467</v>
      </c>
      <c r="AE214" s="12"/>
      <c r="AF214" s="10"/>
      <c r="AG214" s="10"/>
      <c r="AH214" s="10"/>
      <c r="AI214" s="10"/>
      <c r="AJ214" s="10">
        <v>37.29597322969471</v>
      </c>
      <c r="AK214" s="10">
        <v>40.842012605810417</v>
      </c>
      <c r="AL214" s="10">
        <v>43.594260264441083</v>
      </c>
      <c r="AM214" s="10">
        <v>37.587802625156478</v>
      </c>
      <c r="AN214" s="10">
        <v>21.922600616016421</v>
      </c>
      <c r="AO214" s="10">
        <v>13.395847952351343</v>
      </c>
      <c r="AP214" s="10">
        <v>21.959342083854924</v>
      </c>
      <c r="AQ214" s="10">
        <v>121.03</v>
      </c>
      <c r="AR214" s="10">
        <v>22.801821607294467</v>
      </c>
      <c r="AS214" s="10">
        <v>14.105940195444033</v>
      </c>
      <c r="AT214" s="10">
        <v>3.3719462806822018</v>
      </c>
      <c r="AU214" s="10">
        <v>0.76617479192690052</v>
      </c>
      <c r="AV214" s="16">
        <v>0.42439856051924241</v>
      </c>
      <c r="AW214" s="19">
        <v>219.59342083854924</v>
      </c>
      <c r="AX214" s="1" t="s">
        <v>120</v>
      </c>
      <c r="AY214" s="23">
        <v>33.372440944881902</v>
      </c>
      <c r="AZ214" s="18">
        <v>0</v>
      </c>
      <c r="BA214" s="18">
        <v>0</v>
      </c>
      <c r="BB214" s="18">
        <v>100</v>
      </c>
      <c r="BC214" s="18">
        <v>0</v>
      </c>
      <c r="BD214" s="18">
        <v>0</v>
      </c>
      <c r="BE214" s="18">
        <v>100</v>
      </c>
      <c r="BF214" s="24">
        <v>0.89040864086027227</v>
      </c>
      <c r="BG214" s="24">
        <v>24.829543020184261</v>
      </c>
      <c r="BH214" s="24">
        <v>74.280048338955467</v>
      </c>
      <c r="BI214" s="21"/>
      <c r="BJ214" s="25">
        <f t="shared" ca="1" si="25"/>
        <v>0.62704719738276182</v>
      </c>
      <c r="BK214" s="24">
        <f t="shared" ca="1" si="26"/>
        <v>95.780521072559907</v>
      </c>
      <c r="BL214" s="23">
        <f t="shared" si="27"/>
        <v>1.0512905666866346</v>
      </c>
      <c r="BM214" s="23">
        <f t="shared" ca="1" si="28"/>
        <v>1.9386002734472729</v>
      </c>
      <c r="BN214" s="22">
        <f t="shared" si="29"/>
        <v>1.9815922271656778</v>
      </c>
      <c r="BO214" s="21"/>
      <c r="BP214" s="2"/>
    </row>
    <row r="215" spans="1:68" x14ac:dyDescent="0.2">
      <c r="A215">
        <v>10.1</v>
      </c>
      <c r="B215">
        <v>0.64</v>
      </c>
      <c r="C215">
        <v>0.56296999999999997</v>
      </c>
      <c r="D215">
        <v>3.5589999999999997E-2</v>
      </c>
      <c r="E215">
        <v>-3.2309999999999998E-2</v>
      </c>
      <c r="F215">
        <v>1.9269000000000001</v>
      </c>
      <c r="G215">
        <v>1.9821299999999999</v>
      </c>
      <c r="H215" s="21"/>
      <c r="I215" s="17">
        <f t="shared" si="23"/>
        <v>33.136482939632543</v>
      </c>
      <c r="J215" s="16">
        <f t="shared" si="24"/>
        <v>-33.536482939632542</v>
      </c>
      <c r="K215" s="16">
        <v>115</v>
      </c>
      <c r="L215" s="16">
        <v>3693.0774278215117</v>
      </c>
      <c r="M215" s="16">
        <v>1635.5971128608958</v>
      </c>
      <c r="N215" s="16">
        <v>14.3591426071741</v>
      </c>
      <c r="O215" s="16">
        <v>105.73355338809034</v>
      </c>
      <c r="P215" s="16">
        <v>105.88005710261619</v>
      </c>
      <c r="Q215" s="16">
        <v>1.0340943888510503</v>
      </c>
      <c r="R215" s="16">
        <v>0.97666587754937939</v>
      </c>
      <c r="S215" s="16">
        <v>10.173869064295268</v>
      </c>
      <c r="T215" s="20" t="s">
        <v>125</v>
      </c>
      <c r="U215" s="10">
        <v>8</v>
      </c>
      <c r="V215" s="20" t="s">
        <v>30</v>
      </c>
      <c r="W215" s="10">
        <v>6</v>
      </c>
      <c r="X215" s="20" t="s">
        <v>30</v>
      </c>
      <c r="Y215" s="10">
        <v>6</v>
      </c>
      <c r="Z215" s="20" t="s">
        <v>30</v>
      </c>
      <c r="AA215" s="15">
        <v>6</v>
      </c>
      <c r="AB215" s="11">
        <v>0.77604576067697906</v>
      </c>
      <c r="AC215" s="10">
        <v>21.008309675182744</v>
      </c>
      <c r="AD215" s="19">
        <v>78.215644564140277</v>
      </c>
      <c r="AE215" s="12"/>
      <c r="AF215" s="10"/>
      <c r="AG215" s="10"/>
      <c r="AH215" s="10"/>
      <c r="AI215" s="10"/>
      <c r="AJ215" s="10">
        <v>38.386712001703565</v>
      </c>
      <c r="AK215" s="10">
        <v>41.800718272994601</v>
      </c>
      <c r="AL215" s="10">
        <v>44.685261233362951</v>
      </c>
      <c r="AM215" s="10">
        <v>38.941004282696213</v>
      </c>
      <c r="AN215" s="10">
        <v>26.433388347022586</v>
      </c>
      <c r="AO215" s="10">
        <v>16.105076765658659</v>
      </c>
      <c r="AP215" s="10">
        <v>26.470014275654048</v>
      </c>
      <c r="AQ215" s="10">
        <v>121.03</v>
      </c>
      <c r="AR215" s="10">
        <v>29.14293600534495</v>
      </c>
      <c r="AS215" s="10">
        <v>20.295808504793026</v>
      </c>
      <c r="AT215" s="10">
        <v>3.9343437970944151</v>
      </c>
      <c r="AU215" s="10">
        <v>0.8308997896702911</v>
      </c>
      <c r="AV215" s="16">
        <v>0.58222895567304755</v>
      </c>
      <c r="AW215" s="19">
        <v>264.70014275654046</v>
      </c>
      <c r="AX215" s="1" t="s">
        <v>120</v>
      </c>
      <c r="AY215" s="23">
        <v>33.536482939632499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0.77604576067697906</v>
      </c>
      <c r="BG215" s="24">
        <v>21.008309675182744</v>
      </c>
      <c r="BH215" s="24">
        <v>78.215644564140277</v>
      </c>
      <c r="BI215" s="21"/>
      <c r="BJ215" s="25">
        <f t="shared" ca="1" si="25"/>
        <v>0.59858298711728075</v>
      </c>
      <c r="BK215" s="24">
        <f t="shared" ca="1" si="26"/>
        <v>114.63137363102331</v>
      </c>
      <c r="BL215" s="23">
        <f t="shared" si="27"/>
        <v>0.994001168918765</v>
      </c>
      <c r="BM215" s="23">
        <f t="shared" ca="1" si="28"/>
        <v>1.8633559716541104</v>
      </c>
      <c r="BN215" s="22">
        <f t="shared" si="29"/>
        <v>1.9041615622835786</v>
      </c>
      <c r="BO215" s="21"/>
      <c r="BP215" s="2"/>
    </row>
    <row r="216" spans="1:68" x14ac:dyDescent="0.2">
      <c r="A216">
        <v>10.15</v>
      </c>
      <c r="B216">
        <v>0.3</v>
      </c>
      <c r="C216">
        <v>0.65232999999999997</v>
      </c>
      <c r="D216">
        <v>8.2949999999999996E-2</v>
      </c>
      <c r="E216">
        <v>-3.4880000000000001E-2</v>
      </c>
      <c r="F216">
        <v>1.9248000000000001</v>
      </c>
      <c r="G216">
        <v>1.9864299999999999</v>
      </c>
      <c r="H216" s="21"/>
      <c r="I216" s="17">
        <f t="shared" si="23"/>
        <v>33.300524934383205</v>
      </c>
      <c r="J216" s="16">
        <f t="shared" si="24"/>
        <v>-33.700524934383203</v>
      </c>
      <c r="K216" s="16">
        <v>115</v>
      </c>
      <c r="L216" s="16">
        <v>3711.9422572178378</v>
      </c>
      <c r="M216" s="16">
        <v>1644.2257217847805</v>
      </c>
      <c r="N216" s="16">
        <v>14.430227471566054</v>
      </c>
      <c r="O216" s="16">
        <v>129.41303593429157</v>
      </c>
      <c r="P216" s="16">
        <v>129.54964179008107</v>
      </c>
      <c r="Q216" s="16">
        <v>1.370852349766857</v>
      </c>
      <c r="R216" s="16">
        <v>1.0581676111371663</v>
      </c>
      <c r="S216" s="16">
        <v>9.4865177631585986</v>
      </c>
      <c r="T216" s="20" t="s">
        <v>125</v>
      </c>
      <c r="U216" s="10">
        <v>8</v>
      </c>
      <c r="V216" s="20" t="s">
        <v>30</v>
      </c>
      <c r="W216" s="10">
        <v>6</v>
      </c>
      <c r="X216" s="20" t="s">
        <v>30</v>
      </c>
      <c r="Y216" s="10">
        <v>6</v>
      </c>
      <c r="Z216" s="20" t="s">
        <v>30</v>
      </c>
      <c r="AA216" s="15">
        <v>6</v>
      </c>
      <c r="AB216" s="11">
        <v>0.72478964001277291</v>
      </c>
      <c r="AC216" s="10">
        <v>19.189032048273702</v>
      </c>
      <c r="AD216" s="19">
        <v>80.086178311713525</v>
      </c>
      <c r="AE216" s="12"/>
      <c r="AF216" s="10"/>
      <c r="AG216" s="10"/>
      <c r="AH216" s="10"/>
      <c r="AI216" s="10"/>
      <c r="AJ216" s="10">
        <v>39.531509253938644</v>
      </c>
      <c r="AK216" s="10">
        <v>42.807186812026707</v>
      </c>
      <c r="AL216" s="10">
        <v>45.821724992103</v>
      </c>
      <c r="AM216" s="10">
        <v>38.835593656632092</v>
      </c>
      <c r="AN216" s="10">
        <v>32.353258983572893</v>
      </c>
      <c r="AO216" s="10">
        <v>20.011640606497615</v>
      </c>
      <c r="AP216" s="10">
        <v>32.387410447520267</v>
      </c>
      <c r="AQ216" s="10">
        <v>121.03</v>
      </c>
      <c r="AR216" s="10">
        <v>35.999665122951868</v>
      </c>
      <c r="AS216" s="10">
        <v>26.98914848746503</v>
      </c>
      <c r="AT216" s="10">
        <v>4.6075805328337749</v>
      </c>
      <c r="AU216" s="10">
        <v>0.90497136604557382</v>
      </c>
      <c r="AV216" s="16">
        <v>0.84725142857383817</v>
      </c>
      <c r="AW216" s="19">
        <v>323.87410447520267</v>
      </c>
      <c r="AX216" s="1" t="s">
        <v>120</v>
      </c>
      <c r="AY216" s="23">
        <v>33.700524934383203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0.72478964001277291</v>
      </c>
      <c r="BG216" s="24">
        <v>19.189032048273702</v>
      </c>
      <c r="BH216" s="24">
        <v>80.086178311713525</v>
      </c>
      <c r="BI216" s="21"/>
      <c r="BJ216" s="25">
        <f t="shared" ca="1" si="25"/>
        <v>0.5830226110927651</v>
      </c>
      <c r="BK216" s="24">
        <f t="shared" ca="1" si="26"/>
        <v>139.7057529620248</v>
      </c>
      <c r="BL216" s="23">
        <f t="shared" si="27"/>
        <v>1.0735476102031045</v>
      </c>
      <c r="BM216" s="23">
        <f t="shared" ca="1" si="28"/>
        <v>1.8219800012020646</v>
      </c>
      <c r="BN216" s="22">
        <f t="shared" si="29"/>
        <v>1.8604419582958325</v>
      </c>
      <c r="BO216" s="21"/>
      <c r="BP216" s="2"/>
    </row>
    <row r="217" spans="1:68" x14ac:dyDescent="0.2">
      <c r="A217">
        <v>10.199999999999999</v>
      </c>
      <c r="B217">
        <v>0.62</v>
      </c>
      <c r="C217">
        <v>0.66213999999999995</v>
      </c>
      <c r="D217">
        <v>0.12317</v>
      </c>
      <c r="E217">
        <v>-3.3790000000000001E-2</v>
      </c>
      <c r="F217">
        <v>1.9297299999999999</v>
      </c>
      <c r="G217">
        <v>1.9872000000000001</v>
      </c>
      <c r="H217" s="21"/>
      <c r="I217" s="17">
        <f t="shared" si="23"/>
        <v>33.464566929133852</v>
      </c>
      <c r="J217" s="16">
        <f t="shared" si="24"/>
        <v>-33.864566929133851</v>
      </c>
      <c r="K217" s="16">
        <v>115</v>
      </c>
      <c r="L217" s="16">
        <v>3730.807086614162</v>
      </c>
      <c r="M217" s="16">
        <v>1652.8543307086645</v>
      </c>
      <c r="N217" s="16">
        <v>14.501312335958001</v>
      </c>
      <c r="O217" s="16">
        <v>132.01258521560572</v>
      </c>
      <c r="P217" s="16">
        <v>132.15338899591762</v>
      </c>
      <c r="Q217" s="16">
        <v>1.6568406349871641</v>
      </c>
      <c r="R217" s="16">
        <v>1.2537254228405341</v>
      </c>
      <c r="S217" s="16">
        <v>9.7780402994383522</v>
      </c>
      <c r="T217" s="20" t="s">
        <v>125</v>
      </c>
      <c r="U217" s="10">
        <v>8</v>
      </c>
      <c r="V217" s="20" t="s">
        <v>30</v>
      </c>
      <c r="W217" s="10">
        <v>6</v>
      </c>
      <c r="X217" s="20" t="s">
        <v>30</v>
      </c>
      <c r="Y217" s="10">
        <v>6</v>
      </c>
      <c r="Z217" s="20" t="s">
        <v>30</v>
      </c>
      <c r="AA217" s="15">
        <v>6</v>
      </c>
      <c r="AB217" s="11">
        <v>0.78599334791276476</v>
      </c>
      <c r="AC217" s="10">
        <v>21.362870383270305</v>
      </c>
      <c r="AD217" s="19">
        <v>77.85113626881693</v>
      </c>
      <c r="AE217" s="12"/>
      <c r="AF217" s="10"/>
      <c r="AG217" s="10"/>
      <c r="AH217" s="10"/>
      <c r="AI217" s="10"/>
      <c r="AJ217" s="10">
        <v>39.61509621183253</v>
      </c>
      <c r="AK217" s="10">
        <v>42.880688536223218</v>
      </c>
      <c r="AL217" s="10">
        <v>45.904361060462165</v>
      </c>
      <c r="AM217" s="10">
        <v>39.063421537142794</v>
      </c>
      <c r="AN217" s="10">
        <v>33.003146303901431</v>
      </c>
      <c r="AO217" s="10">
        <v>20.854623894396692</v>
      </c>
      <c r="AP217" s="10">
        <v>33.038347248979406</v>
      </c>
      <c r="AQ217" s="10">
        <v>121.03</v>
      </c>
      <c r="AR217" s="10">
        <v>36.585954789578096</v>
      </c>
      <c r="AS217" s="10">
        <v>27.55984654365254</v>
      </c>
      <c r="AT217" s="10">
        <v>4.6555068881630515</v>
      </c>
      <c r="AU217" s="10">
        <v>0.90999794384834853</v>
      </c>
      <c r="AV217" s="16">
        <v>0.89185806235746523</v>
      </c>
      <c r="AW217" s="19">
        <v>330.38347248979403</v>
      </c>
      <c r="AX217" s="1" t="s">
        <v>120</v>
      </c>
      <c r="AY217" s="23">
        <v>33.8645669291339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0.78599334791276476</v>
      </c>
      <c r="BG217" s="24">
        <v>21.362870383270305</v>
      </c>
      <c r="BH217" s="24">
        <v>77.85113626881693</v>
      </c>
      <c r="BI217" s="21"/>
      <c r="BJ217" s="25">
        <f t="shared" ca="1" si="25"/>
        <v>0.60026241594648</v>
      </c>
      <c r="BK217" s="24">
        <f t="shared" ca="1" si="26"/>
        <v>142.72092103918186</v>
      </c>
      <c r="BL217" s="23">
        <f t="shared" si="27"/>
        <v>1.2716756876940156</v>
      </c>
      <c r="BM217" s="23">
        <f t="shared" ca="1" si="28"/>
        <v>1.8666937443411751</v>
      </c>
      <c r="BN217" s="22">
        <f t="shared" si="29"/>
        <v>1.9042476311926269</v>
      </c>
      <c r="BO217" s="21"/>
      <c r="BP217" s="2"/>
    </row>
    <row r="218" spans="1:68" x14ac:dyDescent="0.2">
      <c r="A218">
        <v>10.25</v>
      </c>
      <c r="B218">
        <v>0.62</v>
      </c>
      <c r="C218">
        <v>0.65325999999999995</v>
      </c>
      <c r="D218">
        <v>0.13249</v>
      </c>
      <c r="E218">
        <v>-2.972E-2</v>
      </c>
      <c r="F218">
        <v>1.92075</v>
      </c>
      <c r="G218">
        <v>1.9811799999999999</v>
      </c>
      <c r="H218" s="21"/>
      <c r="I218" s="17">
        <f t="shared" si="23"/>
        <v>33.628608923884514</v>
      </c>
      <c r="J218" s="16">
        <f t="shared" si="24"/>
        <v>-34.028608923884512</v>
      </c>
      <c r="K218" s="16">
        <v>115</v>
      </c>
      <c r="L218" s="16">
        <v>3749.6719160104881</v>
      </c>
      <c r="M218" s="16">
        <v>1661.4829396325492</v>
      </c>
      <c r="N218" s="16">
        <v>14.572397200349956</v>
      </c>
      <c r="O218" s="16">
        <v>129.65947638603694</v>
      </c>
      <c r="P218" s="16">
        <v>129.8159549854372</v>
      </c>
      <c r="Q218" s="16">
        <v>1.7231114161471155</v>
      </c>
      <c r="R218" s="16">
        <v>1.3273494897760563</v>
      </c>
      <c r="S218" s="16">
        <v>10.866569402794866</v>
      </c>
      <c r="T218" s="20" t="s">
        <v>125</v>
      </c>
      <c r="U218" s="10">
        <v>8</v>
      </c>
      <c r="V218" s="20" t="s">
        <v>30</v>
      </c>
      <c r="W218" s="10">
        <v>6</v>
      </c>
      <c r="X218" s="20" t="s">
        <v>30</v>
      </c>
      <c r="Y218" s="10">
        <v>6</v>
      </c>
      <c r="Z218" s="20" t="s">
        <v>30</v>
      </c>
      <c r="AA218" s="15">
        <v>6</v>
      </c>
      <c r="AB218" s="11">
        <v>0.82116540389661452</v>
      </c>
      <c r="AC218" s="10">
        <v>22.594495923955321</v>
      </c>
      <c r="AD218" s="19">
        <v>76.584338672148064</v>
      </c>
      <c r="AE218" s="12"/>
      <c r="AF218" s="10"/>
      <c r="AG218" s="10"/>
      <c r="AH218" s="10"/>
      <c r="AI218" s="10"/>
      <c r="AJ218" s="10">
        <v>39.482230472331203</v>
      </c>
      <c r="AK218" s="10">
        <v>42.763854879328186</v>
      </c>
      <c r="AL218" s="10">
        <v>45.772985066643074</v>
      </c>
      <c r="AM218" s="10">
        <v>38.858896061225757</v>
      </c>
      <c r="AN218" s="10">
        <v>32.414869096509236</v>
      </c>
      <c r="AO218" s="10">
        <v>20.618672197557299</v>
      </c>
      <c r="AP218" s="10">
        <v>32.4539887463593</v>
      </c>
      <c r="AQ218" s="10">
        <v>121.03</v>
      </c>
      <c r="AR218" s="10">
        <v>35.871225958277421</v>
      </c>
      <c r="AS218" s="10">
        <v>26.860199128456959</v>
      </c>
      <c r="AT218" s="10">
        <v>4.5662222952234064</v>
      </c>
      <c r="AU218" s="10">
        <v>0.90024209951650402</v>
      </c>
      <c r="AV218" s="16">
        <v>0.84312100974073712</v>
      </c>
      <c r="AW218" s="19">
        <v>324.539887463593</v>
      </c>
      <c r="AX218" s="1" t="s">
        <v>120</v>
      </c>
      <c r="AY218" s="23">
        <v>34.028608923884498</v>
      </c>
      <c r="AZ218" s="18">
        <v>0</v>
      </c>
      <c r="BA218" s="18">
        <v>0</v>
      </c>
      <c r="BB218" s="18">
        <v>100</v>
      </c>
      <c r="BC218" s="18">
        <v>0</v>
      </c>
      <c r="BD218" s="18">
        <v>0</v>
      </c>
      <c r="BE218" s="18">
        <v>100</v>
      </c>
      <c r="BF218" s="24">
        <v>0.82116540389661452</v>
      </c>
      <c r="BG218" s="24">
        <v>22.594495923955321</v>
      </c>
      <c r="BH218" s="24">
        <v>76.584338672148064</v>
      </c>
      <c r="BI218" s="21"/>
      <c r="BJ218" s="25">
        <f t="shared" ca="1" si="25"/>
        <v>0.60944127941863058</v>
      </c>
      <c r="BK218" s="24">
        <f t="shared" ca="1" si="26"/>
        <v>140.02562804507343</v>
      </c>
      <c r="BL218" s="23">
        <f t="shared" si="27"/>
        <v>1.3468003322510114</v>
      </c>
      <c r="BM218" s="23">
        <f t="shared" ca="1" si="28"/>
        <v>1.8902501610194868</v>
      </c>
      <c r="BN218" s="22">
        <f t="shared" si="29"/>
        <v>1.9270371302121341</v>
      </c>
      <c r="BO218" s="21"/>
      <c r="BP218" s="2"/>
    </row>
    <row r="219" spans="1:68" x14ac:dyDescent="0.2">
      <c r="A219">
        <v>10.3</v>
      </c>
      <c r="B219">
        <v>0.22</v>
      </c>
      <c r="C219">
        <v>0.65876000000000001</v>
      </c>
      <c r="D219">
        <v>0.13880000000000001</v>
      </c>
      <c r="E219">
        <v>-2.8559999999999999E-2</v>
      </c>
      <c r="F219">
        <v>1.9211800000000001</v>
      </c>
      <c r="G219">
        <v>1.9794</v>
      </c>
      <c r="H219" s="21"/>
      <c r="I219" s="17">
        <f t="shared" si="23"/>
        <v>33.792650918635168</v>
      </c>
      <c r="J219" s="16">
        <f t="shared" si="24"/>
        <v>-34.192650918635167</v>
      </c>
      <c r="K219" s="16">
        <v>115</v>
      </c>
      <c r="L219" s="16">
        <v>3768.5367454068132</v>
      </c>
      <c r="M219" s="16">
        <v>1670.1115485564337</v>
      </c>
      <c r="N219" s="16">
        <v>14.643482064741907</v>
      </c>
      <c r="O219" s="16">
        <v>131.11691991786446</v>
      </c>
      <c r="P219" s="16">
        <v>131.27786603327024</v>
      </c>
      <c r="Q219" s="16">
        <v>1.7679792948079844</v>
      </c>
      <c r="R219" s="16">
        <v>1.346745912490624</v>
      </c>
      <c r="S219" s="16">
        <v>11.176813569844876</v>
      </c>
      <c r="T219" s="20" t="s">
        <v>125</v>
      </c>
      <c r="U219" s="10">
        <v>8</v>
      </c>
      <c r="V219" s="20" t="s">
        <v>30</v>
      </c>
      <c r="W219" s="10">
        <v>6</v>
      </c>
      <c r="X219" s="20" t="s">
        <v>30</v>
      </c>
      <c r="Y219" s="10">
        <v>6</v>
      </c>
      <c r="Z219" s="20" t="s">
        <v>30</v>
      </c>
      <c r="AA219" s="15">
        <v>6</v>
      </c>
      <c r="AB219" s="11">
        <v>0.82413925632127416</v>
      </c>
      <c r="AC219" s="10">
        <v>22.696302429167304</v>
      </c>
      <c r="AD219" s="19">
        <v>76.479558314511422</v>
      </c>
      <c r="AE219" s="12"/>
      <c r="AF219" s="10"/>
      <c r="AG219" s="10"/>
      <c r="AH219" s="10"/>
      <c r="AI219" s="10"/>
      <c r="AJ219" s="10">
        <v>39.516409208945021</v>
      </c>
      <c r="AK219" s="10">
        <v>42.793908920627437</v>
      </c>
      <c r="AL219" s="10">
        <v>45.806791778324119</v>
      </c>
      <c r="AM219" s="10">
        <v>38.986813277911146</v>
      </c>
      <c r="AN219" s="10">
        <v>32.779229979466116</v>
      </c>
      <c r="AO219" s="10">
        <v>20.894407857972261</v>
      </c>
      <c r="AP219" s="10">
        <v>32.819466508317561</v>
      </c>
      <c r="AQ219" s="10">
        <v>121.03</v>
      </c>
      <c r="AR219" s="10">
        <v>36.158533778368017</v>
      </c>
      <c r="AS219" s="10">
        <v>27.138980533254397</v>
      </c>
      <c r="AT219" s="10">
        <v>4.5825738149600896</v>
      </c>
      <c r="AU219" s="10">
        <v>0.90187581752817247</v>
      </c>
      <c r="AV219" s="16">
        <v>0.86444786282172725</v>
      </c>
      <c r="AW219" s="19">
        <v>328.19466508317561</v>
      </c>
      <c r="AX219" s="1" t="s">
        <v>120</v>
      </c>
      <c r="AY219" s="23">
        <v>34.192650918635202</v>
      </c>
      <c r="AZ219" s="18">
        <v>0</v>
      </c>
      <c r="BA219" s="18">
        <v>0</v>
      </c>
      <c r="BB219" s="18">
        <v>100</v>
      </c>
      <c r="BC219" s="18">
        <v>0</v>
      </c>
      <c r="BD219" s="18">
        <v>0</v>
      </c>
      <c r="BE219" s="18">
        <v>100</v>
      </c>
      <c r="BF219" s="24">
        <v>0.82413925632127416</v>
      </c>
      <c r="BG219" s="24">
        <v>22.696302429167304</v>
      </c>
      <c r="BH219" s="24">
        <v>76.479558314511422</v>
      </c>
      <c r="BI219" s="21"/>
      <c r="BJ219" s="25">
        <f t="shared" ca="1" si="25"/>
        <v>0.61038447478678148</v>
      </c>
      <c r="BK219" s="24">
        <f t="shared" ca="1" si="26"/>
        <v>141.20071104261635</v>
      </c>
      <c r="BL219" s="23">
        <f t="shared" si="27"/>
        <v>1.366357630341074</v>
      </c>
      <c r="BM219" s="23">
        <f t="shared" ca="1" si="28"/>
        <v>1.892190650915647</v>
      </c>
      <c r="BN219" s="22">
        <f t="shared" si="29"/>
        <v>1.9279563688889734</v>
      </c>
      <c r="BO219" s="21"/>
      <c r="BP219" s="2"/>
    </row>
    <row r="220" spans="1:68" x14ac:dyDescent="0.2">
      <c r="A220">
        <v>10.35</v>
      </c>
      <c r="B220">
        <v>0.73</v>
      </c>
      <c r="C220">
        <v>0.66227999999999998</v>
      </c>
      <c r="D220">
        <v>0.14918000000000001</v>
      </c>
      <c r="E220">
        <v>-2.724E-2</v>
      </c>
      <c r="F220">
        <v>1.91665</v>
      </c>
      <c r="G220">
        <v>1.9809000000000001</v>
      </c>
      <c r="H220" s="21"/>
      <c r="I220" s="17">
        <f t="shared" si="23"/>
        <v>33.956692913385822</v>
      </c>
      <c r="J220" s="16">
        <f t="shared" si="24"/>
        <v>-34.356692913385821</v>
      </c>
      <c r="K220" s="16">
        <v>115</v>
      </c>
      <c r="L220" s="16">
        <v>3787.4015748031384</v>
      </c>
      <c r="M220" s="16">
        <v>1678.7401574803182</v>
      </c>
      <c r="N220" s="16">
        <v>14.714566929133857</v>
      </c>
      <c r="O220" s="16">
        <v>132.04968377823408</v>
      </c>
      <c r="P220" s="16">
        <v>132.21571361874959</v>
      </c>
      <c r="Q220" s="16">
        <v>1.8417873107350553</v>
      </c>
      <c r="R220" s="16">
        <v>1.3930169571568007</v>
      </c>
      <c r="S220" s="16">
        <v>11.52985003579834</v>
      </c>
      <c r="T220" s="20" t="s">
        <v>125</v>
      </c>
      <c r="U220" s="10">
        <v>8</v>
      </c>
      <c r="V220" s="20" t="s">
        <v>30</v>
      </c>
      <c r="W220" s="10">
        <v>6</v>
      </c>
      <c r="X220" s="20" t="s">
        <v>30</v>
      </c>
      <c r="Y220" s="10">
        <v>6</v>
      </c>
      <c r="Z220" s="20" t="s">
        <v>30</v>
      </c>
      <c r="AA220" s="15">
        <v>6</v>
      </c>
      <c r="AB220" s="11">
        <v>0.83987211029635489</v>
      </c>
      <c r="AC220" s="10">
        <v>23.227124349005763</v>
      </c>
      <c r="AD220" s="19">
        <v>75.933003540697882</v>
      </c>
      <c r="AE220" s="12"/>
      <c r="AF220" s="10"/>
      <c r="AG220" s="10"/>
      <c r="AH220" s="10"/>
      <c r="AI220" s="10"/>
      <c r="AJ220" s="10">
        <v>39.527309643349213</v>
      </c>
      <c r="AK220" s="10">
        <v>42.803493969554346</v>
      </c>
      <c r="AL220" s="10">
        <v>45.817571932501217</v>
      </c>
      <c r="AM220" s="10">
        <v>39.068874941640587</v>
      </c>
      <c r="AN220" s="10">
        <v>33.012420944558521</v>
      </c>
      <c r="AO220" s="10">
        <v>21.136255555562268</v>
      </c>
      <c r="AP220" s="10">
        <v>33.053928404687397</v>
      </c>
      <c r="AQ220" s="10">
        <v>121.03</v>
      </c>
      <c r="AR220" s="10">
        <v>36.305668457584602</v>
      </c>
      <c r="AS220" s="10">
        <v>27.280901639953576</v>
      </c>
      <c r="AT220" s="10">
        <v>4.5843067634890051</v>
      </c>
      <c r="AU220" s="10">
        <v>0.90193070775726991</v>
      </c>
      <c r="AV220" s="16">
        <v>0.87723760079250901</v>
      </c>
      <c r="AW220" s="19">
        <v>330.53928404687395</v>
      </c>
      <c r="AX220" s="1" t="s">
        <v>120</v>
      </c>
      <c r="AY220" s="23">
        <v>34.3566929133858</v>
      </c>
      <c r="AZ220" s="18">
        <v>0</v>
      </c>
      <c r="BA220" s="18">
        <v>0</v>
      </c>
      <c r="BB220" s="18">
        <v>100</v>
      </c>
      <c r="BC220" s="18">
        <v>0</v>
      </c>
      <c r="BD220" s="18">
        <v>0</v>
      </c>
      <c r="BE220" s="18">
        <v>100</v>
      </c>
      <c r="BF220" s="24">
        <v>0.83987211029635489</v>
      </c>
      <c r="BG220" s="24">
        <v>23.227124349005763</v>
      </c>
      <c r="BH220" s="24">
        <v>75.933003540697882</v>
      </c>
      <c r="BI220" s="21"/>
      <c r="BJ220" s="25">
        <f t="shared" ca="1" si="25"/>
        <v>0.61404204637247184</v>
      </c>
      <c r="BK220" s="24">
        <f t="shared" ca="1" si="26"/>
        <v>141.8882843853105</v>
      </c>
      <c r="BL220" s="23">
        <f t="shared" si="27"/>
        <v>1.4132587969758756</v>
      </c>
      <c r="BM220" s="23">
        <f t="shared" ca="1" si="28"/>
        <v>1.9012554878394701</v>
      </c>
      <c r="BN220" s="22">
        <f t="shared" si="29"/>
        <v>1.9360567404282893</v>
      </c>
      <c r="BO220" s="21"/>
      <c r="BP220" s="2"/>
    </row>
    <row r="221" spans="1:68" x14ac:dyDescent="0.2">
      <c r="A221">
        <v>10.4</v>
      </c>
      <c r="B221">
        <v>0.27</v>
      </c>
      <c r="C221">
        <v>0.64395999999999998</v>
      </c>
      <c r="D221">
        <v>0.15545</v>
      </c>
      <c r="E221">
        <v>-2.4969999999999999E-2</v>
      </c>
      <c r="F221">
        <v>1.9275</v>
      </c>
      <c r="G221">
        <v>1.9806999999999999</v>
      </c>
      <c r="H221" s="21"/>
      <c r="I221" s="17">
        <f t="shared" si="23"/>
        <v>34.120734908136484</v>
      </c>
      <c r="J221" s="16">
        <f t="shared" si="24"/>
        <v>-34.520734908136482</v>
      </c>
      <c r="K221" s="16">
        <v>115</v>
      </c>
      <c r="L221" s="16">
        <v>3806.2664041994644</v>
      </c>
      <c r="M221" s="16">
        <v>1687.3687664042029</v>
      </c>
      <c r="N221" s="16">
        <v>14.78565179352581</v>
      </c>
      <c r="O221" s="16">
        <v>127.19507186858314</v>
      </c>
      <c r="P221" s="16">
        <v>127.36984417576461</v>
      </c>
      <c r="Q221" s="16">
        <v>1.886370765442448</v>
      </c>
      <c r="R221" s="16">
        <v>1.4810183506539758</v>
      </c>
      <c r="S221" s="16">
        <v>12.13696577649104</v>
      </c>
      <c r="T221" s="20" t="s">
        <v>125</v>
      </c>
      <c r="U221" s="10">
        <v>8</v>
      </c>
      <c r="V221" s="20" t="s">
        <v>30</v>
      </c>
      <c r="W221" s="10">
        <v>6</v>
      </c>
      <c r="X221" s="20" t="s">
        <v>30</v>
      </c>
      <c r="Y221" s="10">
        <v>6</v>
      </c>
      <c r="Z221" s="20" t="s">
        <v>121</v>
      </c>
      <c r="AA221" s="15">
        <v>5</v>
      </c>
      <c r="AB221" s="11">
        <v>0.89751284552454536</v>
      </c>
      <c r="AC221" s="10">
        <v>25.041298580709949</v>
      </c>
      <c r="AD221" s="19">
        <v>74.061188573765506</v>
      </c>
      <c r="AE221" s="12"/>
      <c r="AF221" s="10"/>
      <c r="AG221" s="10"/>
      <c r="AH221" s="10"/>
      <c r="AI221" s="10"/>
      <c r="AJ221" s="10">
        <v>39.282510217238631</v>
      </c>
      <c r="AK221" s="10">
        <v>42.588244332484003</v>
      </c>
      <c r="AL221" s="10">
        <v>45.575283366420273</v>
      </c>
      <c r="AM221" s="10">
        <v>38.644861365379406</v>
      </c>
      <c r="AN221" s="10">
        <v>31.798767967145785</v>
      </c>
      <c r="AO221" s="10">
        <v>20.495378575574723</v>
      </c>
      <c r="AP221" s="10">
        <v>31.842461043941153</v>
      </c>
      <c r="AQ221" s="10">
        <v>121.03</v>
      </c>
      <c r="AR221" s="10">
        <v>34.920263431424566</v>
      </c>
      <c r="AS221" s="10">
        <v>25.926412510562137</v>
      </c>
      <c r="AT221" s="10">
        <v>4.4271540934716285</v>
      </c>
      <c r="AU221" s="10">
        <v>0.88475060343148826</v>
      </c>
      <c r="AV221" s="16">
        <v>0.79577239137964806</v>
      </c>
      <c r="AW221" s="19">
        <v>318.42461043941154</v>
      </c>
      <c r="AX221" s="1" t="s">
        <v>120</v>
      </c>
      <c r="AY221" s="23">
        <v>34.520734908136497</v>
      </c>
      <c r="AZ221" s="18">
        <v>0</v>
      </c>
      <c r="BA221" s="18">
        <v>0</v>
      </c>
      <c r="BB221" s="18">
        <v>100</v>
      </c>
      <c r="BC221" s="18">
        <v>0</v>
      </c>
      <c r="BD221" s="18">
        <v>100</v>
      </c>
      <c r="BE221" s="18">
        <v>0</v>
      </c>
      <c r="BF221" s="24">
        <v>0.89751284552454536</v>
      </c>
      <c r="BG221" s="24">
        <v>25.041298580709949</v>
      </c>
      <c r="BH221" s="24">
        <v>74.061188573765506</v>
      </c>
      <c r="BI221" s="21"/>
      <c r="BJ221" s="25">
        <f t="shared" ca="1" si="25"/>
        <v>0.62603267100477278</v>
      </c>
      <c r="BK221" s="24">
        <f t="shared" ca="1" si="26"/>
        <v>136.54590238305457</v>
      </c>
      <c r="BL221" s="23">
        <f t="shared" si="27"/>
        <v>1.5034830759518292</v>
      </c>
      <c r="BM221" s="23">
        <f t="shared" ca="1" si="28"/>
        <v>1.9321918550693571</v>
      </c>
      <c r="BN221" s="22">
        <f t="shared" si="29"/>
        <v>1.9663223292539391</v>
      </c>
      <c r="BO221" s="21"/>
      <c r="BP221" s="2"/>
    </row>
    <row r="222" spans="1:68" x14ac:dyDescent="0.2">
      <c r="A222">
        <v>10.45</v>
      </c>
      <c r="B222">
        <v>0.32</v>
      </c>
      <c r="C222">
        <v>0.62841000000000002</v>
      </c>
      <c r="D222">
        <v>0.14430999999999999</v>
      </c>
      <c r="E222">
        <v>-2.3879999999999998E-2</v>
      </c>
      <c r="F222">
        <v>1.92015</v>
      </c>
      <c r="G222">
        <v>1.9818800000000001</v>
      </c>
      <c r="H222" s="21"/>
      <c r="I222" s="17">
        <f t="shared" si="23"/>
        <v>34.284776902887138</v>
      </c>
      <c r="J222" s="16">
        <f t="shared" si="24"/>
        <v>-34.684776902887137</v>
      </c>
      <c r="K222" s="16">
        <v>115</v>
      </c>
      <c r="L222" s="16">
        <v>3825.1312335957896</v>
      </c>
      <c r="M222" s="16">
        <v>1695.9973753280874</v>
      </c>
      <c r="N222" s="16">
        <v>14.856736657917757</v>
      </c>
      <c r="O222" s="16">
        <v>123.07448151950717</v>
      </c>
      <c r="P222" s="16">
        <v>123.25345175121107</v>
      </c>
      <c r="Q222" s="16">
        <v>1.807158694399329</v>
      </c>
      <c r="R222" s="16">
        <v>1.466213455869054</v>
      </c>
      <c r="S222" s="16">
        <v>12.428488312770794</v>
      </c>
      <c r="T222" s="20" t="s">
        <v>125</v>
      </c>
      <c r="U222" s="10">
        <v>8</v>
      </c>
      <c r="V222" s="20" t="s">
        <v>30</v>
      </c>
      <c r="W222" s="10">
        <v>6</v>
      </c>
      <c r="X222" s="20" t="s">
        <v>30</v>
      </c>
      <c r="Y222" s="10">
        <v>6</v>
      </c>
      <c r="Z222" s="20" t="s">
        <v>121</v>
      </c>
      <c r="AA222" s="15">
        <v>5</v>
      </c>
      <c r="AB222" s="11">
        <v>0.9080378972116705</v>
      </c>
      <c r="AC222" s="10">
        <v>25.348824706725352</v>
      </c>
      <c r="AD222" s="19">
        <v>73.743137396062977</v>
      </c>
      <c r="AE222" s="12"/>
      <c r="AF222" s="10"/>
      <c r="AG222" s="10"/>
      <c r="AH222" s="10"/>
      <c r="AI222" s="10"/>
      <c r="AJ222" s="10">
        <v>39.062395185111676</v>
      </c>
      <c r="AK222" s="10">
        <v>42.394714872882943</v>
      </c>
      <c r="AL222" s="10">
        <v>45.357085170141197</v>
      </c>
      <c r="AM222" s="10">
        <v>38.284677028230966</v>
      </c>
      <c r="AN222" s="10">
        <v>30.768620379876793</v>
      </c>
      <c r="AO222" s="10">
        <v>19.787433767911836</v>
      </c>
      <c r="AP222" s="10">
        <v>30.813362937802768</v>
      </c>
      <c r="AQ222" s="10">
        <v>121.03</v>
      </c>
      <c r="AR222" s="10">
        <v>33.69010438799473</v>
      </c>
      <c r="AS222" s="10">
        <v>24.723519280104203</v>
      </c>
      <c r="AT222" s="10">
        <v>4.2892954826769207</v>
      </c>
      <c r="AU222" s="10">
        <v>0.86952422635318416</v>
      </c>
      <c r="AV222" s="16">
        <v>0.74323992330049105</v>
      </c>
      <c r="AW222" s="19">
        <v>308.13362937802771</v>
      </c>
      <c r="AX222" s="1" t="s">
        <v>120</v>
      </c>
      <c r="AY222" s="23">
        <v>34.684776902887101</v>
      </c>
      <c r="AZ222" s="18">
        <v>0</v>
      </c>
      <c r="BA222" s="18">
        <v>0</v>
      </c>
      <c r="BB222" s="18">
        <v>100</v>
      </c>
      <c r="BC222" s="18">
        <v>0</v>
      </c>
      <c r="BD222" s="18">
        <v>100</v>
      </c>
      <c r="BE222" s="18">
        <v>0</v>
      </c>
      <c r="BF222" s="24">
        <v>0.9080378972116705</v>
      </c>
      <c r="BG222" s="24">
        <v>25.348824706725352</v>
      </c>
      <c r="BH222" s="24">
        <v>73.743137396062977</v>
      </c>
      <c r="BI222" s="21"/>
      <c r="BJ222" s="25">
        <f t="shared" ca="1" si="25"/>
        <v>0.62922930443060143</v>
      </c>
      <c r="BK222" s="24">
        <f t="shared" ca="1" si="26"/>
        <v>131.72867999065139</v>
      </c>
      <c r="BL222" s="23">
        <f t="shared" si="27"/>
        <v>1.489323798408297</v>
      </c>
      <c r="BM222" s="23">
        <f t="shared" ca="1" si="28"/>
        <v>1.9400468805499735</v>
      </c>
      <c r="BN222" s="22">
        <f t="shared" si="29"/>
        <v>1.9733681763631985</v>
      </c>
      <c r="BO222" s="21"/>
      <c r="BP222" s="2"/>
    </row>
    <row r="223" spans="1:68" x14ac:dyDescent="0.2">
      <c r="A223">
        <v>10.5</v>
      </c>
      <c r="B223">
        <v>0.31</v>
      </c>
      <c r="C223">
        <v>0.60750000000000004</v>
      </c>
      <c r="D223">
        <v>0.13580999999999999</v>
      </c>
      <c r="E223">
        <v>-2.138E-2</v>
      </c>
      <c r="F223">
        <v>1.9210799999999999</v>
      </c>
      <c r="G223">
        <v>1.9821</v>
      </c>
      <c r="H223" s="21"/>
      <c r="I223" s="17">
        <f t="shared" si="23"/>
        <v>34.448818897637793</v>
      </c>
      <c r="J223" s="16">
        <f t="shared" si="24"/>
        <v>-34.848818897637791</v>
      </c>
      <c r="K223" s="16">
        <v>115</v>
      </c>
      <c r="L223" s="16">
        <v>3843.9960629921147</v>
      </c>
      <c r="M223" s="16">
        <v>1704.6259842519719</v>
      </c>
      <c r="N223" s="16">
        <v>14.927821522309708</v>
      </c>
      <c r="O223" s="16">
        <v>117.53354620123204</v>
      </c>
      <c r="P223" s="16">
        <v>117.72214470018922</v>
      </c>
      <c r="Q223" s="16">
        <v>1.7467186042856393</v>
      </c>
      <c r="R223" s="16">
        <v>1.4837638311246566</v>
      </c>
      <c r="S223" s="16">
        <v>13.097117983137201</v>
      </c>
      <c r="T223" s="20" t="s">
        <v>125</v>
      </c>
      <c r="U223" s="10">
        <v>8</v>
      </c>
      <c r="V223" s="20" t="s">
        <v>30</v>
      </c>
      <c r="W223" s="10">
        <v>6</v>
      </c>
      <c r="X223" s="20" t="s">
        <v>30</v>
      </c>
      <c r="Y223" s="10">
        <v>6</v>
      </c>
      <c r="Z223" s="20" t="s">
        <v>121</v>
      </c>
      <c r="AA223" s="15">
        <v>5</v>
      </c>
      <c r="AB223" s="11">
        <v>0.94483408445094597</v>
      </c>
      <c r="AC223" s="10">
        <v>26.367229792788137</v>
      </c>
      <c r="AD223" s="19">
        <v>72.687936122760917</v>
      </c>
      <c r="AE223" s="12"/>
      <c r="AF223" s="10"/>
      <c r="AG223" s="10"/>
      <c r="AH223" s="10"/>
      <c r="AI223" s="10"/>
      <c r="AJ223" s="10">
        <v>38.764304493044904</v>
      </c>
      <c r="AK223" s="10">
        <v>42.132648599505949</v>
      </c>
      <c r="AL223" s="10">
        <v>45.061074332189492</v>
      </c>
      <c r="AM223" s="10">
        <v>39.829160852514192</v>
      </c>
      <c r="AN223" s="10">
        <v>29.38338655030801</v>
      </c>
      <c r="AO223" s="10">
        <v>18.903273651239221</v>
      </c>
      <c r="AP223" s="10">
        <v>29.430536175047305</v>
      </c>
      <c r="AQ223" s="10">
        <v>121.03</v>
      </c>
      <c r="AR223" s="10">
        <v>32.009977330903695</v>
      </c>
      <c r="AS223" s="10">
        <v>23.081272164128968</v>
      </c>
      <c r="AT223" s="10">
        <v>4.1102425633742028</v>
      </c>
      <c r="AU223" s="10">
        <v>0.8495859639738359</v>
      </c>
      <c r="AV223" s="16">
        <v>0.68404339672026049</v>
      </c>
      <c r="AW223" s="19">
        <v>294.30536175047303</v>
      </c>
      <c r="AX223" s="1" t="s">
        <v>120</v>
      </c>
      <c r="AY223" s="23">
        <v>34.848818897637798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0.94483408445094597</v>
      </c>
      <c r="BG223" s="24">
        <v>26.367229792788137</v>
      </c>
      <c r="BH223" s="24">
        <v>72.687936122760917</v>
      </c>
      <c r="BI223" s="21"/>
      <c r="BJ223" s="25">
        <f t="shared" ca="1" si="25"/>
        <v>0.63652409174617464</v>
      </c>
      <c r="BK223" s="24">
        <f t="shared" ca="1" si="26"/>
        <v>125.51232554880306</v>
      </c>
      <c r="BL223" s="23">
        <f t="shared" si="27"/>
        <v>1.5083906666224187</v>
      </c>
      <c r="BM223" s="23">
        <f t="shared" ca="1" si="28"/>
        <v>1.9586582154524914</v>
      </c>
      <c r="BN223" s="22">
        <f t="shared" si="29"/>
        <v>1.9912175172369717</v>
      </c>
      <c r="BO223" s="21"/>
      <c r="BP223" s="2"/>
    </row>
    <row r="224" spans="1:68" x14ac:dyDescent="0.2">
      <c r="A224">
        <v>10.55</v>
      </c>
      <c r="B224">
        <v>0.23</v>
      </c>
      <c r="C224">
        <v>0.60985</v>
      </c>
      <c r="D224">
        <v>0.12151000000000001</v>
      </c>
      <c r="E224">
        <v>-2.1409999999999998E-2</v>
      </c>
      <c r="F224">
        <v>1.9177999999999999</v>
      </c>
      <c r="G224">
        <v>1.9810000000000001</v>
      </c>
      <c r="H224" s="21"/>
      <c r="I224" s="17">
        <f t="shared" si="23"/>
        <v>34.612860892388454</v>
      </c>
      <c r="J224" s="16">
        <f t="shared" si="24"/>
        <v>-35.012860892388453</v>
      </c>
      <c r="K224" s="16">
        <v>115</v>
      </c>
      <c r="L224" s="16">
        <v>3862.8608923884408</v>
      </c>
      <c r="M224" s="16">
        <v>1713.2545931758566</v>
      </c>
      <c r="N224" s="16">
        <v>14.998906386701663</v>
      </c>
      <c r="O224" s="16">
        <v>118.15627207392195</v>
      </c>
      <c r="P224" s="16">
        <v>118.34475503367209</v>
      </c>
      <c r="Q224" s="16">
        <v>1.645037040917902</v>
      </c>
      <c r="R224" s="16">
        <v>1.3900379788270694</v>
      </c>
      <c r="S224" s="16">
        <v>13.089094427092805</v>
      </c>
      <c r="T224" s="20" t="s">
        <v>125</v>
      </c>
      <c r="U224" s="10">
        <v>8</v>
      </c>
      <c r="V224" s="20" t="s">
        <v>30</v>
      </c>
      <c r="W224" s="10">
        <v>6</v>
      </c>
      <c r="X224" s="20" t="s">
        <v>30</v>
      </c>
      <c r="Y224" s="10">
        <v>6</v>
      </c>
      <c r="Z224" s="20" t="s">
        <v>30</v>
      </c>
      <c r="AA224" s="15">
        <v>6</v>
      </c>
      <c r="AB224" s="11">
        <v>0.89279731192534939</v>
      </c>
      <c r="AC224" s="10">
        <v>24.901119555723454</v>
      </c>
      <c r="AD224" s="19">
        <v>74.206083132351196</v>
      </c>
      <c r="AE224" s="12"/>
      <c r="AF224" s="10"/>
      <c r="AG224" s="10"/>
      <c r="AH224" s="10"/>
      <c r="AI224" s="10"/>
      <c r="AJ224" s="10">
        <v>38.76550228470532</v>
      </c>
      <c r="AK224" s="10">
        <v>42.133701592981566</v>
      </c>
      <c r="AL224" s="10">
        <v>45.062264956843023</v>
      </c>
      <c r="AM224" s="10">
        <v>39.875856627525408</v>
      </c>
      <c r="AN224" s="10">
        <v>29.539068018480489</v>
      </c>
      <c r="AO224" s="10">
        <v>18.847455037451141</v>
      </c>
      <c r="AP224" s="10">
        <v>29.586188758418022</v>
      </c>
      <c r="AQ224" s="10">
        <v>121.03</v>
      </c>
      <c r="AR224" s="10">
        <v>32.095533580088478</v>
      </c>
      <c r="AS224" s="10">
        <v>23.163101654775254</v>
      </c>
      <c r="AT224" s="10">
        <v>4.1062247499116822</v>
      </c>
      <c r="AU224" s="10">
        <v>0.84900993549350545</v>
      </c>
      <c r="AV224" s="16">
        <v>0.68859411196629838</v>
      </c>
      <c r="AW224" s="19">
        <v>295.86188758418024</v>
      </c>
      <c r="AX224" s="1" t="s">
        <v>120</v>
      </c>
      <c r="AY224" s="23">
        <v>35.012860892388503</v>
      </c>
      <c r="AZ224" s="18">
        <v>0</v>
      </c>
      <c r="BA224" s="18">
        <v>0</v>
      </c>
      <c r="BB224" s="18">
        <v>100</v>
      </c>
      <c r="BC224" s="18">
        <v>0</v>
      </c>
      <c r="BD224" s="18">
        <v>0</v>
      </c>
      <c r="BE224" s="18">
        <v>100</v>
      </c>
      <c r="BF224" s="24">
        <v>0.89279731192534939</v>
      </c>
      <c r="BG224" s="24">
        <v>24.901119555723454</v>
      </c>
      <c r="BH224" s="24">
        <v>74.206083132351196</v>
      </c>
      <c r="BI224" s="21"/>
      <c r="BJ224" s="25">
        <f t="shared" ca="1" si="25"/>
        <v>0.62900237518862456</v>
      </c>
      <c r="BK224" s="24">
        <f t="shared" ca="1" si="26"/>
        <v>125.57070283700158</v>
      </c>
      <c r="BL224" s="23">
        <f t="shared" si="27"/>
        <v>1.4131003016598431</v>
      </c>
      <c r="BM224" s="23">
        <f t="shared" ca="1" si="28"/>
        <v>1.938381088745762</v>
      </c>
      <c r="BN224" s="22">
        <f t="shared" si="29"/>
        <v>1.9698659344358787</v>
      </c>
      <c r="BO224" s="21"/>
      <c r="BP224" s="2"/>
    </row>
    <row r="225" spans="1:68" x14ac:dyDescent="0.2">
      <c r="A225">
        <v>10.6</v>
      </c>
      <c r="B225">
        <v>0.12</v>
      </c>
      <c r="C225">
        <v>0.59445000000000003</v>
      </c>
      <c r="D225">
        <v>0.10506</v>
      </c>
      <c r="E225">
        <v>-2.121E-2</v>
      </c>
      <c r="F225">
        <v>1.91683</v>
      </c>
      <c r="G225">
        <v>1.9815</v>
      </c>
      <c r="H225" s="21"/>
      <c r="I225" s="17">
        <f t="shared" si="23"/>
        <v>34.776902887139101</v>
      </c>
      <c r="J225" s="16">
        <f t="shared" si="24"/>
        <v>-35.1769028871391</v>
      </c>
      <c r="K225" s="16">
        <v>115</v>
      </c>
      <c r="L225" s="16">
        <v>3881.725721784765</v>
      </c>
      <c r="M225" s="16">
        <v>1721.8832020997406</v>
      </c>
      <c r="N225" s="16">
        <v>15.06999125109361</v>
      </c>
      <c r="O225" s="16">
        <v>114.07543018480493</v>
      </c>
      <c r="P225" s="16">
        <v>114.26468340593533</v>
      </c>
      <c r="Q225" s="16">
        <v>1.5280676900508199</v>
      </c>
      <c r="R225" s="16">
        <v>1.3373053199843254</v>
      </c>
      <c r="S225" s="16">
        <v>13.142584800722117</v>
      </c>
      <c r="T225" s="20" t="s">
        <v>125</v>
      </c>
      <c r="U225" s="10">
        <v>8</v>
      </c>
      <c r="V225" s="20" t="s">
        <v>30</v>
      </c>
      <c r="W225" s="10">
        <v>6</v>
      </c>
      <c r="X225" s="20" t="s">
        <v>30</v>
      </c>
      <c r="Y225" s="10">
        <v>6</v>
      </c>
      <c r="Z225" s="20" t="s">
        <v>30</v>
      </c>
      <c r="AA225" s="15">
        <v>6</v>
      </c>
      <c r="AB225" s="11">
        <v>0.88658034783496475</v>
      </c>
      <c r="AC225" s="10">
        <v>24.71403044194038</v>
      </c>
      <c r="AD225" s="19">
        <v>74.399389210224655</v>
      </c>
      <c r="AE225" s="12"/>
      <c r="AF225" s="10"/>
      <c r="AG225" s="10"/>
      <c r="AH225" s="10"/>
      <c r="AI225" s="10"/>
      <c r="AJ225" s="10">
        <v>38.529558629534691</v>
      </c>
      <c r="AK225" s="10">
        <v>41.92628692541026</v>
      </c>
      <c r="AL225" s="10">
        <v>44.827547318970261</v>
      </c>
      <c r="AM225" s="10">
        <v>39.569851255445151</v>
      </c>
      <c r="AN225" s="10">
        <v>28.518857546201232</v>
      </c>
      <c r="AO225" s="10">
        <v>18.091301362844682</v>
      </c>
      <c r="AP225" s="10">
        <v>28.566170851483832</v>
      </c>
      <c r="AQ225" s="10">
        <v>121.03</v>
      </c>
      <c r="AR225" s="10">
        <v>30.789874913746718</v>
      </c>
      <c r="AS225" s="10">
        <v>21.886514450576279</v>
      </c>
      <c r="AT225" s="10">
        <v>3.9681052276679183</v>
      </c>
      <c r="AU225" s="10">
        <v>0.83342812259149612</v>
      </c>
      <c r="AV225" s="16">
        <v>0.64727992820692593</v>
      </c>
      <c r="AW225" s="19">
        <v>285.66170851483832</v>
      </c>
      <c r="AX225" s="1" t="s">
        <v>120</v>
      </c>
      <c r="AY225" s="23">
        <v>35.1769028871391</v>
      </c>
      <c r="AZ225" s="18">
        <v>0</v>
      </c>
      <c r="BA225" s="18">
        <v>0</v>
      </c>
      <c r="BB225" s="18">
        <v>100</v>
      </c>
      <c r="BC225" s="18">
        <v>0</v>
      </c>
      <c r="BD225" s="18">
        <v>0</v>
      </c>
      <c r="BE225" s="18">
        <v>100</v>
      </c>
      <c r="BF225" s="24">
        <v>0.88658034783496475</v>
      </c>
      <c r="BG225" s="24">
        <v>24.71403044194038</v>
      </c>
      <c r="BH225" s="24">
        <v>74.399389210224655</v>
      </c>
      <c r="BI225" s="21"/>
      <c r="BJ225" s="25">
        <f t="shared" ca="1" si="25"/>
        <v>0.62936326633660089</v>
      </c>
      <c r="BK225" s="24">
        <f t="shared" ca="1" si="26"/>
        <v>120.78632070083191</v>
      </c>
      <c r="BL225" s="23">
        <f t="shared" si="27"/>
        <v>1.3604128515536469</v>
      </c>
      <c r="BM225" s="23">
        <f t="shared" ca="1" si="28"/>
        <v>1.9387932211086558</v>
      </c>
      <c r="BN225" s="22">
        <f t="shared" si="29"/>
        <v>1.9693749816285067</v>
      </c>
      <c r="BO225" s="21"/>
      <c r="BP225" s="2"/>
    </row>
    <row r="226" spans="1:68" x14ac:dyDescent="0.2">
      <c r="A226">
        <v>10.65</v>
      </c>
      <c r="B226">
        <v>0.11</v>
      </c>
      <c r="C226">
        <v>0.58484000000000003</v>
      </c>
      <c r="D226">
        <v>9.9510000000000001E-2</v>
      </c>
      <c r="E226">
        <v>-1.9400000000000001E-2</v>
      </c>
      <c r="F226">
        <v>1.9165300000000001</v>
      </c>
      <c r="G226">
        <v>1.9871300000000001</v>
      </c>
      <c r="H226" s="21"/>
      <c r="I226" s="17">
        <f t="shared" si="23"/>
        <v>34.940944881889763</v>
      </c>
      <c r="J226" s="16">
        <f t="shared" si="24"/>
        <v>-35.340944881889762</v>
      </c>
      <c r="K226" s="16">
        <v>115</v>
      </c>
      <c r="L226" s="16">
        <v>3900.5905511810911</v>
      </c>
      <c r="M226" s="16">
        <v>1730.5118110236253</v>
      </c>
      <c r="N226" s="16">
        <v>15.141076115485564</v>
      </c>
      <c r="O226" s="16">
        <v>111.52887885010266</v>
      </c>
      <c r="P226" s="16">
        <v>111.72510293672443</v>
      </c>
      <c r="Q226" s="16">
        <v>1.4886038665059989</v>
      </c>
      <c r="R226" s="16">
        <v>1.332380841348672</v>
      </c>
      <c r="S226" s="16">
        <v>13.626672682067397</v>
      </c>
      <c r="T226" s="20" t="s">
        <v>125</v>
      </c>
      <c r="U226" s="10">
        <v>8</v>
      </c>
      <c r="V226" s="20" t="s">
        <v>30</v>
      </c>
      <c r="W226" s="10">
        <v>6</v>
      </c>
      <c r="X226" s="20" t="s">
        <v>30</v>
      </c>
      <c r="Y226" s="10">
        <v>6</v>
      </c>
      <c r="Z226" s="20" t="s">
        <v>30</v>
      </c>
      <c r="AA226" s="15">
        <v>6</v>
      </c>
      <c r="AB226" s="11">
        <v>0.89669456347392895</v>
      </c>
      <c r="AC226" s="10">
        <v>25.017080158942676</v>
      </c>
      <c r="AD226" s="19">
        <v>74.086225277583395</v>
      </c>
      <c r="AE226" s="12"/>
      <c r="AF226" s="10"/>
      <c r="AG226" s="10"/>
      <c r="AH226" s="10"/>
      <c r="AI226" s="10"/>
      <c r="AJ226" s="10">
        <v>38.366646142165898</v>
      </c>
      <c r="AK226" s="10">
        <v>41.783079795611243</v>
      </c>
      <c r="AL226" s="10">
        <v>44.665263119365882</v>
      </c>
      <c r="AM226" s="10">
        <v>39.379382720254334</v>
      </c>
      <c r="AN226" s="10">
        <v>27.882219712525664</v>
      </c>
      <c r="AO226" s="10">
        <v>17.670062903062668</v>
      </c>
      <c r="AP226" s="10">
        <v>27.931275734181106</v>
      </c>
      <c r="AQ226" s="10">
        <v>121.03</v>
      </c>
      <c r="AR226" s="10">
        <v>29.91946893696143</v>
      </c>
      <c r="AS226" s="10">
        <v>21.034930011655089</v>
      </c>
      <c r="AT226" s="10">
        <v>3.8738004572852494</v>
      </c>
      <c r="AU226" s="10">
        <v>0.82266550086326273</v>
      </c>
      <c r="AV226" s="16">
        <v>0.62131076580462785</v>
      </c>
      <c r="AW226" s="19">
        <v>279.31275734181105</v>
      </c>
      <c r="AX226" s="1" t="s">
        <v>120</v>
      </c>
      <c r="AY226" s="23">
        <v>35.340944881889797</v>
      </c>
      <c r="AZ226" s="18">
        <v>0</v>
      </c>
      <c r="BA226" s="18">
        <v>0</v>
      </c>
      <c r="BB226" s="18">
        <v>100</v>
      </c>
      <c r="BC226" s="18">
        <v>0</v>
      </c>
      <c r="BD226" s="18">
        <v>0</v>
      </c>
      <c r="BE226" s="18">
        <v>100</v>
      </c>
      <c r="BF226" s="24">
        <v>0.89669456347392895</v>
      </c>
      <c r="BG226" s="24">
        <v>25.017080158942676</v>
      </c>
      <c r="BH226" s="24">
        <v>74.086225277583395</v>
      </c>
      <c r="BI226" s="21"/>
      <c r="BJ226" s="25">
        <f t="shared" ca="1" si="25"/>
        <v>0.63222668993792186</v>
      </c>
      <c r="BK226" s="24">
        <f t="shared" ca="1" si="26"/>
        <v>117.74290376213104</v>
      </c>
      <c r="BL226" s="23">
        <f t="shared" si="27"/>
        <v>1.3560523568405611</v>
      </c>
      <c r="BM226" s="23">
        <f t="shared" ca="1" si="28"/>
        <v>1.9457736801207479</v>
      </c>
      <c r="BN226" s="22">
        <f t="shared" si="29"/>
        <v>1.9754197951060319</v>
      </c>
      <c r="BO226" s="21"/>
      <c r="BP226" s="2"/>
    </row>
    <row r="227" spans="1:68" x14ac:dyDescent="0.2">
      <c r="A227">
        <v>10.7</v>
      </c>
      <c r="B227">
        <v>0.12</v>
      </c>
      <c r="C227">
        <v>0.61053999999999997</v>
      </c>
      <c r="D227">
        <v>-32768</v>
      </c>
      <c r="E227">
        <v>-1.3180000000000001E-2</v>
      </c>
      <c r="F227">
        <v>1.9359</v>
      </c>
      <c r="G227">
        <v>2.0057999999999998</v>
      </c>
      <c r="H227" s="21"/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O227" s="21"/>
      <c r="BP227" s="2"/>
    </row>
    <row r="228" spans="1:68" x14ac:dyDescent="0.2">
      <c r="A228">
        <v>10.75</v>
      </c>
      <c r="B228">
        <v>0.11</v>
      </c>
      <c r="C228">
        <v>0.61600999999999995</v>
      </c>
      <c r="D228">
        <v>-32768</v>
      </c>
      <c r="E228">
        <v>-1.1860000000000001E-2</v>
      </c>
      <c r="F228">
        <v>1.9227300000000001</v>
      </c>
      <c r="G228">
        <v>1.9898</v>
      </c>
      <c r="H228" s="21"/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O228" s="21"/>
      <c r="BP228" s="2"/>
    </row>
    <row r="229" spans="1:68" x14ac:dyDescent="0.2">
      <c r="A229"/>
      <c r="B229"/>
      <c r="C229">
        <v>0.16242000000000001</v>
      </c>
      <c r="D229">
        <v>-0.11187999999999999</v>
      </c>
      <c r="E229">
        <v>-6.9699999999999998E-2</v>
      </c>
      <c r="F229">
        <v>1.9902</v>
      </c>
      <c r="G229">
        <v>2.0028000000000001</v>
      </c>
      <c r="H229" s="21"/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O229" s="21"/>
      <c r="BP229" s="2"/>
    </row>
    <row r="230" spans="1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1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1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1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1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1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1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1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1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1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1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 x14ac:dyDescent="0.2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 x14ac:dyDescent="0.2">
      <c r="I297" s="17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20"/>
      <c r="U297" s="10"/>
      <c r="V297" s="20"/>
      <c r="W297" s="10"/>
      <c r="X297" s="20"/>
      <c r="Y297" s="10"/>
      <c r="Z297" s="20"/>
      <c r="AA297" s="15"/>
      <c r="AB297" s="11"/>
      <c r="AC297" s="10"/>
      <c r="AD297" s="19"/>
      <c r="AE297" s="12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6"/>
      <c r="AW297" s="19"/>
      <c r="AY297" s="23"/>
      <c r="AZ297" s="18"/>
      <c r="BA297" s="18"/>
      <c r="BB297" s="18"/>
      <c r="BC297" s="18"/>
      <c r="BD297" s="18"/>
      <c r="BE297" s="18"/>
      <c r="BF297" s="24"/>
      <c r="BG297" s="24"/>
      <c r="BH297" s="24"/>
      <c r="BI297" s="21"/>
      <c r="BJ297" s="25"/>
      <c r="BK297" s="24"/>
      <c r="BL297" s="23"/>
      <c r="BM297" s="23"/>
      <c r="BN297" s="22"/>
      <c r="BP297" s="2"/>
    </row>
    <row r="298" spans="9:68" x14ac:dyDescent="0.2">
      <c r="I298" s="17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20"/>
      <c r="U298" s="10"/>
      <c r="V298" s="20"/>
      <c r="W298" s="10"/>
      <c r="X298" s="20"/>
      <c r="Y298" s="10"/>
      <c r="Z298" s="20"/>
      <c r="AA298" s="15"/>
      <c r="AB298" s="11"/>
      <c r="AC298" s="10"/>
      <c r="AD298" s="19"/>
      <c r="AE298" s="12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6"/>
      <c r="AW298" s="19"/>
      <c r="AY298" s="23"/>
      <c r="AZ298" s="18"/>
      <c r="BA298" s="18"/>
      <c r="BB298" s="18"/>
      <c r="BC298" s="18"/>
      <c r="BD298" s="18"/>
      <c r="BE298" s="18"/>
      <c r="BF298" s="24"/>
      <c r="BG298" s="24"/>
      <c r="BH298" s="24"/>
      <c r="BI298" s="21"/>
      <c r="BJ298" s="25"/>
      <c r="BK298" s="24"/>
      <c r="BL298" s="23"/>
      <c r="BM298" s="23"/>
      <c r="BN298" s="22"/>
      <c r="BP298" s="2"/>
    </row>
    <row r="299" spans="9:68" x14ac:dyDescent="0.2">
      <c r="I299" s="17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20"/>
      <c r="U299" s="10"/>
      <c r="V299" s="20"/>
      <c r="W299" s="10"/>
      <c r="X299" s="20"/>
      <c r="Y299" s="10"/>
      <c r="Z299" s="20"/>
      <c r="AA299" s="15"/>
      <c r="AB299" s="11"/>
      <c r="AC299" s="10"/>
      <c r="AD299" s="19"/>
      <c r="AE299" s="12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6"/>
      <c r="AW299" s="19"/>
      <c r="AY299" s="23"/>
      <c r="AZ299" s="18"/>
      <c r="BA299" s="18"/>
      <c r="BB299" s="18"/>
      <c r="BC299" s="18"/>
      <c r="BD299" s="18"/>
      <c r="BE299" s="18"/>
      <c r="BF299" s="24"/>
      <c r="BG299" s="24"/>
      <c r="BH299" s="24"/>
      <c r="BI299" s="21"/>
      <c r="BJ299" s="25"/>
      <c r="BK299" s="24"/>
      <c r="BL299" s="23"/>
      <c r="BM299" s="23"/>
      <c r="BN299" s="22"/>
      <c r="BP299" s="2"/>
    </row>
    <row r="300" spans="9:68" x14ac:dyDescent="0.2">
      <c r="I300" s="17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20"/>
      <c r="U300" s="10"/>
      <c r="V300" s="20"/>
      <c r="W300" s="10"/>
      <c r="X300" s="20"/>
      <c r="Y300" s="10"/>
      <c r="Z300" s="20"/>
      <c r="AA300" s="15"/>
      <c r="AB300" s="11"/>
      <c r="AC300" s="10"/>
      <c r="AD300" s="19"/>
      <c r="AE300" s="12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6"/>
      <c r="AW300" s="19"/>
      <c r="AY300" s="23"/>
      <c r="AZ300" s="18"/>
      <c r="BA300" s="18"/>
      <c r="BB300" s="18"/>
      <c r="BC300" s="18"/>
      <c r="BD300" s="18"/>
      <c r="BE300" s="18"/>
      <c r="BF300" s="24"/>
      <c r="BG300" s="24"/>
      <c r="BH300" s="24"/>
      <c r="BI300" s="21"/>
      <c r="BJ300" s="25"/>
      <c r="BK300" s="24"/>
      <c r="BL300" s="23"/>
      <c r="BM300" s="23"/>
      <c r="BN300" s="22"/>
      <c r="BP300" s="2"/>
    </row>
    <row r="301" spans="9:68" x14ac:dyDescent="0.2">
      <c r="I301" s="17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20"/>
      <c r="U301" s="10"/>
      <c r="V301" s="20"/>
      <c r="W301" s="10"/>
      <c r="X301" s="20"/>
      <c r="Y301" s="10"/>
      <c r="Z301" s="20"/>
      <c r="AA301" s="15"/>
      <c r="AB301" s="11"/>
      <c r="AC301" s="10"/>
      <c r="AD301" s="19"/>
      <c r="AE301" s="12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6"/>
      <c r="AW301" s="19"/>
      <c r="AY301" s="23"/>
      <c r="AZ301" s="18"/>
      <c r="BA301" s="18"/>
      <c r="BB301" s="18"/>
      <c r="BC301" s="18"/>
      <c r="BD301" s="18"/>
      <c r="BE301" s="18"/>
      <c r="BF301" s="24"/>
      <c r="BG301" s="24"/>
      <c r="BH301" s="24"/>
      <c r="BI301" s="21"/>
      <c r="BJ301" s="25"/>
      <c r="BK301" s="24"/>
      <c r="BL301" s="23"/>
      <c r="BM301" s="23"/>
      <c r="BN301" s="22"/>
      <c r="BP301" s="2"/>
    </row>
    <row r="302" spans="9:68" x14ac:dyDescent="0.2">
      <c r="I302" s="17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20"/>
      <c r="U302" s="10"/>
      <c r="V302" s="20"/>
      <c r="W302" s="10"/>
      <c r="X302" s="20"/>
      <c r="Y302" s="10"/>
      <c r="Z302" s="20"/>
      <c r="AA302" s="15"/>
      <c r="AB302" s="11"/>
      <c r="AC302" s="10"/>
      <c r="AD302" s="19"/>
      <c r="AE302" s="12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6"/>
      <c r="AW302" s="19"/>
      <c r="AY302" s="23"/>
      <c r="AZ302" s="18"/>
      <c r="BA302" s="18"/>
      <c r="BB302" s="18"/>
      <c r="BC302" s="18"/>
      <c r="BD302" s="18"/>
      <c r="BE302" s="18"/>
      <c r="BF302" s="24"/>
      <c r="BG302" s="24"/>
      <c r="BH302" s="24"/>
      <c r="BI302" s="21"/>
      <c r="BJ302" s="25"/>
      <c r="BK302" s="24"/>
      <c r="BL302" s="23"/>
      <c r="BM302" s="23"/>
      <c r="BN302" s="22"/>
      <c r="BP302" s="2"/>
    </row>
    <row r="303" spans="9:68" x14ac:dyDescent="0.2">
      <c r="I303" s="17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20"/>
      <c r="U303" s="10"/>
      <c r="V303" s="20"/>
      <c r="W303" s="10"/>
      <c r="X303" s="20"/>
      <c r="Y303" s="10"/>
      <c r="Z303" s="20"/>
      <c r="AA303" s="15"/>
      <c r="AB303" s="11"/>
      <c r="AC303" s="10"/>
      <c r="AD303" s="19"/>
      <c r="AE303" s="12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6"/>
      <c r="AW303" s="19"/>
      <c r="AY303" s="23"/>
      <c r="AZ303" s="18"/>
      <c r="BA303" s="18"/>
      <c r="BB303" s="18"/>
      <c r="BC303" s="18"/>
      <c r="BD303" s="18"/>
      <c r="BE303" s="18"/>
      <c r="BF303" s="24"/>
      <c r="BG303" s="24"/>
      <c r="BH303" s="24"/>
      <c r="BI303" s="21"/>
      <c r="BJ303" s="25"/>
      <c r="BK303" s="24"/>
      <c r="BL303" s="23"/>
      <c r="BM303" s="23"/>
      <c r="BN303" s="22"/>
      <c r="BP303" s="2"/>
    </row>
    <row r="304" spans="9:68" x14ac:dyDescent="0.2">
      <c r="I304" s="17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20"/>
      <c r="U304" s="10"/>
      <c r="V304" s="20"/>
      <c r="W304" s="10"/>
      <c r="X304" s="20"/>
      <c r="Y304" s="10"/>
      <c r="Z304" s="20"/>
      <c r="AA304" s="15"/>
      <c r="AB304" s="11"/>
      <c r="AC304" s="10"/>
      <c r="AD304" s="19"/>
      <c r="AE304" s="12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6"/>
      <c r="AW304" s="19"/>
      <c r="AY304" s="23"/>
      <c r="AZ304" s="18"/>
      <c r="BA304" s="18"/>
      <c r="BB304" s="18"/>
      <c r="BC304" s="18"/>
      <c r="BD304" s="18"/>
      <c r="BE304" s="18"/>
      <c r="BF304" s="24"/>
      <c r="BG304" s="24"/>
      <c r="BH304" s="24"/>
      <c r="BI304" s="21"/>
      <c r="BJ304" s="25"/>
      <c r="BK304" s="24"/>
      <c r="BL304" s="23"/>
      <c r="BM304" s="23"/>
      <c r="BN304" s="22"/>
      <c r="BP304" s="2"/>
    </row>
    <row r="305" spans="9:68" x14ac:dyDescent="0.2">
      <c r="I305" s="17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20"/>
      <c r="U305" s="10"/>
      <c r="V305" s="20"/>
      <c r="W305" s="10"/>
      <c r="X305" s="20"/>
      <c r="Y305" s="10"/>
      <c r="Z305" s="20"/>
      <c r="AA305" s="15"/>
      <c r="AB305" s="11"/>
      <c r="AC305" s="10"/>
      <c r="AD305" s="19"/>
      <c r="AE305" s="12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6"/>
      <c r="AW305" s="19"/>
      <c r="AY305" s="23"/>
      <c r="AZ305" s="18"/>
      <c r="BA305" s="18"/>
      <c r="BB305" s="18"/>
      <c r="BC305" s="18"/>
      <c r="BD305" s="18"/>
      <c r="BE305" s="18"/>
      <c r="BF305" s="24"/>
      <c r="BG305" s="24"/>
      <c r="BH305" s="24"/>
      <c r="BI305" s="21"/>
      <c r="BJ305" s="25"/>
      <c r="BK305" s="24"/>
      <c r="BL305" s="23"/>
      <c r="BM305" s="23"/>
      <c r="BN305" s="22"/>
      <c r="BP305" s="2"/>
    </row>
    <row r="306" spans="9:68" x14ac:dyDescent="0.2">
      <c r="I306" s="17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20"/>
      <c r="U306" s="10"/>
      <c r="V306" s="20"/>
      <c r="W306" s="10"/>
      <c r="X306" s="20"/>
      <c r="Y306" s="10"/>
      <c r="Z306" s="20"/>
      <c r="AA306" s="15"/>
      <c r="AB306" s="11"/>
      <c r="AC306" s="10"/>
      <c r="AD306" s="19"/>
      <c r="AE306" s="12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6"/>
      <c r="AW306" s="19"/>
      <c r="AY306" s="23"/>
      <c r="AZ306" s="18"/>
      <c r="BA306" s="18"/>
      <c r="BB306" s="18"/>
      <c r="BC306" s="18"/>
      <c r="BD306" s="18"/>
      <c r="BE306" s="18"/>
      <c r="BF306" s="24"/>
      <c r="BG306" s="24"/>
      <c r="BH306" s="24"/>
      <c r="BI306" s="21"/>
      <c r="BJ306" s="25"/>
      <c r="BK306" s="24"/>
      <c r="BL306" s="23"/>
      <c r="BM306" s="23"/>
      <c r="BN306" s="22"/>
      <c r="BP306" s="2"/>
    </row>
    <row r="307" spans="9:68" x14ac:dyDescent="0.2"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20"/>
      <c r="U307" s="10"/>
      <c r="V307" s="20"/>
      <c r="W307" s="10"/>
      <c r="X307" s="20"/>
      <c r="Y307" s="10"/>
      <c r="Z307" s="20"/>
      <c r="AA307" s="15"/>
      <c r="AB307" s="11"/>
      <c r="AC307" s="10"/>
      <c r="AD307" s="19"/>
      <c r="AE307" s="12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6"/>
      <c r="AW307" s="19"/>
      <c r="AY307" s="23"/>
      <c r="AZ307" s="18"/>
      <c r="BA307" s="18"/>
      <c r="BB307" s="18"/>
      <c r="BC307" s="18"/>
      <c r="BD307" s="18"/>
      <c r="BE307" s="18"/>
      <c r="BF307" s="24"/>
      <c r="BG307" s="24"/>
      <c r="BH307" s="24"/>
      <c r="BI307" s="21"/>
      <c r="BJ307" s="25"/>
      <c r="BK307" s="24"/>
      <c r="BL307" s="23"/>
      <c r="BM307" s="23"/>
      <c r="BN307" s="22"/>
      <c r="BP307" s="2"/>
    </row>
    <row r="308" spans="9:68" x14ac:dyDescent="0.2"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20"/>
      <c r="U308" s="10"/>
      <c r="V308" s="20"/>
      <c r="W308" s="10"/>
      <c r="X308" s="20"/>
      <c r="Y308" s="10"/>
      <c r="Z308" s="20"/>
      <c r="AA308" s="15"/>
      <c r="AB308" s="11"/>
      <c r="AC308" s="10"/>
      <c r="AD308" s="19"/>
      <c r="AE308" s="12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6"/>
      <c r="AW308" s="19"/>
      <c r="AY308" s="23"/>
      <c r="AZ308" s="18"/>
      <c r="BA308" s="18"/>
      <c r="BB308" s="18"/>
      <c r="BC308" s="18"/>
      <c r="BD308" s="18"/>
      <c r="BE308" s="18"/>
      <c r="BF308" s="24"/>
      <c r="BG308" s="24"/>
      <c r="BH308" s="24"/>
      <c r="BI308" s="21"/>
      <c r="BJ308" s="25"/>
      <c r="BK308" s="24"/>
      <c r="BL308" s="23"/>
      <c r="BM308" s="23"/>
      <c r="BN308" s="22"/>
      <c r="BP308" s="2"/>
    </row>
    <row r="309" spans="9:68" x14ac:dyDescent="0.2"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20"/>
      <c r="U309" s="10"/>
      <c r="V309" s="20"/>
      <c r="W309" s="10"/>
      <c r="X309" s="20"/>
      <c r="Y309" s="10"/>
      <c r="Z309" s="20"/>
      <c r="AA309" s="15"/>
      <c r="AB309" s="11"/>
      <c r="AC309" s="10"/>
      <c r="AD309" s="19"/>
      <c r="AE309" s="12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6"/>
      <c r="AW309" s="19"/>
      <c r="AY309" s="23"/>
      <c r="AZ309" s="18"/>
      <c r="BA309" s="18"/>
      <c r="BB309" s="18"/>
      <c r="BC309" s="18"/>
      <c r="BD309" s="18"/>
      <c r="BE309" s="18"/>
      <c r="BF309" s="24"/>
      <c r="BG309" s="24"/>
      <c r="BH309" s="24"/>
      <c r="BI309" s="21"/>
      <c r="BJ309" s="25"/>
      <c r="BK309" s="24"/>
      <c r="BL309" s="23"/>
      <c r="BM309" s="23"/>
      <c r="BN309" s="22"/>
      <c r="BP309" s="2"/>
    </row>
    <row r="310" spans="9:68" x14ac:dyDescent="0.2"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20"/>
      <c r="U310" s="10"/>
      <c r="V310" s="20"/>
      <c r="W310" s="10"/>
      <c r="X310" s="20"/>
      <c r="Y310" s="10"/>
      <c r="Z310" s="20"/>
      <c r="AA310" s="15"/>
      <c r="AB310" s="11"/>
      <c r="AC310" s="10"/>
      <c r="AD310" s="19"/>
      <c r="AE310" s="12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6"/>
      <c r="AW310" s="19"/>
      <c r="AY310" s="23"/>
      <c r="AZ310" s="18"/>
      <c r="BA310" s="18"/>
      <c r="BB310" s="18"/>
      <c r="BC310" s="18"/>
      <c r="BD310" s="18"/>
      <c r="BE310" s="18"/>
      <c r="BF310" s="24"/>
      <c r="BG310" s="24"/>
      <c r="BH310" s="24"/>
      <c r="BI310" s="21"/>
      <c r="BJ310" s="25"/>
      <c r="BK310" s="24"/>
      <c r="BL310" s="23"/>
      <c r="BM310" s="23"/>
      <c r="BN310" s="22"/>
      <c r="BP310" s="2"/>
    </row>
    <row r="311" spans="9:68" x14ac:dyDescent="0.2"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20"/>
      <c r="U311" s="10"/>
      <c r="V311" s="20"/>
      <c r="W311" s="10"/>
      <c r="X311" s="20"/>
      <c r="Y311" s="10"/>
      <c r="Z311" s="20"/>
      <c r="AA311" s="15"/>
      <c r="AB311" s="11"/>
      <c r="AC311" s="10"/>
      <c r="AD311" s="19"/>
      <c r="AE311" s="12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6"/>
      <c r="AW311" s="19"/>
      <c r="AY311" s="23"/>
      <c r="AZ311" s="18"/>
      <c r="BA311" s="18"/>
      <c r="BB311" s="18"/>
      <c r="BC311" s="18"/>
      <c r="BD311" s="18"/>
      <c r="BE311" s="18"/>
      <c r="BF311" s="24"/>
      <c r="BG311" s="24"/>
      <c r="BH311" s="24"/>
      <c r="BI311" s="21"/>
      <c r="BJ311" s="25"/>
      <c r="BK311" s="24"/>
      <c r="BL311" s="23"/>
      <c r="BM311" s="23"/>
      <c r="BN311" s="22"/>
      <c r="BP311" s="2"/>
    </row>
    <row r="312" spans="9:68" x14ac:dyDescent="0.2"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20"/>
      <c r="U312" s="10"/>
      <c r="V312" s="20"/>
      <c r="W312" s="10"/>
      <c r="X312" s="20"/>
      <c r="Y312" s="10"/>
      <c r="Z312" s="20"/>
      <c r="AA312" s="15"/>
      <c r="AB312" s="11"/>
      <c r="AC312" s="10"/>
      <c r="AD312" s="19"/>
      <c r="AE312" s="12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6"/>
      <c r="AW312" s="19"/>
      <c r="AY312" s="23"/>
      <c r="AZ312" s="18"/>
      <c r="BA312" s="18"/>
      <c r="BB312" s="18"/>
      <c r="BC312" s="18"/>
      <c r="BD312" s="18"/>
      <c r="BE312" s="18"/>
      <c r="BF312" s="24"/>
      <c r="BG312" s="24"/>
      <c r="BH312" s="24"/>
      <c r="BI312" s="21"/>
      <c r="BJ312" s="25"/>
      <c r="BK312" s="24"/>
      <c r="BL312" s="23"/>
      <c r="BM312" s="23"/>
      <c r="BN312" s="22"/>
      <c r="BP312" s="2"/>
    </row>
    <row r="313" spans="9:68" x14ac:dyDescent="0.2"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20"/>
      <c r="U313" s="10"/>
      <c r="V313" s="20"/>
      <c r="W313" s="10"/>
      <c r="X313" s="20"/>
      <c r="Y313" s="10"/>
      <c r="Z313" s="20"/>
      <c r="AA313" s="15"/>
      <c r="AB313" s="11"/>
      <c r="AC313" s="10"/>
      <c r="AD313" s="19"/>
      <c r="AE313" s="12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6"/>
      <c r="AW313" s="19"/>
      <c r="AY313" s="23"/>
      <c r="AZ313" s="18"/>
      <c r="BA313" s="18"/>
      <c r="BB313" s="18"/>
      <c r="BC313" s="18"/>
      <c r="BD313" s="18"/>
      <c r="BE313" s="18"/>
      <c r="BF313" s="24"/>
      <c r="BG313" s="24"/>
      <c r="BH313" s="24"/>
      <c r="BI313" s="21"/>
      <c r="BJ313" s="25"/>
      <c r="BK313" s="24"/>
      <c r="BL313" s="23"/>
      <c r="BM313" s="23"/>
      <c r="BN313" s="22"/>
      <c r="BP313" s="2"/>
    </row>
    <row r="314" spans="9:68" x14ac:dyDescent="0.2"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20"/>
      <c r="U314" s="10"/>
      <c r="V314" s="20"/>
      <c r="W314" s="10"/>
      <c r="X314" s="20"/>
      <c r="Y314" s="10"/>
      <c r="Z314" s="20"/>
      <c r="AA314" s="15"/>
      <c r="AB314" s="11"/>
      <c r="AC314" s="10"/>
      <c r="AD314" s="19"/>
      <c r="AE314" s="12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6"/>
      <c r="AW314" s="19"/>
      <c r="AY314" s="23"/>
      <c r="AZ314" s="18"/>
      <c r="BA314" s="18"/>
      <c r="BB314" s="18"/>
      <c r="BC314" s="18"/>
      <c r="BD314" s="18"/>
      <c r="BE314" s="18"/>
      <c r="BF314" s="24"/>
      <c r="BG314" s="24"/>
      <c r="BH314" s="24"/>
      <c r="BI314" s="21"/>
      <c r="BJ314" s="25"/>
      <c r="BK314" s="24"/>
      <c r="BL314" s="23"/>
      <c r="BM314" s="23"/>
      <c r="BN314" s="22"/>
      <c r="BP314" s="2"/>
    </row>
    <row r="315" spans="9:68" x14ac:dyDescent="0.2"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20"/>
      <c r="U315" s="10"/>
      <c r="V315" s="20"/>
      <c r="W315" s="10"/>
      <c r="X315" s="20"/>
      <c r="Y315" s="10"/>
      <c r="Z315" s="20"/>
      <c r="AA315" s="15"/>
      <c r="AB315" s="11"/>
      <c r="AC315" s="10"/>
      <c r="AD315" s="19"/>
      <c r="AE315" s="12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6"/>
      <c r="AW315" s="19"/>
      <c r="AY315" s="23"/>
      <c r="AZ315" s="18"/>
      <c r="BA315" s="18"/>
      <c r="BB315" s="18"/>
      <c r="BC315" s="18"/>
      <c r="BD315" s="18"/>
      <c r="BE315" s="18"/>
      <c r="BF315" s="24"/>
      <c r="BG315" s="24"/>
      <c r="BH315" s="24"/>
      <c r="BI315" s="21"/>
      <c r="BJ315" s="25"/>
      <c r="BK315" s="24"/>
      <c r="BL315" s="23"/>
      <c r="BM315" s="23"/>
      <c r="BN315" s="22"/>
      <c r="BP315" s="2"/>
    </row>
    <row r="316" spans="9:68" x14ac:dyDescent="0.2">
      <c r="I316" s="17"/>
      <c r="J316" s="16"/>
      <c r="K316" s="16"/>
      <c r="L316" s="16"/>
      <c r="M316" s="16"/>
      <c r="N316" s="10"/>
      <c r="O316" s="10"/>
      <c r="P316" s="9"/>
      <c r="Q316" s="9"/>
      <c r="R316" s="9"/>
      <c r="S316" s="9"/>
      <c r="U316" s="15"/>
      <c r="W316" s="2"/>
      <c r="X316" s="2"/>
      <c r="Y316" s="2"/>
      <c r="Z316" s="2"/>
      <c r="AA316" s="2"/>
      <c r="AB316" s="14"/>
      <c r="AC316" s="2"/>
      <c r="AD316" s="13"/>
      <c r="AE316" s="12"/>
      <c r="AF316" s="10"/>
      <c r="AG316" s="11"/>
      <c r="AH316" s="9"/>
      <c r="AI316" s="9"/>
      <c r="AJ316" s="9"/>
      <c r="AK316" s="9"/>
      <c r="AL316" s="9"/>
      <c r="AM316" s="10"/>
      <c r="AN316" s="9"/>
      <c r="AO316" s="9"/>
      <c r="AP316" s="10"/>
      <c r="AQ316" s="9"/>
      <c r="AR316" s="8"/>
      <c r="AS316" s="8"/>
      <c r="AT316" s="8"/>
      <c r="AU316" s="8"/>
      <c r="AV316" s="8"/>
      <c r="AW316" s="7"/>
      <c r="BP316" s="2"/>
    </row>
    <row r="317" spans="9:68" x14ac:dyDescent="0.2">
      <c r="I317" s="17"/>
      <c r="J317" s="16"/>
      <c r="K317" s="16"/>
      <c r="L317" s="16"/>
      <c r="M317" s="16"/>
      <c r="N317" s="10"/>
      <c r="O317" s="10"/>
      <c r="P317" s="9"/>
      <c r="Q317" s="9"/>
      <c r="R317" s="9"/>
      <c r="S317" s="9"/>
      <c r="U317" s="15"/>
      <c r="W317" s="2"/>
      <c r="X317" s="2"/>
      <c r="Y317" s="2"/>
      <c r="Z317" s="2"/>
      <c r="AA317" s="2"/>
      <c r="AB317" s="14"/>
      <c r="AC317" s="2"/>
      <c r="AD317" s="13"/>
      <c r="AE317" s="12"/>
      <c r="AF317" s="10"/>
      <c r="AG317" s="11"/>
      <c r="AH317" s="9"/>
      <c r="AI317" s="9"/>
      <c r="AJ317" s="9"/>
      <c r="AK317" s="9"/>
      <c r="AL317" s="9"/>
      <c r="AM317" s="10"/>
      <c r="AN317" s="9"/>
      <c r="AO317" s="9"/>
      <c r="AP317" s="10"/>
      <c r="AQ317" s="9"/>
      <c r="AR317" s="8"/>
      <c r="AS317" s="8"/>
      <c r="AT317" s="8"/>
      <c r="AU317" s="8"/>
      <c r="AV317" s="8"/>
      <c r="AW317" s="7"/>
      <c r="BP317" s="2"/>
    </row>
    <row r="318" spans="9:68" x14ac:dyDescent="0.2">
      <c r="I318" s="17"/>
      <c r="J318" s="16"/>
      <c r="K318" s="16"/>
      <c r="L318" s="16"/>
      <c r="M318" s="16"/>
      <c r="N318" s="10"/>
      <c r="O318" s="10"/>
      <c r="P318" s="9"/>
      <c r="Q318" s="9"/>
      <c r="R318" s="9"/>
      <c r="S318" s="9"/>
      <c r="U318" s="15"/>
      <c r="W318" s="2"/>
      <c r="X318" s="2"/>
      <c r="Y318" s="2"/>
      <c r="Z318" s="2"/>
      <c r="AA318" s="2"/>
      <c r="AB318" s="14"/>
      <c r="AC318" s="2"/>
      <c r="AD318" s="13"/>
      <c r="AE318" s="12"/>
      <c r="AF318" s="10"/>
      <c r="AG318" s="11"/>
      <c r="AH318" s="9"/>
      <c r="AI318" s="9"/>
      <c r="AJ318" s="9"/>
      <c r="AK318" s="9"/>
      <c r="AL318" s="9"/>
      <c r="AM318" s="10"/>
      <c r="AN318" s="9"/>
      <c r="AO318" s="9"/>
      <c r="AP318" s="10"/>
      <c r="AQ318" s="9"/>
      <c r="AR318" s="8"/>
      <c r="AS318" s="8"/>
      <c r="AT318" s="8"/>
      <c r="AU318" s="8"/>
      <c r="AV318" s="8"/>
      <c r="AW318" s="7"/>
      <c r="BP318" s="2"/>
    </row>
    <row r="319" spans="9:68" x14ac:dyDescent="0.2">
      <c r="I319" s="17"/>
      <c r="J319" s="16"/>
      <c r="K319" s="16"/>
      <c r="L319" s="16"/>
      <c r="M319" s="16"/>
      <c r="N319" s="10"/>
      <c r="O319" s="10"/>
      <c r="P319" s="9"/>
      <c r="Q319" s="9"/>
      <c r="R319" s="9"/>
      <c r="S319" s="9"/>
      <c r="U319" s="15"/>
      <c r="W319" s="2"/>
      <c r="X319" s="2"/>
      <c r="Y319" s="2"/>
      <c r="Z319" s="2"/>
      <c r="AA319" s="2"/>
      <c r="AB319" s="14"/>
      <c r="AC319" s="2"/>
      <c r="AD319" s="13"/>
      <c r="AE319" s="12"/>
      <c r="AF319" s="10"/>
      <c r="AG319" s="11"/>
      <c r="AH319" s="9"/>
      <c r="AI319" s="9"/>
      <c r="AJ319" s="9"/>
      <c r="AK319" s="9"/>
      <c r="AL319" s="9"/>
      <c r="AM319" s="10"/>
      <c r="AN319" s="9"/>
      <c r="AO319" s="9"/>
      <c r="AP319" s="10"/>
      <c r="AQ319" s="9"/>
      <c r="AR319" s="8"/>
      <c r="AS319" s="8"/>
      <c r="AT319" s="8"/>
      <c r="AU319" s="8"/>
      <c r="AV319" s="8"/>
      <c r="AW319" s="7"/>
      <c r="BP319" s="2"/>
    </row>
    <row r="320" spans="9:68" x14ac:dyDescent="0.2">
      <c r="I320" s="17"/>
      <c r="J320" s="16"/>
      <c r="K320" s="16"/>
      <c r="L320" s="16"/>
      <c r="M320" s="16"/>
      <c r="N320" s="10"/>
      <c r="O320" s="10"/>
      <c r="P320" s="9"/>
      <c r="Q320" s="9"/>
      <c r="R320" s="9"/>
      <c r="S320" s="9"/>
      <c r="U320" s="15"/>
      <c r="W320" s="2"/>
      <c r="X320" s="2"/>
      <c r="Y320" s="2"/>
      <c r="Z320" s="2"/>
      <c r="AA320" s="2"/>
      <c r="AB320" s="14"/>
      <c r="AC320" s="2"/>
      <c r="AD320" s="13"/>
      <c r="AE320" s="12"/>
      <c r="AF320" s="10"/>
      <c r="AG320" s="11"/>
      <c r="AH320" s="9"/>
      <c r="AI320" s="9"/>
      <c r="AJ320" s="9"/>
      <c r="AK320" s="9"/>
      <c r="AL320" s="9"/>
      <c r="AM320" s="10"/>
      <c r="AN320" s="9"/>
      <c r="AO320" s="9"/>
      <c r="AP320" s="10"/>
      <c r="AQ320" s="9"/>
      <c r="AR320" s="8"/>
      <c r="AS320" s="8"/>
      <c r="AT320" s="8"/>
      <c r="AU320" s="8"/>
      <c r="AV320" s="8"/>
      <c r="AW320" s="7"/>
      <c r="BP320" s="2"/>
    </row>
    <row r="321" spans="9:68" x14ac:dyDescent="0.2">
      <c r="I321" s="17"/>
      <c r="J321" s="16"/>
      <c r="K321" s="16"/>
      <c r="L321" s="16"/>
      <c r="M321" s="16"/>
      <c r="N321" s="10"/>
      <c r="O321" s="10"/>
      <c r="P321" s="9"/>
      <c r="Q321" s="9"/>
      <c r="R321" s="9"/>
      <c r="S321" s="9"/>
      <c r="U321" s="15"/>
      <c r="W321" s="2"/>
      <c r="X321" s="2"/>
      <c r="Y321" s="2"/>
      <c r="Z321" s="2"/>
      <c r="AA321" s="2"/>
      <c r="AB321" s="14"/>
      <c r="AC321" s="2"/>
      <c r="AD321" s="13"/>
      <c r="AE321" s="12"/>
      <c r="AF321" s="10"/>
      <c r="AG321" s="11"/>
      <c r="AH321" s="9"/>
      <c r="AI321" s="9"/>
      <c r="AJ321" s="9"/>
      <c r="AK321" s="9"/>
      <c r="AL321" s="9"/>
      <c r="AM321" s="10"/>
      <c r="AN321" s="9"/>
      <c r="AO321" s="9"/>
      <c r="AP321" s="10"/>
      <c r="AQ321" s="9"/>
      <c r="AR321" s="8"/>
      <c r="AS321" s="8"/>
      <c r="AT321" s="8"/>
      <c r="AU321" s="8"/>
      <c r="AV321" s="8"/>
      <c r="AW321" s="7"/>
      <c r="BP321" s="2"/>
    </row>
    <row r="322" spans="9:68" x14ac:dyDescent="0.2">
      <c r="I322" s="17"/>
      <c r="J322" s="16"/>
      <c r="K322" s="16"/>
      <c r="L322" s="16"/>
      <c r="M322" s="16"/>
      <c r="N322" s="10"/>
      <c r="O322" s="10"/>
      <c r="P322" s="9"/>
      <c r="Q322" s="9"/>
      <c r="R322" s="9"/>
      <c r="S322" s="9"/>
      <c r="U322" s="15"/>
      <c r="W322" s="2"/>
      <c r="X322" s="2"/>
      <c r="Y322" s="2"/>
      <c r="Z322" s="2"/>
      <c r="AA322" s="2"/>
      <c r="AB322" s="14"/>
      <c r="AC322" s="2"/>
      <c r="AD322" s="13"/>
      <c r="AE322" s="12"/>
      <c r="AF322" s="10"/>
      <c r="AG322" s="11"/>
      <c r="AH322" s="9"/>
      <c r="AI322" s="9"/>
      <c r="AJ322" s="9"/>
      <c r="AK322" s="9"/>
      <c r="AL322" s="9"/>
      <c r="AM322" s="10"/>
      <c r="AN322" s="9"/>
      <c r="AO322" s="9"/>
      <c r="AP322" s="10"/>
      <c r="AQ322" s="9"/>
      <c r="AR322" s="8"/>
      <c r="AS322" s="8"/>
      <c r="AT322" s="8"/>
      <c r="AU322" s="8"/>
      <c r="AV322" s="8"/>
      <c r="AW322" s="7"/>
      <c r="BP322" s="2"/>
    </row>
    <row r="323" spans="9:68" x14ac:dyDescent="0.2">
      <c r="I323" s="17"/>
      <c r="J323" s="16"/>
      <c r="K323" s="16"/>
      <c r="L323" s="16"/>
      <c r="M323" s="16"/>
      <c r="N323" s="10"/>
      <c r="O323" s="10"/>
      <c r="P323" s="9"/>
      <c r="Q323" s="9"/>
      <c r="R323" s="9"/>
      <c r="S323" s="9"/>
      <c r="U323" s="15"/>
      <c r="W323" s="2"/>
      <c r="X323" s="2"/>
      <c r="Y323" s="2"/>
      <c r="Z323" s="2"/>
      <c r="AA323" s="2"/>
      <c r="AB323" s="14"/>
      <c r="AC323" s="2"/>
      <c r="AD323" s="13"/>
      <c r="AE323" s="12"/>
      <c r="AF323" s="10"/>
      <c r="AG323" s="11"/>
      <c r="AH323" s="9"/>
      <c r="AI323" s="9"/>
      <c r="AJ323" s="9"/>
      <c r="AK323" s="9"/>
      <c r="AL323" s="9"/>
      <c r="AM323" s="10"/>
      <c r="AN323" s="9"/>
      <c r="AO323" s="9"/>
      <c r="AP323" s="10"/>
      <c r="AQ323" s="9"/>
      <c r="AR323" s="8"/>
      <c r="AS323" s="8"/>
      <c r="AT323" s="8"/>
      <c r="AU323" s="8"/>
      <c r="AV323" s="8"/>
      <c r="AW323" s="7"/>
      <c r="BP323" s="2"/>
    </row>
    <row r="324" spans="9:68" x14ac:dyDescent="0.2">
      <c r="I324" s="17"/>
      <c r="J324" s="16"/>
      <c r="K324" s="16"/>
      <c r="L324" s="16"/>
      <c r="M324" s="16"/>
      <c r="N324" s="10"/>
      <c r="O324" s="10"/>
      <c r="P324" s="9"/>
      <c r="Q324" s="9"/>
      <c r="R324" s="9"/>
      <c r="S324" s="9"/>
      <c r="U324" s="15"/>
      <c r="W324" s="2"/>
      <c r="X324" s="2"/>
      <c r="Y324" s="2"/>
      <c r="Z324" s="2"/>
      <c r="AA324" s="2"/>
      <c r="AB324" s="14"/>
      <c r="AC324" s="2"/>
      <c r="AD324" s="13"/>
      <c r="AE324" s="12"/>
      <c r="AF324" s="10"/>
      <c r="AG324" s="11"/>
      <c r="AH324" s="9"/>
      <c r="AI324" s="9"/>
      <c r="AJ324" s="9"/>
      <c r="AK324" s="9"/>
      <c r="AL324" s="9"/>
      <c r="AM324" s="10"/>
      <c r="AN324" s="9"/>
      <c r="AO324" s="9"/>
      <c r="AP324" s="10"/>
      <c r="AQ324" s="9"/>
      <c r="AR324" s="8"/>
      <c r="AS324" s="8"/>
      <c r="AT324" s="8"/>
      <c r="AU324" s="8"/>
      <c r="AV324" s="8"/>
      <c r="AW324" s="7"/>
      <c r="BP324" s="2"/>
    </row>
    <row r="325" spans="9:68" x14ac:dyDescent="0.2">
      <c r="I325" s="17"/>
      <c r="J325" s="16"/>
      <c r="K325" s="16"/>
      <c r="L325" s="16"/>
      <c r="M325" s="16"/>
      <c r="N325" s="10"/>
      <c r="O325" s="10"/>
      <c r="P325" s="9"/>
      <c r="Q325" s="9"/>
      <c r="R325" s="9"/>
      <c r="S325" s="9"/>
      <c r="U325" s="15"/>
      <c r="W325" s="2"/>
      <c r="X325" s="2"/>
      <c r="Y325" s="2"/>
      <c r="Z325" s="2"/>
      <c r="AA325" s="2"/>
      <c r="AB325" s="14"/>
      <c r="AC325" s="2"/>
      <c r="AD325" s="13"/>
      <c r="AE325" s="12"/>
      <c r="AF325" s="10"/>
      <c r="AG325" s="11"/>
      <c r="AH325" s="9"/>
      <c r="AI325" s="9"/>
      <c r="AJ325" s="9"/>
      <c r="AK325" s="9"/>
      <c r="AL325" s="9"/>
      <c r="AM325" s="10"/>
      <c r="AN325" s="9"/>
      <c r="AO325" s="9"/>
      <c r="AP325" s="10"/>
      <c r="AQ325" s="9"/>
      <c r="AR325" s="8"/>
      <c r="AS325" s="8"/>
      <c r="AT325" s="8"/>
      <c r="AU325" s="8"/>
      <c r="AV325" s="8"/>
      <c r="AW325" s="7"/>
      <c r="BP325" s="2"/>
    </row>
    <row r="326" spans="9:68" x14ac:dyDescent="0.2">
      <c r="I326" s="17"/>
      <c r="J326" s="16"/>
      <c r="K326" s="16"/>
      <c r="L326" s="16"/>
      <c r="M326" s="16"/>
      <c r="N326" s="10"/>
      <c r="O326" s="10"/>
      <c r="P326" s="9"/>
      <c r="Q326" s="9"/>
      <c r="R326" s="9"/>
      <c r="S326" s="9"/>
      <c r="U326" s="15"/>
      <c r="W326" s="2"/>
      <c r="X326" s="2"/>
      <c r="Y326" s="2"/>
      <c r="Z326" s="2"/>
      <c r="AA326" s="2"/>
      <c r="AB326" s="14"/>
      <c r="AC326" s="2"/>
      <c r="AD326" s="13"/>
      <c r="AE326" s="12"/>
      <c r="AF326" s="10"/>
      <c r="AG326" s="11"/>
      <c r="AH326" s="9"/>
      <c r="AI326" s="9"/>
      <c r="AJ326" s="9"/>
      <c r="AK326" s="9"/>
      <c r="AL326" s="9"/>
      <c r="AM326" s="10"/>
      <c r="AN326" s="9"/>
      <c r="AO326" s="9"/>
      <c r="AP326" s="10"/>
      <c r="AQ326" s="9"/>
      <c r="AR326" s="8"/>
      <c r="AS326" s="8"/>
      <c r="AT326" s="8"/>
      <c r="AU326" s="8"/>
      <c r="AV326" s="8"/>
      <c r="AW326" s="7"/>
      <c r="BP326" s="2"/>
    </row>
    <row r="327" spans="9:68" x14ac:dyDescent="0.2">
      <c r="I327" s="4"/>
      <c r="V327" s="1"/>
      <c r="Z327" s="2"/>
      <c r="AB327" s="6"/>
      <c r="AD327" s="5"/>
      <c r="BP327" s="2"/>
    </row>
    <row r="328" spans="9:68" x14ac:dyDescent="0.2">
      <c r="I328" s="4"/>
      <c r="V328" s="1"/>
      <c r="Z328" s="2"/>
      <c r="BP328" s="2"/>
    </row>
    <row r="329" spans="9:68" x14ac:dyDescent="0.2">
      <c r="I329" s="4"/>
      <c r="V329" s="1"/>
      <c r="Z329" s="2"/>
      <c r="BP329" s="2"/>
    </row>
    <row r="330" spans="9:68" x14ac:dyDescent="0.2">
      <c r="I330" s="4"/>
      <c r="V330" s="1"/>
      <c r="Z330" s="2"/>
      <c r="BP330" s="2"/>
    </row>
    <row r="331" spans="9:68" x14ac:dyDescent="0.2">
      <c r="I331" s="4"/>
      <c r="V331" s="1"/>
      <c r="Z331" s="2"/>
    </row>
    <row r="332" spans="9:68" x14ac:dyDescent="0.2">
      <c r="I332" s="4"/>
      <c r="V332" s="1"/>
      <c r="Z332" s="2"/>
    </row>
    <row r="333" spans="9:68" x14ac:dyDescent="0.2">
      <c r="I333" s="4"/>
      <c r="V333" s="1"/>
      <c r="Z333" s="2"/>
    </row>
    <row r="334" spans="9:68" x14ac:dyDescent="0.2">
      <c r="I334" s="4"/>
      <c r="V334" s="1"/>
      <c r="Z334" s="2"/>
    </row>
    <row r="335" spans="9:68" x14ac:dyDescent="0.2">
      <c r="I335" s="4"/>
      <c r="V335" s="1"/>
      <c r="Z335" s="2"/>
    </row>
    <row r="336" spans="9:68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I347" s="4"/>
      <c r="V347" s="1"/>
      <c r="Z347" s="2"/>
    </row>
    <row r="348" spans="9:26" x14ac:dyDescent="0.2">
      <c r="I348" s="4"/>
      <c r="V348" s="1"/>
      <c r="Z348" s="2"/>
    </row>
    <row r="349" spans="9:26" x14ac:dyDescent="0.2">
      <c r="I349" s="4"/>
      <c r="V349" s="1"/>
      <c r="Z349" s="2"/>
    </row>
    <row r="350" spans="9:26" x14ac:dyDescent="0.2">
      <c r="I350" s="4"/>
      <c r="V350" s="1"/>
      <c r="Z350" s="2"/>
    </row>
    <row r="351" spans="9:26" x14ac:dyDescent="0.2">
      <c r="I351" s="4"/>
      <c r="V351" s="1"/>
      <c r="Z351" s="2"/>
    </row>
    <row r="352" spans="9:26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I365" s="4"/>
      <c r="V365" s="1"/>
      <c r="Z365" s="2"/>
    </row>
    <row r="366" spans="9:26" x14ac:dyDescent="0.2">
      <c r="I366" s="4"/>
      <c r="V366" s="1"/>
      <c r="Z366" s="2"/>
    </row>
    <row r="367" spans="9:26" x14ac:dyDescent="0.2">
      <c r="I367" s="4"/>
      <c r="V367" s="1"/>
      <c r="Z367" s="2"/>
    </row>
    <row r="368" spans="9:26" x14ac:dyDescent="0.2">
      <c r="I368" s="4"/>
      <c r="V368" s="1"/>
      <c r="Z368" s="2"/>
    </row>
    <row r="369" spans="9:26" x14ac:dyDescent="0.2">
      <c r="I369" s="4"/>
      <c r="V369" s="1"/>
      <c r="Z369" s="2"/>
    </row>
    <row r="370" spans="9:26" x14ac:dyDescent="0.2">
      <c r="I370" s="4"/>
      <c r="V370" s="1"/>
      <c r="Z370" s="2"/>
    </row>
    <row r="371" spans="9:26" x14ac:dyDescent="0.2">
      <c r="I371" s="4"/>
      <c r="V371" s="1"/>
      <c r="Z371" s="2"/>
    </row>
    <row r="372" spans="9:26" x14ac:dyDescent="0.2">
      <c r="I372" s="4"/>
      <c r="V372" s="1"/>
      <c r="Z372" s="2"/>
    </row>
    <row r="373" spans="9:26" x14ac:dyDescent="0.2">
      <c r="I373" s="4"/>
      <c r="V373" s="1"/>
      <c r="Z373" s="2"/>
    </row>
    <row r="374" spans="9:26" x14ac:dyDescent="0.2">
      <c r="I374" s="4"/>
      <c r="V374" s="1"/>
      <c r="Z374" s="2"/>
    </row>
    <row r="375" spans="9:26" x14ac:dyDescent="0.2">
      <c r="I375" s="4"/>
      <c r="V375" s="1"/>
      <c r="Z375" s="2"/>
    </row>
    <row r="376" spans="9:26" x14ac:dyDescent="0.2">
      <c r="I376" s="4"/>
      <c r="V376" s="1"/>
      <c r="Z376" s="2"/>
    </row>
    <row r="377" spans="9:26" x14ac:dyDescent="0.2">
      <c r="I377" s="4"/>
      <c r="V377" s="1"/>
      <c r="Z377" s="2"/>
    </row>
    <row r="378" spans="9:26" x14ac:dyDescent="0.2">
      <c r="I378" s="4"/>
      <c r="V378" s="1"/>
      <c r="Z378" s="2"/>
    </row>
    <row r="379" spans="9:26" x14ac:dyDescent="0.2">
      <c r="I379" s="4"/>
      <c r="V379" s="1"/>
      <c r="Z379" s="2"/>
    </row>
    <row r="380" spans="9:26" x14ac:dyDescent="0.2">
      <c r="I380" s="4"/>
      <c r="V380" s="1"/>
      <c r="Z380" s="2"/>
    </row>
    <row r="381" spans="9:26" x14ac:dyDescent="0.2">
      <c r="I381" s="4"/>
      <c r="V381" s="1"/>
      <c r="Z381" s="2"/>
    </row>
    <row r="382" spans="9:26" x14ac:dyDescent="0.2">
      <c r="I382" s="4"/>
      <c r="V382" s="1"/>
      <c r="Z382" s="2"/>
    </row>
    <row r="383" spans="9:26" x14ac:dyDescent="0.2">
      <c r="I383" s="4"/>
      <c r="V383" s="1"/>
      <c r="Z383" s="2"/>
    </row>
    <row r="384" spans="9:26" x14ac:dyDescent="0.2">
      <c r="I384" s="4"/>
      <c r="V384" s="1"/>
      <c r="Z384" s="2"/>
    </row>
    <row r="385" spans="9:26" x14ac:dyDescent="0.2">
      <c r="I385" s="4"/>
      <c r="V385" s="1"/>
      <c r="Z385" s="2"/>
    </row>
    <row r="386" spans="9:26" x14ac:dyDescent="0.2">
      <c r="V386" s="1"/>
      <c r="Z386" s="2"/>
    </row>
    <row r="387" spans="9:26" x14ac:dyDescent="0.2">
      <c r="V387" s="1"/>
      <c r="Z387" s="2"/>
    </row>
    <row r="388" spans="9:26" x14ac:dyDescent="0.2">
      <c r="V388" s="1"/>
      <c r="Z388" s="2"/>
    </row>
    <row r="389" spans="9:26" x14ac:dyDescent="0.2">
      <c r="V389" s="1"/>
      <c r="Z389" s="2"/>
    </row>
    <row r="390" spans="9:26" x14ac:dyDescent="0.2">
      <c r="V390" s="1"/>
      <c r="Z390" s="2"/>
    </row>
    <row r="391" spans="9:26" x14ac:dyDescent="0.2">
      <c r="V391" s="1"/>
      <c r="Z391" s="2"/>
    </row>
    <row r="392" spans="9:26" x14ac:dyDescent="0.2">
      <c r="V392" s="1"/>
      <c r="Z392" s="2"/>
    </row>
    <row r="393" spans="9:26" x14ac:dyDescent="0.2">
      <c r="V393" s="1"/>
      <c r="Z393" s="2"/>
    </row>
    <row r="394" spans="9:26" x14ac:dyDescent="0.2">
      <c r="V394" s="1"/>
      <c r="Z394" s="2"/>
    </row>
    <row r="395" spans="9:26" x14ac:dyDescent="0.2">
      <c r="V395" s="1"/>
      <c r="Z395" s="2"/>
    </row>
    <row r="396" spans="9:26" x14ac:dyDescent="0.2">
      <c r="V396" s="1"/>
      <c r="Z396" s="2"/>
    </row>
    <row r="397" spans="9:26" x14ac:dyDescent="0.2">
      <c r="V397" s="1"/>
      <c r="Z397" s="2"/>
    </row>
    <row r="398" spans="9:26" x14ac:dyDescent="0.2">
      <c r="V398" s="1"/>
      <c r="Z398" s="2"/>
    </row>
    <row r="399" spans="9:26" x14ac:dyDescent="0.2">
      <c r="V399" s="1"/>
      <c r="Z399" s="2"/>
    </row>
    <row r="400" spans="9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</sheetData>
  <mergeCells count="38">
    <mergeCell ref="I10:S10"/>
    <mergeCell ref="T10:AD10"/>
    <mergeCell ref="AE10:AH10"/>
    <mergeCell ref="AJ10:AM10"/>
    <mergeCell ref="AN10:AP10"/>
    <mergeCell ref="AR11:AS11"/>
    <mergeCell ref="AZ11:BB11"/>
    <mergeCell ref="AR10:AS10"/>
    <mergeCell ref="BC11:BE11"/>
    <mergeCell ref="BF11:BH11"/>
    <mergeCell ref="T11:U11"/>
    <mergeCell ref="V11:W11"/>
    <mergeCell ref="X11:Y11"/>
    <mergeCell ref="Z11:AA11"/>
    <mergeCell ref="AB11:AD11"/>
    <mergeCell ref="CW16:CY16"/>
    <mergeCell ref="CE15:CF15"/>
    <mergeCell ref="AW10:AW11"/>
    <mergeCell ref="AZ10:BH10"/>
    <mergeCell ref="BJ10:BN10"/>
    <mergeCell ref="BW15:BX15"/>
    <mergeCell ref="BZ15:CA15"/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</mergeCells>
  <conditionalFormatting sqref="AB13:AB315">
    <cfRule type="cellIs" dxfId="88" priority="13" stopIfTrue="1" operator="between">
      <formula>33</formula>
      <formula>100</formula>
    </cfRule>
  </conditionalFormatting>
  <conditionalFormatting sqref="AC13:AC315">
    <cfRule type="cellIs" dxfId="87" priority="14" stopIfTrue="1" operator="between">
      <formula>33</formula>
      <formula>100</formula>
    </cfRule>
  </conditionalFormatting>
  <conditionalFormatting sqref="AD13:AD315">
    <cfRule type="cellIs" dxfId="86" priority="15" stopIfTrue="1" operator="between">
      <formula>33</formula>
      <formula>100</formula>
    </cfRule>
  </conditionalFormatting>
  <conditionalFormatting sqref="A6">
    <cfRule type="expression" dxfId="85" priority="16" stopIfTrue="1">
      <formula>$C$6=1</formula>
    </cfRule>
  </conditionalFormatting>
  <conditionalFormatting sqref="K13:K315">
    <cfRule type="cellIs" dxfId="84" priority="17" stopIfTrue="1" operator="notEqual">
      <formula>$J$5</formula>
    </cfRule>
  </conditionalFormatting>
  <conditionalFormatting sqref="Y14:Y543 W14:W543 AA14:AA543">
    <cfRule type="cellIs" dxfId="83" priority="4" operator="equal">
      <formula>7</formula>
    </cfRule>
    <cfRule type="cellIs" dxfId="82" priority="6" operator="equal">
      <formula>6</formula>
    </cfRule>
    <cfRule type="cellIs" dxfId="81" priority="8" operator="equal">
      <formula>5</formula>
    </cfRule>
    <cfRule type="cellIs" dxfId="80" priority="10" operator="equal">
      <formula>4</formula>
    </cfRule>
  </conditionalFormatting>
  <conditionalFormatting sqref="U14:U543">
    <cfRule type="cellIs" dxfId="79" priority="1" operator="between">
      <formula>11</formula>
      <formula>12</formula>
    </cfRule>
    <cfRule type="cellIs" dxfId="78" priority="3" operator="between">
      <formula>9</formula>
      <formula>10</formula>
    </cfRule>
    <cfRule type="cellIs" dxfId="77" priority="5" operator="equal">
      <formula>8</formula>
    </cfRule>
    <cfRule type="cellIs" dxfId="76" priority="7" operator="between">
      <formula>6</formula>
      <formula>7</formula>
    </cfRule>
    <cfRule type="cellIs" dxfId="75" priority="9" operator="between">
      <formula>4</formula>
      <formula>5</formula>
    </cfRule>
  </conditionalFormatting>
  <conditionalFormatting sqref="Y14:Y543 W14:W543 AA14:AA543 U14:U543">
    <cfRule type="cellIs" dxfId="74" priority="11" operator="equal">
      <formula>3</formula>
    </cfRule>
    <cfRule type="cellIs" dxfId="73" priority="12" operator="between">
      <formula>1</formula>
      <formula>2</formula>
    </cfRule>
  </conditionalFormatting>
  <conditionalFormatting sqref="Y14:Y543 W14:W543">
    <cfRule type="cellIs" dxfId="72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55265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266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267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268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4">
    <pageSetUpPr fitToPage="1"/>
  </sheetPr>
  <dimension ref="A1:FC543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3" t="s">
        <v>118</v>
      </c>
      <c r="I1" s="26"/>
      <c r="J1" s="26"/>
      <c r="K1" s="26"/>
      <c r="L1" s="26"/>
      <c r="M1" s="26"/>
      <c r="N1" s="26"/>
      <c r="O1" s="26"/>
      <c r="P1" s="26"/>
      <c r="X1" s="61"/>
      <c r="Y1" s="55" t="s">
        <v>150</v>
      </c>
      <c r="Z1" s="55" t="s">
        <v>149</v>
      </c>
      <c r="AA1" s="55" t="s">
        <v>148</v>
      </c>
      <c r="AB1" s="55" t="s">
        <v>74</v>
      </c>
    </row>
    <row r="2" spans="1:159" x14ac:dyDescent="0.2">
      <c r="A2" s="63" t="s">
        <v>1</v>
      </c>
      <c r="I2" s="94" t="s">
        <v>72</v>
      </c>
      <c r="J2" s="92" t="s">
        <v>162</v>
      </c>
      <c r="K2" s="92"/>
      <c r="L2" s="92"/>
      <c r="M2" s="92"/>
      <c r="N2" s="93" t="s">
        <v>53</v>
      </c>
      <c r="O2" s="92" t="s">
        <v>165</v>
      </c>
      <c r="P2" s="91"/>
      <c r="S2" s="70"/>
      <c r="T2" s="63" t="s">
        <v>63</v>
      </c>
      <c r="X2" s="90" t="s">
        <v>159</v>
      </c>
      <c r="Y2" s="55" t="s">
        <v>151</v>
      </c>
      <c r="Z2" s="55" t="s">
        <v>151</v>
      </c>
      <c r="AA2" s="55" t="s">
        <v>151</v>
      </c>
      <c r="AB2" s="55" t="s">
        <v>151</v>
      </c>
      <c r="AN2" s="63"/>
      <c r="AR2" s="60" t="s">
        <v>28</v>
      </c>
      <c r="AS2" s="73">
        <v>2.5</v>
      </c>
      <c r="AT2" s="1" t="s">
        <v>29</v>
      </c>
    </row>
    <row r="3" spans="1:159" ht="13.15" customHeight="1" x14ac:dyDescent="0.2">
      <c r="A3" s="63" t="s">
        <v>3</v>
      </c>
      <c r="I3" s="89" t="s">
        <v>48</v>
      </c>
      <c r="J3" s="88">
        <v>43730</v>
      </c>
      <c r="N3" s="60" t="s">
        <v>7</v>
      </c>
      <c r="O3" s="3">
        <f>I226</f>
        <v>34.940944881889763</v>
      </c>
      <c r="P3" s="82" t="s">
        <v>19</v>
      </c>
      <c r="S3" s="70"/>
      <c r="X3" s="87" t="s">
        <v>33</v>
      </c>
      <c r="Y3" s="55">
        <v>3</v>
      </c>
      <c r="Z3" s="55">
        <v>3</v>
      </c>
      <c r="AA3" s="55">
        <v>3</v>
      </c>
      <c r="AB3" s="55">
        <v>3</v>
      </c>
      <c r="AR3" s="60" t="s">
        <v>31</v>
      </c>
      <c r="AS3" s="73">
        <v>300</v>
      </c>
      <c r="AT3" s="1" t="s">
        <v>32</v>
      </c>
    </row>
    <row r="4" spans="1:159" x14ac:dyDescent="0.2">
      <c r="B4" s="86">
        <f>IF(ABS(T4-U4)=0,"",ABS(T4-U4))</f>
        <v>2</v>
      </c>
      <c r="C4" s="63" t="str">
        <f>IF(T4-U4&gt;0,"more cells need COPY DOWN",IF(T4-U4=0,"OK","more cells need DELETE"))</f>
        <v>more cells need COPY DOWN</v>
      </c>
      <c r="I4" s="76" t="s">
        <v>27</v>
      </c>
      <c r="J4" s="1" t="s">
        <v>166</v>
      </c>
      <c r="K4" s="60"/>
      <c r="L4" s="60"/>
      <c r="N4" s="60" t="s">
        <v>73</v>
      </c>
      <c r="O4" s="73">
        <v>0.8</v>
      </c>
      <c r="P4" s="79"/>
      <c r="Q4" s="2"/>
      <c r="S4" s="70"/>
      <c r="T4" s="70">
        <f>COUNT(A14:A543)</f>
        <v>215</v>
      </c>
      <c r="U4" s="70">
        <f>COUNT(I14:I543)</f>
        <v>213</v>
      </c>
      <c r="X4" s="85" t="s">
        <v>123</v>
      </c>
      <c r="Y4" s="55" t="s">
        <v>152</v>
      </c>
      <c r="Z4" s="55">
        <v>4</v>
      </c>
      <c r="AA4" s="55">
        <v>4</v>
      </c>
      <c r="AB4" s="55">
        <v>4</v>
      </c>
      <c r="AJ4" s="2"/>
    </row>
    <row r="5" spans="1:159" ht="13.5" customHeight="1" x14ac:dyDescent="0.2">
      <c r="A5" s="63" t="s">
        <v>62</v>
      </c>
      <c r="I5" s="84" t="s">
        <v>36</v>
      </c>
      <c r="J5" s="83" t="s">
        <v>130</v>
      </c>
      <c r="K5" s="1" t="s">
        <v>21</v>
      </c>
      <c r="M5" s="60"/>
      <c r="N5" s="60" t="s">
        <v>51</v>
      </c>
      <c r="O5" s="73">
        <v>17</v>
      </c>
      <c r="P5" s="82"/>
      <c r="S5" s="70"/>
      <c r="U5" s="2"/>
      <c r="X5" s="81" t="s">
        <v>121</v>
      </c>
      <c r="Y5" s="55" t="s">
        <v>153</v>
      </c>
      <c r="Z5" s="55">
        <v>5</v>
      </c>
      <c r="AA5" s="55">
        <v>5</v>
      </c>
      <c r="AB5" s="55">
        <v>5</v>
      </c>
      <c r="AG5" s="2"/>
      <c r="AM5" s="77"/>
    </row>
    <row r="6" spans="1:159" ht="13.5" customHeight="1" x14ac:dyDescent="0.2">
      <c r="A6" s="49"/>
      <c r="B6" s="49"/>
      <c r="C6" s="49">
        <v>1</v>
      </c>
      <c r="D6" s="49">
        <v>2</v>
      </c>
      <c r="E6" s="49">
        <v>3</v>
      </c>
      <c r="F6" s="49">
        <v>6</v>
      </c>
      <c r="G6" s="49">
        <v>7</v>
      </c>
      <c r="I6" s="80" t="s">
        <v>34</v>
      </c>
      <c r="J6" s="60">
        <v>3</v>
      </c>
      <c r="K6" s="60"/>
      <c r="L6" s="70" t="s">
        <v>30</v>
      </c>
      <c r="M6" s="70">
        <f>IF(J6&lt;=2,J6+4,5)</f>
        <v>5</v>
      </c>
      <c r="N6" s="60" t="s">
        <v>52</v>
      </c>
      <c r="O6" s="73">
        <v>20</v>
      </c>
      <c r="P6" s="79"/>
      <c r="Q6" s="2"/>
      <c r="R6" s="70"/>
      <c r="S6" s="70"/>
      <c r="U6" s="2"/>
      <c r="X6" s="78" t="s">
        <v>30</v>
      </c>
      <c r="Y6" s="55">
        <v>8</v>
      </c>
      <c r="Z6" s="55">
        <v>6</v>
      </c>
      <c r="AA6" s="55">
        <v>6</v>
      </c>
      <c r="AB6" s="55">
        <v>6</v>
      </c>
      <c r="AG6" s="3"/>
      <c r="AH6" s="21"/>
      <c r="AI6" s="21"/>
      <c r="AM6" s="77"/>
    </row>
    <row r="7" spans="1:159" ht="14.25" customHeight="1" x14ac:dyDescent="0.2">
      <c r="A7" s="49"/>
      <c r="B7" s="49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76" t="s">
        <v>2</v>
      </c>
      <c r="J7" s="75">
        <v>0</v>
      </c>
      <c r="K7" s="49" t="s">
        <v>19</v>
      </c>
      <c r="L7" s="70" t="s">
        <v>33</v>
      </c>
      <c r="M7" s="70"/>
      <c r="N7" s="74" t="s">
        <v>95</v>
      </c>
      <c r="O7" s="73">
        <v>7</v>
      </c>
      <c r="P7" s="72" t="s">
        <v>96</v>
      </c>
      <c r="Q7" s="71"/>
      <c r="R7" s="70"/>
      <c r="S7" s="70"/>
      <c r="U7" s="2"/>
      <c r="X7" s="69" t="s">
        <v>155</v>
      </c>
      <c r="Y7" s="55" t="s">
        <v>154</v>
      </c>
      <c r="Z7" s="55">
        <v>7</v>
      </c>
      <c r="AA7" s="55">
        <v>7</v>
      </c>
      <c r="AB7" s="55">
        <v>7</v>
      </c>
      <c r="AG7" s="3"/>
      <c r="AH7" s="21"/>
      <c r="AI7" s="21"/>
    </row>
    <row r="8" spans="1:159" ht="13.5" customHeight="1" thickBot="1" x14ac:dyDescent="0.25">
      <c r="A8" s="49"/>
      <c r="B8" s="49" t="s">
        <v>126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68" t="s">
        <v>41</v>
      </c>
      <c r="J8" s="67">
        <v>0</v>
      </c>
      <c r="K8" s="26" t="s">
        <v>42</v>
      </c>
      <c r="L8" s="66" t="s">
        <v>40</v>
      </c>
      <c r="M8" s="66"/>
      <c r="N8" s="26"/>
      <c r="O8" s="26"/>
      <c r="P8" s="65"/>
      <c r="U8" s="2"/>
      <c r="X8" s="64" t="s">
        <v>156</v>
      </c>
      <c r="Y8" s="55" t="s">
        <v>157</v>
      </c>
      <c r="Z8" s="55" t="s">
        <v>158</v>
      </c>
      <c r="AA8" s="55" t="s">
        <v>158</v>
      </c>
      <c r="AB8" s="55" t="s">
        <v>130</v>
      </c>
      <c r="AK8" s="2"/>
    </row>
    <row r="9" spans="1:159" ht="15.75" customHeight="1" thickBot="1" x14ac:dyDescent="0.25">
      <c r="A9" s="49"/>
      <c r="B9" s="49" t="s">
        <v>127</v>
      </c>
      <c r="C9">
        <v>0.16469</v>
      </c>
      <c r="D9">
        <v>-0.10983999999999999</v>
      </c>
      <c r="E9">
        <v>-7.1239999999999998E-2</v>
      </c>
      <c r="F9">
        <v>1.9056</v>
      </c>
      <c r="G9">
        <v>1.9003000000000001</v>
      </c>
      <c r="I9" s="63"/>
      <c r="J9" s="60"/>
      <c r="K9" s="60"/>
      <c r="L9" s="60"/>
      <c r="N9" s="63"/>
      <c r="U9" s="2"/>
      <c r="W9" s="2"/>
      <c r="X9" s="2"/>
      <c r="Y9" s="2"/>
      <c r="Z9" s="2"/>
      <c r="BF9" s="2"/>
    </row>
    <row r="10" spans="1:159" ht="23.25" customHeight="1" thickTop="1" x14ac:dyDescent="0.2">
      <c r="A10" s="49"/>
      <c r="B10" s="49" t="s">
        <v>128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1" t="s">
        <v>101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0"/>
      <c r="T10" s="123" t="s">
        <v>61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5"/>
      <c r="AE10" s="126" t="s">
        <v>108</v>
      </c>
      <c r="AF10" s="126"/>
      <c r="AG10" s="126"/>
      <c r="AH10" s="126"/>
      <c r="AI10" s="62" t="s">
        <v>97</v>
      </c>
      <c r="AJ10" s="119" t="s">
        <v>83</v>
      </c>
      <c r="AK10" s="122"/>
      <c r="AL10" s="122"/>
      <c r="AM10" s="120"/>
      <c r="AN10" s="123" t="s">
        <v>43</v>
      </c>
      <c r="AO10" s="124"/>
      <c r="AP10" s="125"/>
      <c r="AQ10" s="62" t="s">
        <v>0</v>
      </c>
      <c r="AR10" s="119" t="s">
        <v>114</v>
      </c>
      <c r="AS10" s="120"/>
      <c r="AT10" s="62" t="s">
        <v>90</v>
      </c>
      <c r="AU10" s="62" t="s">
        <v>92</v>
      </c>
      <c r="AV10" s="62" t="s">
        <v>98</v>
      </c>
      <c r="AW10" s="108" t="s">
        <v>117</v>
      </c>
      <c r="AX10" s="1" t="str">
        <f>""</f>
        <v/>
      </c>
      <c r="AY10" s="61"/>
      <c r="AZ10" s="110" t="s">
        <v>18</v>
      </c>
      <c r="BA10" s="111"/>
      <c r="BB10" s="111"/>
      <c r="BC10" s="111"/>
      <c r="BD10" s="111"/>
      <c r="BE10" s="111"/>
      <c r="BF10" s="111"/>
      <c r="BG10" s="111"/>
      <c r="BH10" s="112"/>
      <c r="BI10" s="2"/>
      <c r="BJ10" s="110" t="s">
        <v>146</v>
      </c>
      <c r="BK10" s="111"/>
      <c r="BL10" s="111"/>
      <c r="BM10" s="111"/>
      <c r="BN10" s="112"/>
      <c r="BO10" s="2"/>
    </row>
    <row r="11" spans="1:159" ht="52.9" customHeight="1" x14ac:dyDescent="0.2">
      <c r="A11" s="49"/>
      <c r="B11" s="49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0"/>
      <c r="I11" s="57" t="s">
        <v>16</v>
      </c>
      <c r="J11" s="97" t="s">
        <v>17</v>
      </c>
      <c r="K11" s="97" t="s">
        <v>37</v>
      </c>
      <c r="L11" s="97" t="s">
        <v>59</v>
      </c>
      <c r="M11" s="97" t="s">
        <v>131</v>
      </c>
      <c r="N11" s="97" t="s">
        <v>60</v>
      </c>
      <c r="O11" s="97" t="s">
        <v>132</v>
      </c>
      <c r="P11" s="59" t="s">
        <v>133</v>
      </c>
      <c r="Q11" s="59" t="s">
        <v>47</v>
      </c>
      <c r="R11" s="59" t="s">
        <v>55</v>
      </c>
      <c r="S11" s="59" t="s">
        <v>22</v>
      </c>
      <c r="T11" s="113" t="s">
        <v>147</v>
      </c>
      <c r="U11" s="114"/>
      <c r="V11" s="113" t="s">
        <v>140</v>
      </c>
      <c r="W11" s="114"/>
      <c r="X11" s="113" t="s">
        <v>139</v>
      </c>
      <c r="Y11" s="114"/>
      <c r="Z11" s="115" t="s">
        <v>84</v>
      </c>
      <c r="AA11" s="113"/>
      <c r="AB11" s="116" t="s">
        <v>102</v>
      </c>
      <c r="AC11" s="117"/>
      <c r="AD11" s="118"/>
      <c r="AE11" s="99" t="s">
        <v>35</v>
      </c>
      <c r="AF11" s="97" t="s">
        <v>25</v>
      </c>
      <c r="AG11" s="97" t="s">
        <v>26</v>
      </c>
      <c r="AH11" s="97" t="s">
        <v>94</v>
      </c>
      <c r="AI11" s="52" t="s">
        <v>78</v>
      </c>
      <c r="AJ11" s="97" t="s">
        <v>82</v>
      </c>
      <c r="AK11" s="97" t="s">
        <v>81</v>
      </c>
      <c r="AL11" s="97" t="s">
        <v>85</v>
      </c>
      <c r="AM11" s="97" t="s">
        <v>99</v>
      </c>
      <c r="AN11" s="97" t="s">
        <v>86</v>
      </c>
      <c r="AO11" s="97" t="s">
        <v>87</v>
      </c>
      <c r="AP11" s="97" t="s">
        <v>99</v>
      </c>
      <c r="AQ11" s="97" t="s">
        <v>86</v>
      </c>
      <c r="AR11" s="115" t="s">
        <v>115</v>
      </c>
      <c r="AS11" s="115"/>
      <c r="AT11" s="97" t="s">
        <v>93</v>
      </c>
      <c r="AU11" s="97" t="s">
        <v>91</v>
      </c>
      <c r="AV11" s="97" t="s">
        <v>116</v>
      </c>
      <c r="AW11" s="109"/>
      <c r="AX11" s="1" t="str">
        <f>""</f>
        <v/>
      </c>
      <c r="AY11" s="97" t="s">
        <v>39</v>
      </c>
      <c r="AZ11" s="115" t="s">
        <v>78</v>
      </c>
      <c r="BA11" s="115"/>
      <c r="BB11" s="115"/>
      <c r="BC11" s="115" t="s">
        <v>79</v>
      </c>
      <c r="BD11" s="115"/>
      <c r="BE11" s="115"/>
      <c r="BF11" s="115" t="s">
        <v>80</v>
      </c>
      <c r="BG11" s="115"/>
      <c r="BH11" s="115"/>
      <c r="BI11" s="50"/>
      <c r="BJ11" s="59" t="s">
        <v>137</v>
      </c>
      <c r="BK11" s="59" t="s">
        <v>138</v>
      </c>
      <c r="BL11" s="59" t="s">
        <v>134</v>
      </c>
      <c r="BM11" s="59" t="s">
        <v>135</v>
      </c>
      <c r="BN11" s="59" t="s">
        <v>136</v>
      </c>
      <c r="BO11" s="50"/>
      <c r="BP11" s="50"/>
    </row>
    <row r="12" spans="1:159" ht="24" customHeight="1" thickBot="1" x14ac:dyDescent="0.25">
      <c r="A12" s="49"/>
      <c r="B12" s="49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8" t="s">
        <v>19</v>
      </c>
      <c r="J12" s="55" t="s">
        <v>19</v>
      </c>
      <c r="K12" s="55" t="s">
        <v>38</v>
      </c>
      <c r="L12" s="55" t="s">
        <v>20</v>
      </c>
      <c r="M12" s="55" t="s">
        <v>20</v>
      </c>
      <c r="N12" s="55" t="s">
        <v>49</v>
      </c>
      <c r="O12" s="55" t="s">
        <v>54</v>
      </c>
      <c r="P12" s="55" t="s">
        <v>54</v>
      </c>
      <c r="Q12" s="55" t="s">
        <v>54</v>
      </c>
      <c r="R12" s="55" t="s">
        <v>56</v>
      </c>
      <c r="S12" s="55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57" t="s">
        <v>105</v>
      </c>
      <c r="AC12" s="52" t="s">
        <v>103</v>
      </c>
      <c r="AD12" s="56" t="s">
        <v>104</v>
      </c>
      <c r="AE12" s="98" t="s">
        <v>20</v>
      </c>
      <c r="AF12" s="55" t="s">
        <v>20</v>
      </c>
      <c r="AG12" s="55" t="s">
        <v>20</v>
      </c>
      <c r="AH12" s="52" t="s">
        <v>109</v>
      </c>
      <c r="AI12" s="52" t="s">
        <v>110</v>
      </c>
      <c r="AJ12" s="97" t="s">
        <v>111</v>
      </c>
      <c r="AK12" s="97" t="s">
        <v>111</v>
      </c>
      <c r="AL12" s="97" t="s">
        <v>111</v>
      </c>
      <c r="AM12" s="97" t="s">
        <v>111</v>
      </c>
      <c r="AN12" s="97" t="s">
        <v>112</v>
      </c>
      <c r="AO12" s="97" t="s">
        <v>112</v>
      </c>
      <c r="AP12" s="97" t="s">
        <v>113</v>
      </c>
      <c r="AQ12" s="97" t="s">
        <v>38</v>
      </c>
      <c r="AR12" s="97" t="s">
        <v>88</v>
      </c>
      <c r="AS12" s="97" t="s">
        <v>89</v>
      </c>
      <c r="AT12" s="97" t="s">
        <v>56</v>
      </c>
      <c r="AU12" s="97"/>
      <c r="AV12" s="97" t="s">
        <v>100</v>
      </c>
      <c r="AW12" s="54" t="s">
        <v>54</v>
      </c>
      <c r="AX12" s="1" t="str">
        <f>""</f>
        <v/>
      </c>
      <c r="AY12" s="97" t="s">
        <v>19</v>
      </c>
      <c r="AZ12" s="97" t="s">
        <v>65</v>
      </c>
      <c r="BA12" s="97" t="s">
        <v>66</v>
      </c>
      <c r="BB12" s="97" t="s">
        <v>67</v>
      </c>
      <c r="BC12" s="97" t="s">
        <v>65</v>
      </c>
      <c r="BD12" s="97" t="s">
        <v>66</v>
      </c>
      <c r="BE12" s="97" t="s">
        <v>67</v>
      </c>
      <c r="BF12" s="97" t="s">
        <v>65</v>
      </c>
      <c r="BG12" s="97" t="s">
        <v>66</v>
      </c>
      <c r="BH12" s="97" t="s">
        <v>67</v>
      </c>
      <c r="BI12" s="50"/>
      <c r="BJ12" s="53"/>
      <c r="BK12" s="52"/>
      <c r="BL12" s="52"/>
      <c r="BM12" s="52"/>
      <c r="BN12" s="51"/>
      <c r="BO12" s="50"/>
      <c r="BP12" s="50"/>
    </row>
    <row r="13" spans="1:159" ht="13.5" thickTop="1" x14ac:dyDescent="0.2">
      <c r="A13" s="49" t="s">
        <v>14</v>
      </c>
      <c r="B13" s="49" t="s">
        <v>15</v>
      </c>
      <c r="C13" s="49"/>
      <c r="D13" s="49"/>
      <c r="E13" s="49"/>
      <c r="F13" s="49"/>
      <c r="G13" s="49"/>
      <c r="I13" s="17">
        <f t="shared" ref="I13:I76" si="0">IF(A13="(m)",0,A13/0.3048)</f>
        <v>0</v>
      </c>
      <c r="J13" s="16">
        <f t="shared" ref="J13:J76" si="1">$J$7-I13</f>
        <v>0</v>
      </c>
      <c r="K13" s="16" t="str">
        <f>IF(I13=0,"Copy Down",IF(J13&gt;-12, 100, IF(J13&gt;-18, 124, 115)))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48"/>
      <c r="BK13" s="24"/>
      <c r="BL13" s="24"/>
      <c r="BM13" s="24"/>
      <c r="BN13" s="47"/>
      <c r="BO13" s="21"/>
      <c r="BP13" s="2"/>
      <c r="BR13" s="46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4"/>
      <c r="CP13" s="46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4"/>
    </row>
    <row r="14" spans="1:159" x14ac:dyDescent="0.2">
      <c r="A14">
        <v>0.05</v>
      </c>
      <c r="B14">
        <v>2.11</v>
      </c>
      <c r="C14">
        <v>0.16708999999999999</v>
      </c>
      <c r="D14">
        <v>-0.10109</v>
      </c>
      <c r="E14">
        <v>-6.726E-2</v>
      </c>
      <c r="F14">
        <v>1.94333</v>
      </c>
      <c r="G14">
        <v>1.9636800000000001</v>
      </c>
      <c r="H14" s="21"/>
      <c r="I14" s="17">
        <f t="shared" si="0"/>
        <v>0.16404199475065617</v>
      </c>
      <c r="J14" s="16">
        <f t="shared" si="1"/>
        <v>-0.16404199475065617</v>
      </c>
      <c r="K14" s="16">
        <v>100</v>
      </c>
      <c r="L14" s="16">
        <v>16.404199475065617</v>
      </c>
      <c r="M14" s="16">
        <v>16.404199475065617</v>
      </c>
      <c r="N14" s="16">
        <v>7.1084864391950997E-2</v>
      </c>
      <c r="O14" s="16">
        <v>0.63597535934291194</v>
      </c>
      <c r="P14" s="16">
        <v>0.65130356081012775</v>
      </c>
      <c r="Q14" s="16">
        <v>6.2217739822916077E-2</v>
      </c>
      <c r="R14" s="16">
        <v>9.5528020368146276</v>
      </c>
      <c r="S14" s="16">
        <v>1.0644584352233211</v>
      </c>
      <c r="T14" s="20" t="s">
        <v>119</v>
      </c>
      <c r="U14" s="10">
        <v>2</v>
      </c>
      <c r="V14" s="20" t="s">
        <v>142</v>
      </c>
      <c r="W14" s="10">
        <v>2</v>
      </c>
      <c r="X14" s="20" t="s">
        <v>144</v>
      </c>
      <c r="Y14" s="10">
        <v>9</v>
      </c>
      <c r="Z14" s="20" t="s">
        <v>33</v>
      </c>
      <c r="AA14" s="15">
        <v>3</v>
      </c>
      <c r="AB14" s="11">
        <v>97.81</v>
      </c>
      <c r="AC14" s="10">
        <v>1.8400000000000034</v>
      </c>
      <c r="AD14" s="19">
        <v>0.35</v>
      </c>
      <c r="AE14" s="12">
        <v>63.597535934291194</v>
      </c>
      <c r="AF14" s="10">
        <v>75.658995420305288</v>
      </c>
      <c r="AG14" s="10">
        <v>32.565178040506396</v>
      </c>
      <c r="AH14" s="10">
        <v>20.435113457102471</v>
      </c>
      <c r="AI14" s="10">
        <v>1.0468132765090241</v>
      </c>
      <c r="AJ14" s="10"/>
      <c r="AK14" s="10"/>
      <c r="AL14" s="10"/>
      <c r="AM14" s="10"/>
      <c r="AN14" s="10">
        <v>0.63597535934291194</v>
      </c>
      <c r="AO14" s="10">
        <v>0.15575639712183206</v>
      </c>
      <c r="AP14" s="10">
        <v>1</v>
      </c>
      <c r="AQ14" s="10">
        <v>79.625</v>
      </c>
      <c r="AR14" s="10"/>
      <c r="AS14" s="10"/>
      <c r="AT14" s="10">
        <v>65.063787418482278</v>
      </c>
      <c r="AU14" s="10">
        <v>1</v>
      </c>
      <c r="AV14" s="16"/>
      <c r="AW14" s="19">
        <v>11.348849313045793</v>
      </c>
      <c r="AX14" s="1" t="s">
        <v>120</v>
      </c>
      <c r="AY14" s="23">
        <v>0.16404199475065601</v>
      </c>
      <c r="AZ14" s="18">
        <v>100</v>
      </c>
      <c r="BA14" s="18">
        <v>0</v>
      </c>
      <c r="BB14" s="18">
        <v>0</v>
      </c>
      <c r="BC14" s="18">
        <v>100</v>
      </c>
      <c r="BD14" s="18">
        <v>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0.92121720578080701</v>
      </c>
      <c r="BK14" s="24">
        <f ca="1">((P14-(L14/2000))/1.06)*(1.06/(M14/2000))^BJ14</f>
        <v>53.458155464502703</v>
      </c>
      <c r="BL14" s="23">
        <f t="shared" ref="BL14" si="2">(Q14/(P14-(L14/2000)))*100</f>
        <v>9.6746382319123327</v>
      </c>
      <c r="BM14" s="23">
        <f ca="1">SQRT(((3.47-LOG(BK14))^2)+((LOG(BL14)+1.22)^2))</f>
        <v>2.8105764374469362</v>
      </c>
      <c r="BN14" s="22">
        <f t="shared" ref="BN14" si="3">SQRT(((3.47-LOG(P14/1.06))^2)+((LOG(R14)+1.22)^2))</f>
        <v>4.2888439835547985</v>
      </c>
      <c r="BO14" s="21"/>
      <c r="BP14" s="2"/>
      <c r="BR14" s="6"/>
      <c r="BV14" s="96" t="s">
        <v>72</v>
      </c>
      <c r="BW14" s="42" t="str">
        <f>J2</f>
        <v>WSLP-110</v>
      </c>
      <c r="CL14" s="5"/>
      <c r="CP14" s="6"/>
      <c r="CT14" s="96" t="str">
        <f>BV14</f>
        <v>Project :</v>
      </c>
      <c r="CU14" s="42" t="str">
        <f>BW14</f>
        <v>WSLP-110</v>
      </c>
      <c r="DJ14" s="5"/>
    </row>
    <row r="15" spans="1:159" x14ac:dyDescent="0.2">
      <c r="A15">
        <v>0.1</v>
      </c>
      <c r="B15">
        <v>2.11</v>
      </c>
      <c r="C15">
        <v>0.16836000000000001</v>
      </c>
      <c r="D15">
        <v>-9.7049999999999997E-2</v>
      </c>
      <c r="E15">
        <v>-6.565E-2</v>
      </c>
      <c r="F15">
        <v>2.0353300000000001</v>
      </c>
      <c r="G15">
        <v>1.91503</v>
      </c>
      <c r="H15" s="21"/>
      <c r="I15" s="17">
        <f t="shared" si="0"/>
        <v>0.32808398950131235</v>
      </c>
      <c r="J15" s="16">
        <f t="shared" si="1"/>
        <v>-0.32808398950131235</v>
      </c>
      <c r="K15" s="16">
        <v>100</v>
      </c>
      <c r="L15" s="16">
        <v>32.808398950131235</v>
      </c>
      <c r="M15" s="16">
        <v>22.57217847769029</v>
      </c>
      <c r="N15" s="16">
        <v>0.14216972878390199</v>
      </c>
      <c r="O15" s="16">
        <v>0.97251232032854373</v>
      </c>
      <c r="P15" s="16">
        <v>0.99404112590686944</v>
      </c>
      <c r="Q15" s="16">
        <v>9.0944559124011073E-2</v>
      </c>
      <c r="R15" s="16">
        <v>9.148973493530443</v>
      </c>
      <c r="S15" s="16">
        <v>1.4950559429392882</v>
      </c>
      <c r="T15" s="20" t="s">
        <v>119</v>
      </c>
      <c r="U15" s="10">
        <v>2</v>
      </c>
      <c r="V15" s="20" t="s">
        <v>142</v>
      </c>
      <c r="W15" s="10">
        <v>2</v>
      </c>
      <c r="X15" s="20" t="s">
        <v>144</v>
      </c>
      <c r="Y15" s="10">
        <v>9</v>
      </c>
      <c r="Z15" s="20" t="s">
        <v>33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97.251232032854375</v>
      </c>
      <c r="AF15" s="10">
        <v>115.01610899197692</v>
      </c>
      <c r="AG15" s="10">
        <v>49.702056295343453</v>
      </c>
      <c r="AH15" s="10">
        <v>27.830802119767945</v>
      </c>
      <c r="AI15" s="10">
        <v>1.0930187968159868</v>
      </c>
      <c r="AJ15" s="10"/>
      <c r="AK15" s="10"/>
      <c r="AL15" s="10"/>
      <c r="AM15" s="10"/>
      <c r="AN15" s="10">
        <v>0.97251232032854373</v>
      </c>
      <c r="AO15" s="10">
        <v>0.24092983420204031</v>
      </c>
      <c r="AP15" s="10">
        <v>1</v>
      </c>
      <c r="AQ15" s="10">
        <v>79.625</v>
      </c>
      <c r="AR15" s="10"/>
      <c r="AS15" s="10"/>
      <c r="AT15" s="10">
        <v>48.781017032413679</v>
      </c>
      <c r="AU15" s="10">
        <v>1</v>
      </c>
      <c r="AV15" s="16"/>
      <c r="AW15" s="19">
        <v>17.252416348796537</v>
      </c>
      <c r="AX15" s="1" t="s">
        <v>120</v>
      </c>
      <c r="AY15" s="23">
        <v>0.32808398950131201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0.90911857426918607</v>
      </c>
      <c r="BK15" s="24">
        <f t="shared" ref="BK15:BK78" ca="1" si="5">((P15-(L15/2000))/1.06)*(1.06/(M15/2000))^BJ15</f>
        <v>57.325342592833735</v>
      </c>
      <c r="BL15" s="23">
        <f t="shared" ref="BL15:BL78" si="6">(Q15/(P15-(L15/2000)))*100</f>
        <v>9.3024881390213139</v>
      </c>
      <c r="BM15" s="23">
        <f t="shared" ref="BM15:BM78" ca="1" si="7">SQRT(((3.47-LOG(BK15))^2)+((LOG(BL15)+1.22)^2))</f>
        <v>2.7784390023752663</v>
      </c>
      <c r="BN15" s="22">
        <f t="shared" ref="BN15:BN78" si="8">SQRT(((3.47-LOG(P15/1.06))^2)+((LOG(R15)+1.22)^2))</f>
        <v>4.1223416168666489</v>
      </c>
      <c r="BO15" s="21"/>
      <c r="BP15" s="2"/>
      <c r="BR15" s="6"/>
      <c r="BV15" s="96" t="s">
        <v>4</v>
      </c>
      <c r="BW15" s="105">
        <f ca="1">TODAY()</f>
        <v>45036</v>
      </c>
      <c r="BX15" s="105"/>
      <c r="BZ15" s="100" t="s">
        <v>5</v>
      </c>
      <c r="CA15" s="100"/>
      <c r="CB15" s="106">
        <f>J7</f>
        <v>0</v>
      </c>
      <c r="CC15" s="107"/>
      <c r="CE15" s="100" t="s">
        <v>8</v>
      </c>
      <c r="CF15" s="100"/>
      <c r="CG15" s="42"/>
      <c r="CL15" s="5"/>
      <c r="CP15" s="6"/>
      <c r="CT15" s="96" t="s">
        <v>4</v>
      </c>
      <c r="CU15" s="105">
        <f ca="1">BW15</f>
        <v>45036</v>
      </c>
      <c r="CV15" s="105"/>
      <c r="CX15" s="100" t="s">
        <v>5</v>
      </c>
      <c r="CY15" s="100"/>
      <c r="CZ15" s="106">
        <f>CB15</f>
        <v>0</v>
      </c>
      <c r="DA15" s="107"/>
      <c r="DC15" s="100" t="s">
        <v>8</v>
      </c>
      <c r="DD15" s="100"/>
      <c r="DE15" s="42">
        <f>CG15</f>
        <v>0</v>
      </c>
      <c r="DJ15" s="5"/>
      <c r="FC15" s="43" t="s">
        <v>145</v>
      </c>
    </row>
    <row r="16" spans="1:159" x14ac:dyDescent="0.2">
      <c r="A16">
        <v>0.15</v>
      </c>
      <c r="B16">
        <v>2.11</v>
      </c>
      <c r="C16">
        <v>0.17086000000000001</v>
      </c>
      <c r="D16">
        <v>-9.1740000000000002E-2</v>
      </c>
      <c r="E16">
        <v>-6.719E-2</v>
      </c>
      <c r="F16">
        <v>2.0245299999999999</v>
      </c>
      <c r="G16">
        <v>1.9119299999999999</v>
      </c>
      <c r="H16" s="21"/>
      <c r="I16" s="17">
        <f t="shared" si="0"/>
        <v>0.49212598425196846</v>
      </c>
      <c r="J16" s="16">
        <f t="shared" si="1"/>
        <v>-0.49212598425196846</v>
      </c>
      <c r="K16" s="16">
        <v>100</v>
      </c>
      <c r="L16" s="16">
        <v>49.212598425196845</v>
      </c>
      <c r="M16" s="16">
        <v>28.740157480314959</v>
      </c>
      <c r="N16" s="16">
        <v>0.21325459317585299</v>
      </c>
      <c r="O16" s="16">
        <v>1.6349866529774149</v>
      </c>
      <c r="P16" s="16">
        <v>1.6505844459277224</v>
      </c>
      <c r="Q16" s="16">
        <v>0.12870183894797499</v>
      </c>
      <c r="R16" s="16">
        <v>7.7973495549109719</v>
      </c>
      <c r="S16" s="16">
        <v>1.0831800659935806</v>
      </c>
      <c r="T16" s="20" t="s">
        <v>119</v>
      </c>
      <c r="U16" s="10">
        <v>2</v>
      </c>
      <c r="V16" s="20" t="s">
        <v>142</v>
      </c>
      <c r="W16" s="10">
        <v>2</v>
      </c>
      <c r="X16" s="20" t="s">
        <v>144</v>
      </c>
      <c r="Y16" s="10">
        <v>9</v>
      </c>
      <c r="Z16" s="20" t="s">
        <v>123</v>
      </c>
      <c r="AA16" s="15">
        <v>4</v>
      </c>
      <c r="AB16" s="11">
        <v>97.81</v>
      </c>
      <c r="AC16" s="10">
        <v>1.8400000000000034</v>
      </c>
      <c r="AD16" s="19">
        <v>0.35</v>
      </c>
      <c r="AE16" s="12">
        <v>163.4986652977415</v>
      </c>
      <c r="AF16" s="10">
        <v>191.2915466723675</v>
      </c>
      <c r="AG16" s="10">
        <v>82.529222296386138</v>
      </c>
      <c r="AH16" s="10">
        <v>17.895609726536112</v>
      </c>
      <c r="AI16" s="10">
        <v>1.2824870719950912</v>
      </c>
      <c r="AJ16" s="10"/>
      <c r="AK16" s="10"/>
      <c r="AL16" s="10"/>
      <c r="AM16" s="10"/>
      <c r="AN16" s="10">
        <v>1.6349866529774149</v>
      </c>
      <c r="AO16" s="10">
        <v>0.38431544971558651</v>
      </c>
      <c r="AP16" s="10">
        <v>1</v>
      </c>
      <c r="AQ16" s="10">
        <v>79.625</v>
      </c>
      <c r="AR16" s="10"/>
      <c r="AS16" s="10"/>
      <c r="AT16" s="10">
        <v>54.367453457889106</v>
      </c>
      <c r="AU16" s="10">
        <v>1</v>
      </c>
      <c r="AV16" s="16"/>
      <c r="AW16" s="19">
        <v>28.693732000855125</v>
      </c>
      <c r="AX16" s="1" t="s">
        <v>120</v>
      </c>
      <c r="AY16" s="23">
        <v>0.49212598425196802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0.87410087268484227</v>
      </c>
      <c r="BK16" s="24">
        <f t="shared" ca="1" si="5"/>
        <v>65.84082815027638</v>
      </c>
      <c r="BL16" s="23">
        <f t="shared" si="6"/>
        <v>7.9153486292533746</v>
      </c>
      <c r="BM16" s="23">
        <f t="shared" ca="1" si="7"/>
        <v>2.6861465277426442</v>
      </c>
      <c r="BN16" s="22">
        <f t="shared" si="8"/>
        <v>3.8991574004023315</v>
      </c>
      <c r="BO16" s="21"/>
      <c r="BP16" s="2"/>
      <c r="BR16" s="6"/>
      <c r="BV16" s="96" t="s">
        <v>10</v>
      </c>
      <c r="BW16" s="42" t="str">
        <f>O2</f>
        <v>WSLP-19-079C</v>
      </c>
      <c r="BX16" s="42"/>
      <c r="BY16" s="100" t="s">
        <v>6</v>
      </c>
      <c r="BZ16" s="100"/>
      <c r="CA16" s="100"/>
      <c r="CB16" s="104">
        <f>J8</f>
        <v>0</v>
      </c>
      <c r="CC16" s="104"/>
      <c r="CE16" s="100" t="s">
        <v>9</v>
      </c>
      <c r="CF16" s="100"/>
      <c r="CG16" s="42"/>
      <c r="CL16" s="5"/>
      <c r="CP16" s="6"/>
      <c r="CT16" s="96" t="s">
        <v>10</v>
      </c>
      <c r="CU16" s="42" t="str">
        <f>BW16</f>
        <v>WSLP-19-079C</v>
      </c>
      <c r="CV16" s="42"/>
      <c r="CW16" s="100" t="s">
        <v>6</v>
      </c>
      <c r="CX16" s="100"/>
      <c r="CY16" s="100"/>
      <c r="CZ16" s="104">
        <f>CB16</f>
        <v>0</v>
      </c>
      <c r="DA16" s="104"/>
      <c r="DC16" s="100" t="s">
        <v>9</v>
      </c>
      <c r="DD16" s="100"/>
      <c r="DE16" s="42">
        <f>CG16</f>
        <v>0</v>
      </c>
      <c r="DJ16" s="5"/>
    </row>
    <row r="17" spans="1:114" ht="13.5" thickBot="1" x14ac:dyDescent="0.25">
      <c r="A17">
        <v>0.2</v>
      </c>
      <c r="B17">
        <v>2.11</v>
      </c>
      <c r="C17">
        <v>0.17093</v>
      </c>
      <c r="D17">
        <v>-8.8840000000000002E-2</v>
      </c>
      <c r="E17">
        <v>-6.9120000000000001E-2</v>
      </c>
      <c r="F17">
        <v>2.0249299999999999</v>
      </c>
      <c r="G17">
        <v>1.9399</v>
      </c>
      <c r="H17" s="21"/>
      <c r="I17" s="17">
        <f t="shared" si="0"/>
        <v>0.65616797900262469</v>
      </c>
      <c r="J17" s="16">
        <f t="shared" si="1"/>
        <v>-0.65616797900262469</v>
      </c>
      <c r="K17" s="16">
        <v>100</v>
      </c>
      <c r="L17" s="16">
        <v>65.616797900262469</v>
      </c>
      <c r="M17" s="16">
        <v>34.908136482939632</v>
      </c>
      <c r="N17" s="16">
        <v>0.28433945756780399</v>
      </c>
      <c r="O17" s="16">
        <v>1.6535359342915796</v>
      </c>
      <c r="P17" s="16">
        <v>1.661700704922358</v>
      </c>
      <c r="Q17" s="16">
        <v>0.14932257557499862</v>
      </c>
      <c r="R17" s="16">
        <v>8.9861293993960025</v>
      </c>
      <c r="S17" s="16">
        <v>0.56699796047071327</v>
      </c>
      <c r="T17" s="20" t="s">
        <v>119</v>
      </c>
      <c r="U17" s="10">
        <v>2</v>
      </c>
      <c r="V17" s="20" t="s">
        <v>142</v>
      </c>
      <c r="W17" s="10">
        <v>2</v>
      </c>
      <c r="X17" s="20" t="s">
        <v>144</v>
      </c>
      <c r="Y17" s="10">
        <v>9</v>
      </c>
      <c r="Z17" s="20" t="s">
        <v>33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165.35359342915797</v>
      </c>
      <c r="AF17" s="10">
        <v>191.63438893790902</v>
      </c>
      <c r="AG17" s="10">
        <v>83.085035246117911</v>
      </c>
      <c r="AH17" s="10">
        <v>5.814689202574133</v>
      </c>
      <c r="AI17" s="10">
        <v>1.1128261741559324</v>
      </c>
      <c r="AJ17" s="10"/>
      <c r="AK17" s="10"/>
      <c r="AL17" s="10"/>
      <c r="AM17" s="10"/>
      <c r="AN17" s="10">
        <v>1.6535359342915796</v>
      </c>
      <c r="AO17" s="10">
        <v>0.4075705288768508</v>
      </c>
      <c r="AP17" s="10">
        <v>1</v>
      </c>
      <c r="AQ17" s="10">
        <v>79.625</v>
      </c>
      <c r="AR17" s="10"/>
      <c r="AS17" s="10"/>
      <c r="AT17" s="10">
        <v>40.268909500626741</v>
      </c>
      <c r="AU17" s="10">
        <v>1</v>
      </c>
      <c r="AV17" s="16"/>
      <c r="AW17" s="19">
        <v>28.745158340686352</v>
      </c>
      <c r="AX17" s="1" t="s">
        <v>120</v>
      </c>
      <c r="AY17" s="23">
        <v>0.65616797900262502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0.89979922116329125</v>
      </c>
      <c r="BK17" s="24">
        <f t="shared" ca="1" si="5"/>
        <v>61.843877594746623</v>
      </c>
      <c r="BL17" s="23">
        <f t="shared" si="6"/>
        <v>9.1671238809046613</v>
      </c>
      <c r="BM17" s="23">
        <f t="shared" ca="1" si="7"/>
        <v>2.7532137645609227</v>
      </c>
      <c r="BN17" s="22">
        <f t="shared" si="8"/>
        <v>3.9304485437557055</v>
      </c>
      <c r="BO17" s="21"/>
      <c r="BP17" s="2"/>
      <c r="BR17" s="6"/>
      <c r="BV17" s="95" t="s">
        <v>50</v>
      </c>
      <c r="BW17" s="101" t="str">
        <f>J4</f>
        <v>30.09002, -90.61757</v>
      </c>
      <c r="BX17" s="101"/>
      <c r="BY17" s="102" t="s">
        <v>7</v>
      </c>
      <c r="BZ17" s="102"/>
      <c r="CA17" s="102"/>
      <c r="CB17" s="103">
        <f>O3</f>
        <v>34.940944881889763</v>
      </c>
      <c r="CC17" s="103"/>
      <c r="CD17" s="26"/>
      <c r="CE17" s="26"/>
      <c r="CF17" s="95" t="s">
        <v>71</v>
      </c>
      <c r="CG17" s="41" t="str">
        <f>IF(J6=1,"Sand",IF(J6=2,"Clay","Auto Zone"))</f>
        <v>Auto Zone</v>
      </c>
      <c r="CL17" s="5"/>
      <c r="CP17" s="6"/>
      <c r="CT17" s="95" t="s">
        <v>50</v>
      </c>
      <c r="CU17" s="101" t="str">
        <f>BW17</f>
        <v>30.09002, -90.61757</v>
      </c>
      <c r="CV17" s="101"/>
      <c r="CW17" s="102" t="s">
        <v>7</v>
      </c>
      <c r="CX17" s="102"/>
      <c r="CY17" s="102"/>
      <c r="CZ17" s="103">
        <f>CB17</f>
        <v>34.940944881889763</v>
      </c>
      <c r="DA17" s="103"/>
      <c r="DB17" s="26"/>
      <c r="DC17" s="26"/>
      <c r="DD17" s="95"/>
      <c r="DE17" s="41"/>
      <c r="DJ17" s="5"/>
    </row>
    <row r="18" spans="1:114" x14ac:dyDescent="0.2">
      <c r="A18">
        <v>0.25</v>
      </c>
      <c r="B18">
        <v>2.11</v>
      </c>
      <c r="C18">
        <v>0.16991999999999999</v>
      </c>
      <c r="D18">
        <v>-9.1800000000000007E-2</v>
      </c>
      <c r="E18">
        <v>-7.1249999999999994E-2</v>
      </c>
      <c r="F18">
        <v>2.0053800000000002</v>
      </c>
      <c r="G18">
        <v>1.9295500000000001</v>
      </c>
      <c r="H18" s="21"/>
      <c r="I18" s="17">
        <f t="shared" si="0"/>
        <v>0.82020997375328075</v>
      </c>
      <c r="J18" s="16">
        <f t="shared" si="1"/>
        <v>-0.82020997375328075</v>
      </c>
      <c r="K18" s="16">
        <v>100</v>
      </c>
      <c r="L18" s="16">
        <v>82.020997375328079</v>
      </c>
      <c r="M18" s="16">
        <v>41.076115485564301</v>
      </c>
      <c r="N18" s="16">
        <v>0.35542432195975499</v>
      </c>
      <c r="O18" s="16">
        <v>1.3858963039014334</v>
      </c>
      <c r="P18" s="16">
        <v>1.3858577908324203</v>
      </c>
      <c r="Q18" s="16">
        <v>0.12827520301776066</v>
      </c>
      <c r="R18" s="16">
        <v>9.2560148571024534</v>
      </c>
      <c r="S18" s="16">
        <v>0</v>
      </c>
      <c r="T18" s="20" t="s">
        <v>119</v>
      </c>
      <c r="U18" s="10">
        <v>2</v>
      </c>
      <c r="V18" s="20" t="s">
        <v>142</v>
      </c>
      <c r="W18" s="10">
        <v>2</v>
      </c>
      <c r="X18" s="20" t="s">
        <v>143</v>
      </c>
      <c r="Y18" s="10">
        <v>4</v>
      </c>
      <c r="Z18" s="20" t="s">
        <v>33</v>
      </c>
      <c r="AA18" s="15">
        <v>3</v>
      </c>
      <c r="AB18" s="11">
        <v>97.81</v>
      </c>
      <c r="AC18" s="10">
        <v>1.8400000000000034</v>
      </c>
      <c r="AD18" s="19">
        <v>0.35</v>
      </c>
      <c r="AE18" s="12">
        <v>138.58963039014333</v>
      </c>
      <c r="AF18" s="10">
        <v>158.21732848761837</v>
      </c>
      <c r="AG18" s="10">
        <v>69.292889541621037</v>
      </c>
      <c r="AH18" s="10">
        <v>0</v>
      </c>
      <c r="AI18" s="10">
        <v>1.0803785597131643</v>
      </c>
      <c r="AJ18" s="10"/>
      <c r="AK18" s="10"/>
      <c r="AL18" s="10"/>
      <c r="AM18" s="10"/>
      <c r="AN18" s="10">
        <v>1.3858963039014334</v>
      </c>
      <c r="AO18" s="10">
        <v>0.35827469735133394</v>
      </c>
      <c r="AP18" s="10">
        <v>1</v>
      </c>
      <c r="AQ18" s="10">
        <v>79.625</v>
      </c>
      <c r="AR18" s="10"/>
      <c r="AS18" s="10"/>
      <c r="AT18" s="10">
        <v>26.051575097886712</v>
      </c>
      <c r="AU18" s="10">
        <v>1</v>
      </c>
      <c r="AV18" s="16"/>
      <c r="AW18" s="19">
        <v>23.732599273142757</v>
      </c>
      <c r="AX18" s="1" t="s">
        <v>120</v>
      </c>
      <c r="AY18" s="23">
        <v>0.82020997375328097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0.92824111849405222</v>
      </c>
      <c r="BK18" s="24">
        <f t="shared" ca="1" si="5"/>
        <v>49.34110025198617</v>
      </c>
      <c r="BL18" s="23">
        <f t="shared" si="6"/>
        <v>9.5382727665077844</v>
      </c>
      <c r="BM18" s="23">
        <f t="shared" ca="1" si="7"/>
        <v>2.8274819170020664</v>
      </c>
      <c r="BN18" s="22">
        <f t="shared" si="8"/>
        <v>4.0033732261842596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2.11</v>
      </c>
      <c r="C19">
        <v>0.16925000000000001</v>
      </c>
      <c r="D19">
        <v>-9.6710000000000004E-2</v>
      </c>
      <c r="E19">
        <v>-7.2470000000000007E-2</v>
      </c>
      <c r="F19">
        <v>2.0724499999999999</v>
      </c>
      <c r="G19">
        <v>1.9291</v>
      </c>
      <c r="H19" s="21"/>
      <c r="I19" s="17">
        <f t="shared" si="0"/>
        <v>0.98425196850393692</v>
      </c>
      <c r="J19" s="16">
        <f t="shared" si="1"/>
        <v>-0.98425196850393692</v>
      </c>
      <c r="K19" s="16">
        <v>100</v>
      </c>
      <c r="L19" s="16">
        <v>98.425196850393689</v>
      </c>
      <c r="M19" s="16">
        <v>47.244094488188971</v>
      </c>
      <c r="N19" s="16">
        <v>0.42650918635170598</v>
      </c>
      <c r="O19" s="16">
        <v>1.2083531827515421</v>
      </c>
      <c r="P19" s="16">
        <v>1.2036160752629301</v>
      </c>
      <c r="Q19" s="16">
        <v>9.3362162728558615E-2</v>
      </c>
      <c r="R19" s="16">
        <v>7.7568058991039672</v>
      </c>
      <c r="S19" s="16">
        <v>0</v>
      </c>
      <c r="T19" s="20" t="s">
        <v>119</v>
      </c>
      <c r="U19" s="10">
        <v>2</v>
      </c>
      <c r="V19" s="20" t="s">
        <v>142</v>
      </c>
      <c r="W19" s="10">
        <v>2</v>
      </c>
      <c r="X19" s="20" t="s">
        <v>143</v>
      </c>
      <c r="Y19" s="10">
        <v>4</v>
      </c>
      <c r="Z19" s="20" t="s">
        <v>33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120.83531827515421</v>
      </c>
      <c r="AF19" s="10">
        <v>135.81217374561567</v>
      </c>
      <c r="AG19" s="10">
        <v>60.180803763146514</v>
      </c>
      <c r="AH19" s="10">
        <v>0</v>
      </c>
      <c r="AI19" s="10">
        <v>1.2891904387030177</v>
      </c>
      <c r="AJ19" s="10"/>
      <c r="AK19" s="10"/>
      <c r="AL19" s="10"/>
      <c r="AM19" s="10"/>
      <c r="AN19" s="10">
        <v>1.2083531827515421</v>
      </c>
      <c r="AO19" s="10">
        <v>0.31524930659875106</v>
      </c>
      <c r="AP19" s="10">
        <v>1</v>
      </c>
      <c r="AQ19" s="10">
        <v>79.625</v>
      </c>
      <c r="AR19" s="10"/>
      <c r="AS19" s="10"/>
      <c r="AT19" s="10">
        <v>18.325784016140759</v>
      </c>
      <c r="AU19" s="10">
        <v>1</v>
      </c>
      <c r="AV19" s="16"/>
      <c r="AW19" s="19">
        <v>20.371826061842349</v>
      </c>
      <c r="AX19" s="1" t="s">
        <v>120</v>
      </c>
      <c r="AY19" s="23">
        <v>0.98425196850393704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0.93501434080518986</v>
      </c>
      <c r="BK19" s="24">
        <f t="shared" ca="1" si="5"/>
        <v>38.166693881345651</v>
      </c>
      <c r="BL19" s="23">
        <f t="shared" si="6"/>
        <v>8.0874810758805342</v>
      </c>
      <c r="BM19" s="23">
        <f t="shared" ca="1" si="7"/>
        <v>2.8448769066620461</v>
      </c>
      <c r="BN19" s="22">
        <f t="shared" si="8"/>
        <v>4.0139436011790144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2.16</v>
      </c>
      <c r="C20">
        <v>0.16925000000000001</v>
      </c>
      <c r="D20">
        <v>-9.6769999999999995E-2</v>
      </c>
      <c r="E20">
        <v>-7.0779999999999996E-2</v>
      </c>
      <c r="F20">
        <v>2.0054500000000002</v>
      </c>
      <c r="G20">
        <v>1.9418500000000001</v>
      </c>
      <c r="H20" s="21"/>
      <c r="I20" s="17">
        <f t="shared" si="0"/>
        <v>1.148293963254593</v>
      </c>
      <c r="J20" s="16">
        <f t="shared" si="1"/>
        <v>-1.148293963254593</v>
      </c>
      <c r="K20" s="16">
        <v>100</v>
      </c>
      <c r="L20" s="16">
        <v>114.8293963254593</v>
      </c>
      <c r="M20" s="16">
        <v>53.41207349081364</v>
      </c>
      <c r="N20" s="16">
        <v>0.49759405074365698</v>
      </c>
      <c r="O20" s="16">
        <v>1.2083531827515421</v>
      </c>
      <c r="P20" s="16">
        <v>1.2101247839261449</v>
      </c>
      <c r="Q20" s="16">
        <v>9.2935526798344395E-2</v>
      </c>
      <c r="R20" s="16">
        <v>7.6798300499906418</v>
      </c>
      <c r="S20" s="16">
        <v>0.12302785934741967</v>
      </c>
      <c r="T20" s="20" t="s">
        <v>119</v>
      </c>
      <c r="U20" s="10">
        <v>2</v>
      </c>
      <c r="V20" s="20" t="s">
        <v>142</v>
      </c>
      <c r="W20" s="10">
        <v>2</v>
      </c>
      <c r="X20" s="20" t="s">
        <v>143</v>
      </c>
      <c r="Y20" s="10">
        <v>4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120.83531827515421</v>
      </c>
      <c r="AF20" s="10">
        <v>135.61295126628414</v>
      </c>
      <c r="AG20" s="10">
        <v>60.506239196307234</v>
      </c>
      <c r="AH20" s="10">
        <v>0</v>
      </c>
      <c r="AI20" s="10">
        <v>1.3021121476525623</v>
      </c>
      <c r="AJ20" s="10"/>
      <c r="AK20" s="10"/>
      <c r="AL20" s="10"/>
      <c r="AM20" s="10"/>
      <c r="AN20" s="10">
        <v>1.2083531827515421</v>
      </c>
      <c r="AO20" s="10">
        <v>0.32310707436099145</v>
      </c>
      <c r="AP20" s="10">
        <v>1</v>
      </c>
      <c r="AQ20" s="10">
        <v>79.625</v>
      </c>
      <c r="AR20" s="10"/>
      <c r="AS20" s="10"/>
      <c r="AT20" s="10">
        <v>15.563204531309784</v>
      </c>
      <c r="AU20" s="10">
        <v>1</v>
      </c>
      <c r="AV20" s="16"/>
      <c r="AW20" s="19">
        <v>20.34194268994262</v>
      </c>
      <c r="AX20" s="1" t="s">
        <v>120</v>
      </c>
      <c r="AY20" s="23">
        <v>1.1482939632545901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0.94396894755631311</v>
      </c>
      <c r="BK20" s="24">
        <f t="shared" ca="1" si="5"/>
        <v>35.11834231095844</v>
      </c>
      <c r="BL20" s="23">
        <f t="shared" si="6"/>
        <v>8.0623504510065231</v>
      </c>
      <c r="BM20" s="23">
        <f t="shared" ca="1" si="7"/>
        <v>2.8679973147996796</v>
      </c>
      <c r="BN20" s="22">
        <f t="shared" si="8"/>
        <v>4.0096752821910586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0.17036000000000001</v>
      </c>
      <c r="D21">
        <v>-9.4039999999999999E-2</v>
      </c>
      <c r="E21">
        <v>-6.9120000000000001E-2</v>
      </c>
      <c r="F21">
        <v>2.0187499999999998</v>
      </c>
      <c r="G21">
        <v>1.9342999999999999</v>
      </c>
      <c r="H21" s="21"/>
      <c r="I21" s="17">
        <f t="shared" si="0"/>
        <v>1.3123359580052494</v>
      </c>
      <c r="J21" s="16">
        <f t="shared" si="1"/>
        <v>-1.3123359580052494</v>
      </c>
      <c r="K21" s="16">
        <v>100</v>
      </c>
      <c r="L21" s="16">
        <v>131.23359580052494</v>
      </c>
      <c r="M21" s="16">
        <v>59.580052493438323</v>
      </c>
      <c r="N21" s="16">
        <v>0.56867891513560798</v>
      </c>
      <c r="O21" s="16">
        <v>1.5024917864476406</v>
      </c>
      <c r="P21" s="16">
        <v>1.5106565570784189</v>
      </c>
      <c r="Q21" s="16">
        <v>0.1123474616230942</v>
      </c>
      <c r="R21" s="16">
        <v>7.4369955961646275</v>
      </c>
      <c r="S21" s="16">
        <v>0.56699796047071327</v>
      </c>
      <c r="T21" s="20" t="s">
        <v>119</v>
      </c>
      <c r="U21" s="10">
        <v>2</v>
      </c>
      <c r="V21" s="20" t="s">
        <v>142</v>
      </c>
      <c r="W21" s="10">
        <v>2</v>
      </c>
      <c r="X21" s="20" t="s">
        <v>143</v>
      </c>
      <c r="Y21" s="10">
        <v>4</v>
      </c>
      <c r="Z21" s="20" t="s">
        <v>33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150.24917864476407</v>
      </c>
      <c r="AF21" s="10">
        <v>170.00467755037133</v>
      </c>
      <c r="AG21" s="10">
        <v>75.532827853920935</v>
      </c>
      <c r="AH21" s="10">
        <v>0</v>
      </c>
      <c r="AI21" s="10">
        <v>1.344629006524779</v>
      </c>
      <c r="AJ21" s="10"/>
      <c r="AK21" s="10"/>
      <c r="AL21" s="10"/>
      <c r="AM21" s="10"/>
      <c r="AN21" s="10">
        <v>1.5024917864476406</v>
      </c>
      <c r="AO21" s="10">
        <v>0.39563459114358257</v>
      </c>
      <c r="AP21" s="10">
        <v>1</v>
      </c>
      <c r="AQ21" s="10">
        <v>79.625</v>
      </c>
      <c r="AR21" s="10"/>
      <c r="AS21" s="10"/>
      <c r="AT21" s="10">
        <v>17.15043616145887</v>
      </c>
      <c r="AU21" s="10">
        <v>1</v>
      </c>
      <c r="AV21" s="16"/>
      <c r="AW21" s="19">
        <v>25.500701632555696</v>
      </c>
      <c r="AX21" s="1" t="s">
        <v>120</v>
      </c>
      <c r="AY21" s="23">
        <v>1.31233595800525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0.93112395025083772</v>
      </c>
      <c r="BK21" s="24">
        <f t="shared" ca="1" si="5"/>
        <v>37.928526684931811</v>
      </c>
      <c r="BL21" s="23">
        <f t="shared" si="6"/>
        <v>7.7746969181657706</v>
      </c>
      <c r="BM21" s="23">
        <f t="shared" ca="1" si="7"/>
        <v>2.8339009143898086</v>
      </c>
      <c r="BN21" s="22">
        <f t="shared" si="8"/>
        <v>3.9205521211214864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2.11</v>
      </c>
      <c r="C22">
        <v>0.17126</v>
      </c>
      <c r="D22">
        <v>-9.0279999999999999E-2</v>
      </c>
      <c r="E22">
        <v>-7.0080000000000003E-2</v>
      </c>
      <c r="F22">
        <v>2.0219499999999999</v>
      </c>
      <c r="G22">
        <v>1.9430499999999999</v>
      </c>
      <c r="H22" s="21"/>
      <c r="I22" s="17">
        <f t="shared" si="0"/>
        <v>1.4763779527559056</v>
      </c>
      <c r="J22" s="16">
        <f t="shared" si="1"/>
        <v>-1.4763779527559056</v>
      </c>
      <c r="K22" s="16">
        <v>100</v>
      </c>
      <c r="L22" s="16">
        <v>147.63779527559055</v>
      </c>
      <c r="M22" s="16">
        <v>65.748031496062993</v>
      </c>
      <c r="N22" s="16">
        <v>0.63976377952755903</v>
      </c>
      <c r="O22" s="16">
        <v>1.7409825462012298</v>
      </c>
      <c r="P22" s="16">
        <v>1.7454500622067499</v>
      </c>
      <c r="Q22" s="16">
        <v>0.13908331324985587</v>
      </c>
      <c r="R22" s="16">
        <v>7.9683352884937104</v>
      </c>
      <c r="S22" s="16">
        <v>0.3102441670500119</v>
      </c>
      <c r="T22" s="20" t="s">
        <v>119</v>
      </c>
      <c r="U22" s="10">
        <v>2</v>
      </c>
      <c r="V22" s="20" t="s">
        <v>142</v>
      </c>
      <c r="W22" s="10">
        <v>2</v>
      </c>
      <c r="X22" s="20" t="s">
        <v>143</v>
      </c>
      <c r="Y22" s="10">
        <v>4</v>
      </c>
      <c r="Z22" s="20" t="s">
        <v>33</v>
      </c>
      <c r="AA22" s="15">
        <v>3</v>
      </c>
      <c r="AB22" s="11">
        <v>97.81</v>
      </c>
      <c r="AC22" s="10">
        <v>1.8400000000000034</v>
      </c>
      <c r="AD22" s="19">
        <v>0.35</v>
      </c>
      <c r="AE22" s="12">
        <v>174.09825462012299</v>
      </c>
      <c r="AF22" s="10">
        <v>196.66248994928878</v>
      </c>
      <c r="AG22" s="10">
        <v>87.272503110337482</v>
      </c>
      <c r="AH22" s="10">
        <v>0</v>
      </c>
      <c r="AI22" s="10">
        <v>1.2549672720775213</v>
      </c>
      <c r="AJ22" s="10"/>
      <c r="AK22" s="10"/>
      <c r="AL22" s="10"/>
      <c r="AM22" s="10"/>
      <c r="AN22" s="10">
        <v>1.7409825462012298</v>
      </c>
      <c r="AO22" s="10">
        <v>0.46034493946928307</v>
      </c>
      <c r="AP22" s="10">
        <v>1</v>
      </c>
      <c r="AQ22" s="10">
        <v>79.625</v>
      </c>
      <c r="AR22" s="10"/>
      <c r="AS22" s="10"/>
      <c r="AT22" s="10">
        <v>17.659919374409792</v>
      </c>
      <c r="AU22" s="10">
        <v>1</v>
      </c>
      <c r="AV22" s="16"/>
      <c r="AW22" s="19">
        <v>29.499373492393318</v>
      </c>
      <c r="AX22" s="1" t="s">
        <v>120</v>
      </c>
      <c r="AY22" s="23">
        <v>1.47637795275591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0.93303994789588995</v>
      </c>
      <c r="BK22" s="24">
        <f t="shared" ca="1" si="5"/>
        <v>40.297824553359796</v>
      </c>
      <c r="BL22" s="23">
        <f t="shared" si="6"/>
        <v>8.3202153799112608</v>
      </c>
      <c r="BM22" s="23">
        <f t="shared" ca="1" si="7"/>
        <v>2.8385472828789609</v>
      </c>
      <c r="BN22" s="22">
        <f t="shared" si="8"/>
        <v>3.8839157927388097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2.16</v>
      </c>
      <c r="C23">
        <v>0.17172999999999999</v>
      </c>
      <c r="D23">
        <v>-8.9289999999999994E-2</v>
      </c>
      <c r="E23">
        <v>-6.7080000000000001E-2</v>
      </c>
      <c r="F23">
        <v>2.0177499999999999</v>
      </c>
      <c r="G23">
        <v>1.9481299999999999</v>
      </c>
      <c r="H23" s="21"/>
      <c r="I23" s="17">
        <f t="shared" si="0"/>
        <v>1.6404199475065615</v>
      </c>
      <c r="J23" s="16">
        <f t="shared" si="1"/>
        <v>-1.6404199475065615</v>
      </c>
      <c r="K23" s="16">
        <v>100</v>
      </c>
      <c r="L23" s="16">
        <v>164.04199475065616</v>
      </c>
      <c r="M23" s="16">
        <v>71.916010498687655</v>
      </c>
      <c r="N23" s="16">
        <v>0.71084864391950997</v>
      </c>
      <c r="O23" s="16">
        <v>1.8655277207392174</v>
      </c>
      <c r="P23" s="16">
        <v>1.8815491574486691</v>
      </c>
      <c r="Q23" s="16">
        <v>0.14612280609839157</v>
      </c>
      <c r="R23" s="16">
        <v>7.7660902730030301</v>
      </c>
      <c r="S23" s="16">
        <v>1.1125997714897025</v>
      </c>
      <c r="T23" s="20" t="s">
        <v>119</v>
      </c>
      <c r="U23" s="10">
        <v>2</v>
      </c>
      <c r="V23" s="20" t="s">
        <v>142</v>
      </c>
      <c r="W23" s="10">
        <v>2</v>
      </c>
      <c r="X23" s="20" t="s">
        <v>143</v>
      </c>
      <c r="Y23" s="10">
        <v>4</v>
      </c>
      <c r="Z23" s="20" t="s">
        <v>33</v>
      </c>
      <c r="AA23" s="15">
        <v>3</v>
      </c>
      <c r="AB23" s="11">
        <v>97.81</v>
      </c>
      <c r="AC23" s="10">
        <v>1.8400000000000034</v>
      </c>
      <c r="AD23" s="19">
        <v>0.35</v>
      </c>
      <c r="AE23" s="12">
        <v>186.55277207392174</v>
      </c>
      <c r="AF23" s="10">
        <v>211.709195302746</v>
      </c>
      <c r="AG23" s="10">
        <v>94.077457872433456</v>
      </c>
      <c r="AH23" s="10">
        <v>8.2645946243011021</v>
      </c>
      <c r="AI23" s="10">
        <v>1.2876492093792198</v>
      </c>
      <c r="AJ23" s="10"/>
      <c r="AK23" s="10"/>
      <c r="AL23" s="10"/>
      <c r="AM23" s="10"/>
      <c r="AN23" s="10">
        <v>1.8655277207392174</v>
      </c>
      <c r="AO23" s="10">
        <v>0.49602299207422851</v>
      </c>
      <c r="AP23" s="10">
        <v>1</v>
      </c>
      <c r="AQ23" s="10">
        <v>79.625</v>
      </c>
      <c r="AR23" s="10"/>
      <c r="AS23" s="10"/>
      <c r="AT23" s="10">
        <v>17.082933439811434</v>
      </c>
      <c r="AU23" s="10">
        <v>1</v>
      </c>
      <c r="AV23" s="16"/>
      <c r="AW23" s="19">
        <v>31.756379295411897</v>
      </c>
      <c r="AX23" s="1" t="s">
        <v>120</v>
      </c>
      <c r="AY23" s="23">
        <v>1.64041994750656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0.93172219790609345</v>
      </c>
      <c r="BK23" s="24">
        <f t="shared" ca="1" si="5"/>
        <v>39.721727160150337</v>
      </c>
      <c r="BL23" s="23">
        <f t="shared" si="6"/>
        <v>8.1200622107761973</v>
      </c>
      <c r="BM23" s="23">
        <f t="shared" ca="1" si="7"/>
        <v>2.8347061247674605</v>
      </c>
      <c r="BN23" s="22">
        <f t="shared" si="8"/>
        <v>3.8505122315962508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0.41</v>
      </c>
      <c r="C24">
        <v>0.17100000000000001</v>
      </c>
      <c r="D24">
        <v>-9.5519999999999994E-2</v>
      </c>
      <c r="E24">
        <v>-6.2560000000000004E-2</v>
      </c>
      <c r="F24">
        <v>2.02475</v>
      </c>
      <c r="G24">
        <v>1.9357500000000001</v>
      </c>
      <c r="H24" s="21"/>
      <c r="I24" s="17">
        <f t="shared" si="0"/>
        <v>1.8044619422572179</v>
      </c>
      <c r="J24" s="16">
        <f t="shared" si="1"/>
        <v>-1.8044619422572179</v>
      </c>
      <c r="K24" s="16">
        <v>100</v>
      </c>
      <c r="L24" s="16">
        <v>180.4461942257218</v>
      </c>
      <c r="M24" s="16">
        <v>78.083989501312331</v>
      </c>
      <c r="N24" s="16">
        <v>0.78193350831146113</v>
      </c>
      <c r="O24" s="16">
        <v>1.672085215605752</v>
      </c>
      <c r="P24" s="16">
        <v>1.7055145595091272</v>
      </c>
      <c r="Q24" s="16">
        <v>0.10182377534447529</v>
      </c>
      <c r="R24" s="16">
        <v>5.970267141769912</v>
      </c>
      <c r="S24" s="16">
        <v>2.3214822155121673</v>
      </c>
      <c r="T24" s="20" t="s">
        <v>119</v>
      </c>
      <c r="U24" s="10">
        <v>2</v>
      </c>
      <c r="V24" s="20" t="s">
        <v>142</v>
      </c>
      <c r="W24" s="10">
        <v>2</v>
      </c>
      <c r="X24" s="20" t="s">
        <v>143</v>
      </c>
      <c r="Y24" s="10">
        <v>4</v>
      </c>
      <c r="Z24" s="20" t="s">
        <v>33</v>
      </c>
      <c r="AA24" s="15">
        <v>3</v>
      </c>
      <c r="AB24" s="11">
        <v>97.81</v>
      </c>
      <c r="AC24" s="10">
        <v>1.8400000000000034</v>
      </c>
      <c r="AD24" s="19">
        <v>0.35</v>
      </c>
      <c r="AE24" s="12">
        <v>167.20852156057521</v>
      </c>
      <c r="AF24" s="10">
        <v>190.03428969367837</v>
      </c>
      <c r="AG24" s="10">
        <v>85.275727975456363</v>
      </c>
      <c r="AH24" s="10">
        <v>31.670716262414526</v>
      </c>
      <c r="AI24" s="10">
        <v>1.6749669256902726</v>
      </c>
      <c r="AJ24" s="10"/>
      <c r="AK24" s="10"/>
      <c r="AL24" s="10"/>
      <c r="AM24" s="10"/>
      <c r="AN24" s="10">
        <v>1.672085215605752</v>
      </c>
      <c r="AO24" s="10">
        <v>0.44323915276571935</v>
      </c>
      <c r="AP24" s="10">
        <v>1</v>
      </c>
      <c r="AQ24" s="10">
        <v>79.625</v>
      </c>
      <c r="AR24" s="10"/>
      <c r="AS24" s="10"/>
      <c r="AT24" s="10">
        <v>13.798980227274217</v>
      </c>
      <c r="AU24" s="10">
        <v>1</v>
      </c>
      <c r="AV24" s="16"/>
      <c r="AW24" s="19">
        <v>28.505143454051755</v>
      </c>
      <c r="AX24" s="1" t="s">
        <v>120</v>
      </c>
      <c r="AY24" s="23">
        <v>1.8044619422572199</v>
      </c>
      <c r="AZ24" s="18">
        <v>100</v>
      </c>
      <c r="BA24" s="18">
        <v>0</v>
      </c>
      <c r="BB24" s="18">
        <v>0</v>
      </c>
      <c r="BC24" s="18">
        <v>100</v>
      </c>
      <c r="BD24" s="18">
        <v>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0.92450420584020643</v>
      </c>
      <c r="BK24" s="24">
        <f t="shared" ca="1" si="5"/>
        <v>32.245937077409188</v>
      </c>
      <c r="BL24" s="23">
        <f t="shared" si="6"/>
        <v>6.3037400812743032</v>
      </c>
      <c r="BM24" s="23">
        <f t="shared" ca="1" si="7"/>
        <v>2.8153787669811821</v>
      </c>
      <c r="BN24" s="22">
        <f t="shared" si="8"/>
        <v>3.8254542007921573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2.11</v>
      </c>
      <c r="C25">
        <v>0.17019999999999999</v>
      </c>
      <c r="D25">
        <v>-9.8360000000000003E-2</v>
      </c>
      <c r="E25">
        <v>-6.1100000000000002E-2</v>
      </c>
      <c r="F25">
        <v>2.0096500000000002</v>
      </c>
      <c r="G25">
        <v>1.9458800000000001</v>
      </c>
      <c r="H25" s="21"/>
      <c r="I25" s="17">
        <f t="shared" si="0"/>
        <v>1.9685039370078738</v>
      </c>
      <c r="J25" s="16">
        <f t="shared" si="1"/>
        <v>-1.9685039370078738</v>
      </c>
      <c r="K25" s="16">
        <v>100</v>
      </c>
      <c r="L25" s="16">
        <v>196.85039370078738</v>
      </c>
      <c r="M25" s="16">
        <v>84.251968503936993</v>
      </c>
      <c r="N25" s="16">
        <v>0.85301837270341196</v>
      </c>
      <c r="O25" s="16">
        <v>1.4600934291581074</v>
      </c>
      <c r="P25" s="16">
        <v>1.499145681137396</v>
      </c>
      <c r="Q25" s="16">
        <v>8.1629674647665865E-2</v>
      </c>
      <c r="R25" s="16">
        <v>5.4450795326131178</v>
      </c>
      <c r="S25" s="16">
        <v>2.7119619430061506</v>
      </c>
      <c r="T25" s="20" t="s">
        <v>119</v>
      </c>
      <c r="U25" s="10">
        <v>2</v>
      </c>
      <c r="V25" s="20" t="s">
        <v>142</v>
      </c>
      <c r="W25" s="10">
        <v>2</v>
      </c>
      <c r="X25" s="20" t="s">
        <v>143</v>
      </c>
      <c r="Y25" s="10">
        <v>4</v>
      </c>
      <c r="Z25" s="20" t="s">
        <v>33</v>
      </c>
      <c r="AA25" s="15">
        <v>3</v>
      </c>
      <c r="AB25" s="11">
        <v>97.81</v>
      </c>
      <c r="AC25" s="10">
        <v>1.8400000000000034</v>
      </c>
      <c r="AD25" s="19">
        <v>0.35</v>
      </c>
      <c r="AE25" s="12">
        <v>146.00934291581072</v>
      </c>
      <c r="AF25" s="10">
        <v>164.79064521023557</v>
      </c>
      <c r="AG25" s="10">
        <v>74.957284056869781</v>
      </c>
      <c r="AH25" s="10">
        <v>38.241124874799198</v>
      </c>
      <c r="AI25" s="10">
        <v>1.8365204658821495</v>
      </c>
      <c r="AJ25" s="10"/>
      <c r="AK25" s="10"/>
      <c r="AL25" s="10"/>
      <c r="AM25" s="10"/>
      <c r="AN25" s="10">
        <v>1.4600934291581074</v>
      </c>
      <c r="AO25" s="10">
        <v>0.39727074997617762</v>
      </c>
      <c r="AP25" s="10">
        <v>1</v>
      </c>
      <c r="AQ25" s="10">
        <v>79.625</v>
      </c>
      <c r="AR25" s="10"/>
      <c r="AS25" s="10"/>
      <c r="AT25" s="10">
        <v>10.843628111043053</v>
      </c>
      <c r="AU25" s="10">
        <v>1</v>
      </c>
      <c r="AV25" s="16"/>
      <c r="AW25" s="19">
        <v>24.718596781535336</v>
      </c>
      <c r="AX25" s="1" t="s">
        <v>120</v>
      </c>
      <c r="AY25" s="23">
        <v>1.9685039370078701</v>
      </c>
      <c r="AZ25" s="18">
        <v>100</v>
      </c>
      <c r="BA25" s="18">
        <v>0</v>
      </c>
      <c r="BB25" s="18">
        <v>0</v>
      </c>
      <c r="BC25" s="18">
        <v>100</v>
      </c>
      <c r="BD25" s="18">
        <v>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0.93600147704773651</v>
      </c>
      <c r="BK25" s="24">
        <f t="shared" ca="1" si="5"/>
        <v>27.049243053946018</v>
      </c>
      <c r="BL25" s="23">
        <f t="shared" si="6"/>
        <v>5.8276919316431055</v>
      </c>
      <c r="BM25" s="23">
        <f t="shared" ca="1" si="7"/>
        <v>2.8451728351093837</v>
      </c>
      <c r="BN25" s="22">
        <f t="shared" si="8"/>
        <v>3.8528925094207178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2.11</v>
      </c>
      <c r="C26">
        <v>0.17111999999999999</v>
      </c>
      <c r="D26">
        <v>-9.8489999999999994E-2</v>
      </c>
      <c r="E26">
        <v>-5.0869999999999999E-2</v>
      </c>
      <c r="F26">
        <v>2.01953</v>
      </c>
      <c r="G26">
        <v>1.9318299999999999</v>
      </c>
      <c r="H26" s="21"/>
      <c r="I26" s="17">
        <f t="shared" si="0"/>
        <v>2.1325459317585302</v>
      </c>
      <c r="J26" s="16">
        <f t="shared" si="1"/>
        <v>-2.1325459317585302</v>
      </c>
      <c r="K26" s="16">
        <v>100</v>
      </c>
      <c r="L26" s="16">
        <v>213.25459317585302</v>
      </c>
      <c r="M26" s="16">
        <v>90.41994750656167</v>
      </c>
      <c r="N26" s="16">
        <v>0.92410323709536313</v>
      </c>
      <c r="O26" s="16">
        <v>1.7038839835728927</v>
      </c>
      <c r="P26" s="16">
        <v>1.7823351051525878</v>
      </c>
      <c r="Q26" s="16">
        <v>8.0705296798868328E-2</v>
      </c>
      <c r="R26" s="16">
        <v>4.5280652648065898</v>
      </c>
      <c r="S26" s="16">
        <v>5.4479945541454935</v>
      </c>
      <c r="T26" s="20" t="s">
        <v>119</v>
      </c>
      <c r="U26" s="10">
        <v>2</v>
      </c>
      <c r="V26" s="20" t="s">
        <v>142</v>
      </c>
      <c r="W26" s="10">
        <v>2</v>
      </c>
      <c r="X26" s="20" t="s">
        <v>143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170.38839835728928</v>
      </c>
      <c r="AF26" s="10">
        <v>197.14209512525426</v>
      </c>
      <c r="AG26" s="10">
        <v>89.116755257629393</v>
      </c>
      <c r="AH26" s="10">
        <v>93.062907093602675</v>
      </c>
      <c r="AI26" s="10">
        <v>2.2084487336617786</v>
      </c>
      <c r="AJ26" s="10"/>
      <c r="AK26" s="10"/>
      <c r="AL26" s="10"/>
      <c r="AM26" s="10"/>
      <c r="AN26" s="10">
        <v>1.7038839835728927</v>
      </c>
      <c r="AO26" s="10">
        <v>0.45232302981383427</v>
      </c>
      <c r="AP26" s="10">
        <v>1</v>
      </c>
      <c r="AQ26" s="10">
        <v>79.625</v>
      </c>
      <c r="AR26" s="10"/>
      <c r="AS26" s="10"/>
      <c r="AT26" s="10">
        <v>12.034098375799827</v>
      </c>
      <c r="AU26" s="10">
        <v>1</v>
      </c>
      <c r="AV26" s="16"/>
      <c r="AW26" s="19">
        <v>29.571314268788136</v>
      </c>
      <c r="AX26" s="1" t="s">
        <v>120</v>
      </c>
      <c r="AY26" s="23">
        <v>2.1325459317585298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0.91044928964964922</v>
      </c>
      <c r="BK26" s="24">
        <f t="shared" ca="1" si="5"/>
        <v>27.94300783822364</v>
      </c>
      <c r="BL26" s="23">
        <f t="shared" si="6"/>
        <v>4.8161914855548114</v>
      </c>
      <c r="BM26" s="23">
        <f t="shared" ca="1" si="7"/>
        <v>2.7777242297320281</v>
      </c>
      <c r="BN26" s="22">
        <f t="shared" si="8"/>
        <v>3.7476176371341983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2.16</v>
      </c>
      <c r="C27">
        <v>0.17180000000000001</v>
      </c>
      <c r="D27">
        <v>-9.4630000000000006E-2</v>
      </c>
      <c r="E27">
        <v>-4.0750000000000001E-2</v>
      </c>
      <c r="F27">
        <v>2.0183800000000001</v>
      </c>
      <c r="G27">
        <v>1.93248</v>
      </c>
      <c r="H27" s="21"/>
      <c r="I27" s="17">
        <f t="shared" si="0"/>
        <v>2.296587926509186</v>
      </c>
      <c r="J27" s="16">
        <f t="shared" si="1"/>
        <v>-2.296587926509186</v>
      </c>
      <c r="K27" s="16">
        <v>100</v>
      </c>
      <c r="L27" s="16">
        <v>229.6587926509186</v>
      </c>
      <c r="M27" s="16">
        <v>96.587926509186332</v>
      </c>
      <c r="N27" s="16">
        <v>0.99518810148731396</v>
      </c>
      <c r="O27" s="16">
        <v>1.8840770020533892</v>
      </c>
      <c r="P27" s="16">
        <v>2.0015033494743468</v>
      </c>
      <c r="Q27" s="16">
        <v>0.10815220830932039</v>
      </c>
      <c r="R27" s="16">
        <v>5.4035487044138257</v>
      </c>
      <c r="S27" s="16">
        <v>8.1546074597887124</v>
      </c>
      <c r="T27" s="20" t="s">
        <v>119</v>
      </c>
      <c r="U27" s="10">
        <v>2</v>
      </c>
      <c r="V27" s="20" t="s">
        <v>142</v>
      </c>
      <c r="W27" s="10">
        <v>2</v>
      </c>
      <c r="X27" s="20" t="s">
        <v>143</v>
      </c>
      <c r="Y27" s="10">
        <v>4</v>
      </c>
      <c r="Z27" s="20" t="s">
        <v>33</v>
      </c>
      <c r="AA27" s="15">
        <v>3</v>
      </c>
      <c r="AB27" s="11">
        <v>97.81</v>
      </c>
      <c r="AC27" s="10">
        <v>1.8400000000000034</v>
      </c>
      <c r="AD27" s="19">
        <v>0.35</v>
      </c>
      <c r="AE27" s="12">
        <v>188.40770020533893</v>
      </c>
      <c r="AF27" s="10">
        <v>221.96164154692792</v>
      </c>
      <c r="AG27" s="10">
        <v>100.07516747371733</v>
      </c>
      <c r="AH27" s="10">
        <v>147.27948394220019</v>
      </c>
      <c r="AI27" s="10">
        <v>1.8506356742619192</v>
      </c>
      <c r="AJ27" s="10"/>
      <c r="AK27" s="10"/>
      <c r="AL27" s="10"/>
      <c r="AM27" s="10"/>
      <c r="AN27" s="10">
        <v>1.8840770020533892</v>
      </c>
      <c r="AO27" s="10">
        <v>0.51806895084040439</v>
      </c>
      <c r="AP27" s="10">
        <v>1</v>
      </c>
      <c r="AQ27" s="10">
        <v>79.625</v>
      </c>
      <c r="AR27" s="10"/>
      <c r="AS27" s="10"/>
      <c r="AT27" s="10">
        <v>12.609362442555065</v>
      </c>
      <c r="AU27" s="10">
        <v>1</v>
      </c>
      <c r="AV27" s="16"/>
      <c r="AW27" s="19">
        <v>33.294246232039185</v>
      </c>
      <c r="AX27" s="1" t="s">
        <v>120</v>
      </c>
      <c r="AY27" s="23">
        <v>2.29658792650919</v>
      </c>
      <c r="AZ27" s="18">
        <v>100</v>
      </c>
      <c r="BA27" s="18">
        <v>0</v>
      </c>
      <c r="BB27" s="18">
        <v>0</v>
      </c>
      <c r="BC27" s="18">
        <v>100</v>
      </c>
      <c r="BD27" s="18">
        <v>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0.92012835929264991</v>
      </c>
      <c r="BK27" s="24">
        <f t="shared" ca="1" si="5"/>
        <v>30.525525408923997</v>
      </c>
      <c r="BL27" s="23">
        <f t="shared" si="6"/>
        <v>5.7324270645075011</v>
      </c>
      <c r="BM27" s="23">
        <f t="shared" ca="1" si="7"/>
        <v>2.8027461152761637</v>
      </c>
      <c r="BN27" s="22">
        <f t="shared" si="8"/>
        <v>3.7435637087473457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2.11</v>
      </c>
      <c r="C28">
        <v>0.17533000000000001</v>
      </c>
      <c r="D28">
        <v>-8.9529999999999998E-2</v>
      </c>
      <c r="E28">
        <v>-3.0669999999999999E-2</v>
      </c>
      <c r="F28">
        <v>2.0135999999999998</v>
      </c>
      <c r="G28">
        <v>1.9318</v>
      </c>
      <c r="H28" s="21"/>
      <c r="I28" s="17">
        <f t="shared" si="0"/>
        <v>2.4606299212598426</v>
      </c>
      <c r="J28" s="16">
        <f t="shared" si="1"/>
        <v>-2.4606299212598426</v>
      </c>
      <c r="K28" s="16">
        <v>100</v>
      </c>
      <c r="L28" s="16">
        <v>246.06299212598427</v>
      </c>
      <c r="M28" s="16">
        <v>102.75590551181102</v>
      </c>
      <c r="N28" s="16">
        <v>1.0662729658792651</v>
      </c>
      <c r="O28" s="16">
        <v>2.8194907597535961</v>
      </c>
      <c r="P28" s="16">
        <v>2.9757382807397637</v>
      </c>
      <c r="Q28" s="16">
        <v>0.14441626237753441</v>
      </c>
      <c r="R28" s="16">
        <v>4.8531237882127449</v>
      </c>
      <c r="S28" s="16">
        <v>10.850522290706069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143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281.94907597535962</v>
      </c>
      <c r="AF28" s="10">
        <v>335.61256290314958</v>
      </c>
      <c r="AG28" s="10">
        <v>148.78691403698818</v>
      </c>
      <c r="AH28" s="10">
        <v>201.27598611072278</v>
      </c>
      <c r="AI28" s="10">
        <v>2.0605285248004543</v>
      </c>
      <c r="AJ28" s="10"/>
      <c r="AK28" s="10"/>
      <c r="AL28" s="10"/>
      <c r="AM28" s="10"/>
      <c r="AN28" s="10">
        <v>2.8194907597535961</v>
      </c>
      <c r="AO28" s="10">
        <v>0.72212693794053895</v>
      </c>
      <c r="AP28" s="10">
        <v>1</v>
      </c>
      <c r="AQ28" s="10">
        <v>111.47500000000001</v>
      </c>
      <c r="AR28" s="10"/>
      <c r="AS28" s="10"/>
      <c r="AT28" s="10">
        <v>18.103812333339484</v>
      </c>
      <c r="AU28" s="10">
        <v>1</v>
      </c>
      <c r="AV28" s="16"/>
      <c r="AW28" s="19">
        <v>50.341884435472437</v>
      </c>
      <c r="AX28" s="1" t="s">
        <v>120</v>
      </c>
      <c r="AY28" s="23">
        <v>2.4606299212598399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0.87873385365448775</v>
      </c>
      <c r="BK28" s="24">
        <f t="shared" ca="1" si="5"/>
        <v>38.465595948039947</v>
      </c>
      <c r="BL28" s="23">
        <f t="shared" si="6"/>
        <v>5.0624292392496137</v>
      </c>
      <c r="BM28" s="23">
        <f t="shared" ca="1" si="7"/>
        <v>2.6937166221295823</v>
      </c>
      <c r="BN28" s="22">
        <f t="shared" si="8"/>
        <v>3.5726258735611847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2.11</v>
      </c>
      <c r="C29">
        <v>0.17982000000000001</v>
      </c>
      <c r="D29">
        <v>-8.3659999999999998E-2</v>
      </c>
      <c r="E29">
        <v>-3.1009999999999999E-2</v>
      </c>
      <c r="F29">
        <v>2.0167799999999998</v>
      </c>
      <c r="G29">
        <v>1.93055</v>
      </c>
      <c r="H29" s="21"/>
      <c r="I29" s="17">
        <f t="shared" si="0"/>
        <v>2.6246719160104988</v>
      </c>
      <c r="J29" s="16">
        <f t="shared" si="1"/>
        <v>-2.6246719160104988</v>
      </c>
      <c r="K29" s="16">
        <v>100</v>
      </c>
      <c r="L29" s="16">
        <v>262.46719160104988</v>
      </c>
      <c r="M29" s="16">
        <v>108.9238845144357</v>
      </c>
      <c r="N29" s="16">
        <v>1.137357830271216</v>
      </c>
      <c r="O29" s="16">
        <v>4.0092946611909666</v>
      </c>
      <c r="P29" s="16">
        <v>4.1642327378306883</v>
      </c>
      <c r="Q29" s="16">
        <v>0.18615547755016501</v>
      </c>
      <c r="R29" s="16">
        <v>4.4703427802918787</v>
      </c>
      <c r="S29" s="16">
        <v>10.759588655536239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143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400.92946611909667</v>
      </c>
      <c r="AF29" s="10">
        <v>474.47048729766624</v>
      </c>
      <c r="AG29" s="10">
        <v>208.2116368915344</v>
      </c>
      <c r="AH29" s="10">
        <v>197.94303411973766</v>
      </c>
      <c r="AI29" s="10">
        <v>2.2369649244989391</v>
      </c>
      <c r="AJ29" s="10"/>
      <c r="AK29" s="10"/>
      <c r="AL29" s="10"/>
      <c r="AM29" s="10"/>
      <c r="AN29" s="10">
        <v>4.0092946611909666</v>
      </c>
      <c r="AO29" s="10">
        <v>0.96324822246823671</v>
      </c>
      <c r="AP29" s="10">
        <v>1</v>
      </c>
      <c r="AQ29" s="10">
        <v>111.47500000000001</v>
      </c>
      <c r="AR29" s="10"/>
      <c r="AS29" s="10"/>
      <c r="AT29" s="10">
        <v>24.334892023029141</v>
      </c>
      <c r="AU29" s="10">
        <v>1</v>
      </c>
      <c r="AV29" s="16"/>
      <c r="AW29" s="19">
        <v>71.170573094649939</v>
      </c>
      <c r="AX29" s="1" t="s">
        <v>120</v>
      </c>
      <c r="AY29" s="23">
        <v>2.6246719160105001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0.8453544888785649</v>
      </c>
      <c r="BK29" s="24">
        <f t="shared" ca="1" si="5"/>
        <v>46.791184695896085</v>
      </c>
      <c r="BL29" s="23">
        <f t="shared" si="6"/>
        <v>4.6158075167964601</v>
      </c>
      <c r="BM29" s="23">
        <f t="shared" ca="1" si="7"/>
        <v>2.6057242441069892</v>
      </c>
      <c r="BN29" s="22">
        <f t="shared" si="8"/>
        <v>3.4304858121151063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2.16</v>
      </c>
      <c r="C30">
        <v>0.18068000000000001</v>
      </c>
      <c r="D30">
        <v>-7.8390000000000001E-2</v>
      </c>
      <c r="E30">
        <v>-3.7560000000000003E-2</v>
      </c>
      <c r="F30">
        <v>2.0132500000000002</v>
      </c>
      <c r="G30">
        <v>1.9315</v>
      </c>
      <c r="H30" s="21"/>
      <c r="I30" s="17">
        <f t="shared" si="0"/>
        <v>2.7887139107611545</v>
      </c>
      <c r="J30" s="16">
        <f t="shared" si="1"/>
        <v>-2.7887139107611545</v>
      </c>
      <c r="K30" s="16">
        <v>100</v>
      </c>
      <c r="L30" s="16">
        <v>278.87139107611546</v>
      </c>
      <c r="M30" s="16">
        <v>115.09186351706036</v>
      </c>
      <c r="N30" s="16">
        <v>1.2084426946631668</v>
      </c>
      <c r="O30" s="16">
        <v>4.2371858316221775</v>
      </c>
      <c r="P30" s="16">
        <v>4.3668978480583158</v>
      </c>
      <c r="Q30" s="16">
        <v>0.22362833342065272</v>
      </c>
      <c r="R30" s="16">
        <v>5.1209884270612402</v>
      </c>
      <c r="S30" s="16">
        <v>9.0077789191762498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143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423.71858316221778</v>
      </c>
      <c r="AF30" s="10">
        <v>497.348488531795</v>
      </c>
      <c r="AG30" s="10">
        <v>218.34489240291578</v>
      </c>
      <c r="AH30" s="10">
        <v>160.44348804712627</v>
      </c>
      <c r="AI30" s="10">
        <v>1.9527480177764545</v>
      </c>
      <c r="AJ30" s="10"/>
      <c r="AK30" s="10"/>
      <c r="AL30" s="10"/>
      <c r="AM30" s="10"/>
      <c r="AN30" s="10">
        <v>4.2371858316221775</v>
      </c>
      <c r="AO30" s="10">
        <v>1.032084129448634</v>
      </c>
      <c r="AP30" s="10">
        <v>1</v>
      </c>
      <c r="AQ30" s="10">
        <v>111.47500000000001</v>
      </c>
      <c r="AR30" s="10"/>
      <c r="AS30" s="10"/>
      <c r="AT30" s="10">
        <v>23.991544996563924</v>
      </c>
      <c r="AU30" s="10">
        <v>1</v>
      </c>
      <c r="AV30" s="16"/>
      <c r="AW30" s="19">
        <v>74.60227327976925</v>
      </c>
      <c r="AX30" s="1" t="s">
        <v>120</v>
      </c>
      <c r="AY30" s="23">
        <v>2.78871391076115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0.85780321591201369</v>
      </c>
      <c r="BK30" s="24">
        <f t="shared" ca="1" si="5"/>
        <v>48.545028085335083</v>
      </c>
      <c r="BL30" s="23">
        <f t="shared" si="6"/>
        <v>5.2898955768849101</v>
      </c>
      <c r="BM30" s="23">
        <f t="shared" ca="1" si="7"/>
        <v>2.6380155716208047</v>
      </c>
      <c r="BN30" s="22">
        <f t="shared" si="8"/>
        <v>3.4458945942138119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2.16</v>
      </c>
      <c r="C31">
        <v>0.17988999999999999</v>
      </c>
      <c r="D31">
        <v>-8.0740000000000006E-2</v>
      </c>
      <c r="E31">
        <v>-4.0070000000000001E-2</v>
      </c>
      <c r="F31">
        <v>2.0129299999999999</v>
      </c>
      <c r="G31">
        <v>1.93093</v>
      </c>
      <c r="H31" s="21"/>
      <c r="I31" s="17">
        <f t="shared" si="0"/>
        <v>2.9527559055118111</v>
      </c>
      <c r="J31" s="16">
        <f t="shared" si="1"/>
        <v>-2.9527559055118111</v>
      </c>
      <c r="K31" s="16">
        <v>100</v>
      </c>
      <c r="L31" s="16">
        <v>295.2755905511811</v>
      </c>
      <c r="M31" s="16">
        <v>121.25984251968505</v>
      </c>
      <c r="N31" s="16">
        <v>1.2795275590551181</v>
      </c>
      <c r="O31" s="16">
        <v>4.0278439425051307</v>
      </c>
      <c r="P31" s="16">
        <v>4.1478891786189793</v>
      </c>
      <c r="Q31" s="16">
        <v>0.20691842615392664</v>
      </c>
      <c r="R31" s="16">
        <v>4.9885234933595592</v>
      </c>
      <c r="S31" s="16">
        <v>8.3364747301283746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143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402.78439425051306</v>
      </c>
      <c r="AF31" s="10">
        <v>470.61780980510457</v>
      </c>
      <c r="AG31" s="10">
        <v>207.39445893094896</v>
      </c>
      <c r="AH31" s="10">
        <v>145.17148466207843</v>
      </c>
      <c r="AI31" s="10">
        <v>2.0046011637133585</v>
      </c>
      <c r="AJ31" s="10"/>
      <c r="AK31" s="10"/>
      <c r="AL31" s="10"/>
      <c r="AM31" s="10"/>
      <c r="AN31" s="10">
        <v>4.0278439425051307</v>
      </c>
      <c r="AO31" s="10">
        <v>0.99014383407826245</v>
      </c>
      <c r="AP31" s="10">
        <v>1</v>
      </c>
      <c r="AQ31" s="10">
        <v>111.47500000000001</v>
      </c>
      <c r="AR31" s="10"/>
      <c r="AS31" s="10"/>
      <c r="AT31" s="10">
        <v>21.320696457987683</v>
      </c>
      <c r="AU31" s="10">
        <v>1</v>
      </c>
      <c r="AV31" s="16"/>
      <c r="AW31" s="19">
        <v>70.59267147076568</v>
      </c>
      <c r="AX31" s="1" t="s">
        <v>120</v>
      </c>
      <c r="AY31" s="23">
        <v>2.9527559055118102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0.8643792043044094</v>
      </c>
      <c r="BK31" s="24">
        <f t="shared" ca="1" si="5"/>
        <v>44.758479147207161</v>
      </c>
      <c r="BL31" s="23">
        <f t="shared" si="6"/>
        <v>5.1726355752419071</v>
      </c>
      <c r="BM31" s="23">
        <f t="shared" ca="1" si="7"/>
        <v>2.6548928869533781</v>
      </c>
      <c r="BN31" s="22">
        <f t="shared" si="8"/>
        <v>3.4581064854279551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2.11</v>
      </c>
      <c r="C32">
        <v>0.17953</v>
      </c>
      <c r="D32">
        <v>-8.0500000000000002E-2</v>
      </c>
      <c r="E32">
        <v>-4.4429999999999997E-2</v>
      </c>
      <c r="F32">
        <v>2.0130499999999998</v>
      </c>
      <c r="G32">
        <v>1.92923</v>
      </c>
      <c r="H32" s="21"/>
      <c r="I32" s="17">
        <f t="shared" si="0"/>
        <v>3.1167979002624668</v>
      </c>
      <c r="J32" s="16">
        <f t="shared" si="1"/>
        <v>-3.1167979002624668</v>
      </c>
      <c r="K32" s="16">
        <v>100</v>
      </c>
      <c r="L32" s="16">
        <v>311.67979002624668</v>
      </c>
      <c r="M32" s="16">
        <v>127.42782152230971</v>
      </c>
      <c r="N32" s="16">
        <v>1.3506124234470689</v>
      </c>
      <c r="O32" s="16">
        <v>3.9324476386036933</v>
      </c>
      <c r="P32" s="16">
        <v>4.0357011766278283</v>
      </c>
      <c r="Q32" s="16">
        <v>0.20862496987478379</v>
      </c>
      <c r="R32" s="16">
        <v>5.1694850719623329</v>
      </c>
      <c r="S32" s="16">
        <v>7.1703845850093613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143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393.24476386036929</v>
      </c>
      <c r="AF32" s="10">
        <v>456.45426842525944</v>
      </c>
      <c r="AG32" s="10">
        <v>201.78505883139141</v>
      </c>
      <c r="AH32" s="10">
        <v>119.72102732356717</v>
      </c>
      <c r="AI32" s="10">
        <v>1.9344286443995875</v>
      </c>
      <c r="AJ32" s="10"/>
      <c r="AK32" s="10"/>
      <c r="AL32" s="10"/>
      <c r="AM32" s="10"/>
      <c r="AN32" s="10">
        <v>3.9324476386036933</v>
      </c>
      <c r="AO32" s="10">
        <v>0.97894000911531387</v>
      </c>
      <c r="AP32" s="10">
        <v>1</v>
      </c>
      <c r="AQ32" s="10">
        <v>111.47500000000001</v>
      </c>
      <c r="AR32" s="10"/>
      <c r="AS32" s="10"/>
      <c r="AT32" s="10">
        <v>19.507948325601252</v>
      </c>
      <c r="AU32" s="10">
        <v>1</v>
      </c>
      <c r="AV32" s="16"/>
      <c r="AW32" s="19">
        <v>68.468140263788911</v>
      </c>
      <c r="AX32" s="1" t="s">
        <v>120</v>
      </c>
      <c r="AY32" s="23">
        <v>3.1167979002624699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0.87434738625930519</v>
      </c>
      <c r="BK32" s="24">
        <f t="shared" ca="1" si="5"/>
        <v>42.771166706126671</v>
      </c>
      <c r="BL32" s="23">
        <f t="shared" si="6"/>
        <v>5.377124457087783</v>
      </c>
      <c r="BM32" s="23">
        <f t="shared" ca="1" si="7"/>
        <v>2.6806735974631173</v>
      </c>
      <c r="BN32" s="22">
        <f t="shared" si="8"/>
        <v>3.4766039255070327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2.11</v>
      </c>
      <c r="C33">
        <v>0.18029000000000001</v>
      </c>
      <c r="D33">
        <v>-7.9299999999999995E-2</v>
      </c>
      <c r="E33">
        <v>-4.6719999999999998E-2</v>
      </c>
      <c r="F33">
        <v>2.0162800000000001</v>
      </c>
      <c r="G33">
        <v>1.9250799999999999</v>
      </c>
      <c r="H33" s="21"/>
      <c r="I33" s="17">
        <f t="shared" si="0"/>
        <v>3.280839895013123</v>
      </c>
      <c r="J33" s="16">
        <f t="shared" si="1"/>
        <v>-3.280839895013123</v>
      </c>
      <c r="K33" s="16">
        <v>100</v>
      </c>
      <c r="L33" s="16">
        <v>328.08398950131232</v>
      </c>
      <c r="M33" s="16">
        <v>133.59580052493439</v>
      </c>
      <c r="N33" s="16">
        <v>1.4216972878390199</v>
      </c>
      <c r="O33" s="16">
        <v>4.1338398357289527</v>
      </c>
      <c r="P33" s="16">
        <v>4.2282738809490867</v>
      </c>
      <c r="Q33" s="16">
        <v>0.21715768847906947</v>
      </c>
      <c r="R33" s="16">
        <v>5.1358472651806046</v>
      </c>
      <c r="S33" s="16">
        <v>6.5579198069537314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143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413.38398357289526</v>
      </c>
      <c r="AF33" s="10">
        <v>478.14492778805061</v>
      </c>
      <c r="AG33" s="10">
        <v>211.41369404745433</v>
      </c>
      <c r="AH33" s="10">
        <v>105.65943467893119</v>
      </c>
      <c r="AI33" s="10">
        <v>1.9470984014257569</v>
      </c>
      <c r="AJ33" s="10"/>
      <c r="AK33" s="10"/>
      <c r="AL33" s="10"/>
      <c r="AM33" s="10"/>
      <c r="AN33" s="10">
        <v>4.1338398357289527</v>
      </c>
      <c r="AO33" s="10">
        <v>1.0251983436525673</v>
      </c>
      <c r="AP33" s="10">
        <v>1</v>
      </c>
      <c r="AQ33" s="10">
        <v>111.47500000000001</v>
      </c>
      <c r="AR33" s="10"/>
      <c r="AS33" s="10"/>
      <c r="AT33" s="10">
        <v>19.408491269273163</v>
      </c>
      <c r="AU33" s="10">
        <v>1</v>
      </c>
      <c r="AV33" s="16"/>
      <c r="AW33" s="19">
        <v>71.721739168207591</v>
      </c>
      <c r="AX33" s="1" t="s">
        <v>120</v>
      </c>
      <c r="AY33" s="23">
        <v>3.2808398950131199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0.87343708529272712</v>
      </c>
      <c r="BK33" s="24">
        <f t="shared" ca="1" si="5"/>
        <v>42.881645245176863</v>
      </c>
      <c r="BL33" s="23">
        <f t="shared" si="6"/>
        <v>5.343142186756296</v>
      </c>
      <c r="BM33" s="23">
        <f t="shared" ca="1" si="7"/>
        <v>2.6779018593600643</v>
      </c>
      <c r="BN33" s="22">
        <f t="shared" si="8"/>
        <v>3.45821387822844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0.17852999999999999</v>
      </c>
      <c r="D34">
        <v>-8.09E-2</v>
      </c>
      <c r="E34">
        <v>-5.006E-2</v>
      </c>
      <c r="F34">
        <v>2.0160300000000002</v>
      </c>
      <c r="G34">
        <v>1.93025</v>
      </c>
      <c r="H34" s="21"/>
      <c r="I34" s="17">
        <f t="shared" si="0"/>
        <v>3.4448818897637796</v>
      </c>
      <c r="J34" s="16">
        <f t="shared" si="1"/>
        <v>-3.4448818897637796</v>
      </c>
      <c r="K34" s="16">
        <v>100</v>
      </c>
      <c r="L34" s="16">
        <v>344.48818897637796</v>
      </c>
      <c r="M34" s="16">
        <v>139.76377952755908</v>
      </c>
      <c r="N34" s="16">
        <v>1.4927821522309712</v>
      </c>
      <c r="O34" s="16">
        <v>3.6674579055441447</v>
      </c>
      <c r="P34" s="16">
        <v>3.7490285857139014</v>
      </c>
      <c r="Q34" s="16">
        <v>0.20578073034002192</v>
      </c>
      <c r="R34" s="16">
        <v>5.4889080100421941</v>
      </c>
      <c r="S34" s="16">
        <v>5.6646305673442088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143</v>
      </c>
      <c r="Y34" s="10">
        <v>4</v>
      </c>
      <c r="Z34" s="20" t="s">
        <v>123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366.74579055441444</v>
      </c>
      <c r="AF34" s="10">
        <v>420.79817543831911</v>
      </c>
      <c r="AG34" s="10">
        <v>187.45142928569507</v>
      </c>
      <c r="AH34" s="10">
        <v>85.820881682329471</v>
      </c>
      <c r="AI34" s="10">
        <v>1.8218560015406651</v>
      </c>
      <c r="AJ34" s="10"/>
      <c r="AK34" s="10"/>
      <c r="AL34" s="10"/>
      <c r="AM34" s="10"/>
      <c r="AN34" s="10">
        <v>3.6674579055441447</v>
      </c>
      <c r="AO34" s="10">
        <v>0.93990470984884023</v>
      </c>
      <c r="AP34" s="10">
        <v>1</v>
      </c>
      <c r="AQ34" s="10">
        <v>111.47500000000001</v>
      </c>
      <c r="AR34" s="10"/>
      <c r="AS34" s="10"/>
      <c r="AT34" s="10">
        <v>16.124379915547941</v>
      </c>
      <c r="AU34" s="10">
        <v>1</v>
      </c>
      <c r="AV34" s="16"/>
      <c r="AW34" s="19">
        <v>63.119726315747869</v>
      </c>
      <c r="AX34" s="1" t="s">
        <v>120</v>
      </c>
      <c r="AY34" s="23">
        <v>3.4448818897637801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0.89486195524538048</v>
      </c>
      <c r="BK34" s="24">
        <f t="shared" ca="1" si="5"/>
        <v>38.456192378366843</v>
      </c>
      <c r="BL34" s="23">
        <f t="shared" si="6"/>
        <v>5.753232570897886</v>
      </c>
      <c r="BM34" s="23">
        <f t="shared" ca="1" si="7"/>
        <v>2.7337526171080122</v>
      </c>
      <c r="BN34" s="22">
        <f t="shared" si="8"/>
        <v>3.5176821721154257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2.11</v>
      </c>
      <c r="C35">
        <v>0.17677000000000001</v>
      </c>
      <c r="D35">
        <v>-8.0560000000000007E-2</v>
      </c>
      <c r="E35">
        <v>-5.1639999999999998E-2</v>
      </c>
      <c r="F35">
        <v>2.0156800000000001</v>
      </c>
      <c r="G35">
        <v>1.92503</v>
      </c>
      <c r="H35" s="21"/>
      <c r="I35" s="17">
        <f t="shared" si="0"/>
        <v>3.6089238845144358</v>
      </c>
      <c r="J35" s="16">
        <f t="shared" si="1"/>
        <v>-3.6089238845144358</v>
      </c>
      <c r="K35" s="16">
        <v>100</v>
      </c>
      <c r="L35" s="16">
        <v>360.89238845144359</v>
      </c>
      <c r="M35" s="16">
        <v>145.93175853018374</v>
      </c>
      <c r="N35" s="16">
        <v>1.5638670166229223</v>
      </c>
      <c r="O35" s="16">
        <v>3.2010759753593443</v>
      </c>
      <c r="P35" s="16">
        <v>3.2765615906250303</v>
      </c>
      <c r="Q35" s="16">
        <v>0.20819833394456949</v>
      </c>
      <c r="R35" s="16">
        <v>6.3541712306056182</v>
      </c>
      <c r="S35" s="16">
        <v>5.2420566156726389</v>
      </c>
      <c r="T35" s="20" t="s">
        <v>33</v>
      </c>
      <c r="U35" s="10">
        <v>3</v>
      </c>
      <c r="V35" s="20" t="s">
        <v>142</v>
      </c>
      <c r="W35" s="10">
        <v>2</v>
      </c>
      <c r="X35" s="20" t="s">
        <v>143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320.10759753593442</v>
      </c>
      <c r="AF35" s="10">
        <v>364.24887016462458</v>
      </c>
      <c r="AG35" s="10">
        <v>163.82807953125152</v>
      </c>
      <c r="AH35" s="10">
        <v>75.66561460902274</v>
      </c>
      <c r="AI35" s="10">
        <v>1.5737693614288857</v>
      </c>
      <c r="AJ35" s="10"/>
      <c r="AK35" s="10"/>
      <c r="AL35" s="10"/>
      <c r="AM35" s="10"/>
      <c r="AN35" s="10">
        <v>3.2010759753593443</v>
      </c>
      <c r="AO35" s="10">
        <v>0.86320553700137048</v>
      </c>
      <c r="AP35" s="10">
        <v>1</v>
      </c>
      <c r="AQ35" s="10">
        <v>111.47500000000001</v>
      </c>
      <c r="AR35" s="10"/>
      <c r="AS35" s="10"/>
      <c r="AT35" s="10">
        <v>13.196539146494677</v>
      </c>
      <c r="AU35" s="10">
        <v>1</v>
      </c>
      <c r="AV35" s="16"/>
      <c r="AW35" s="19">
        <v>54.637330524693688</v>
      </c>
      <c r="AX35" s="1" t="s">
        <v>120</v>
      </c>
      <c r="AY35" s="23">
        <v>3.6089238845144398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0.92529876730795513</v>
      </c>
      <c r="BK35" s="24">
        <f t="shared" ca="1" si="5"/>
        <v>34.744061782974676</v>
      </c>
      <c r="BL35" s="23">
        <f t="shared" si="6"/>
        <v>6.7245017477933171</v>
      </c>
      <c r="BM35" s="23">
        <f t="shared" ca="1" si="7"/>
        <v>2.8132567662205825</v>
      </c>
      <c r="BN35" s="22">
        <f t="shared" si="8"/>
        <v>3.6017352840705525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2.11</v>
      </c>
      <c r="C36">
        <v>0.17562</v>
      </c>
      <c r="D36">
        <v>-5.5530000000000003E-2</v>
      </c>
      <c r="E36">
        <v>-4.8460000000000003E-2</v>
      </c>
      <c r="F36">
        <v>2.0073799999999999</v>
      </c>
      <c r="G36">
        <v>1.9257</v>
      </c>
      <c r="H36" s="21"/>
      <c r="I36" s="17">
        <f t="shared" si="0"/>
        <v>3.7729658792650915</v>
      </c>
      <c r="J36" s="16">
        <f t="shared" si="1"/>
        <v>-3.7729658792650915</v>
      </c>
      <c r="K36" s="16">
        <v>100</v>
      </c>
      <c r="L36" s="16">
        <v>377.29658792650918</v>
      </c>
      <c r="M36" s="16">
        <v>152.0997375328084</v>
      </c>
      <c r="N36" s="16">
        <v>1.6349518810148731</v>
      </c>
      <c r="O36" s="16">
        <v>2.8963377823408609</v>
      </c>
      <c r="P36" s="16">
        <v>2.9840705535527143</v>
      </c>
      <c r="Q36" s="16">
        <v>0.38617662283229415</v>
      </c>
      <c r="R36" s="16">
        <v>12.941269849418532</v>
      </c>
      <c r="S36" s="16">
        <v>6.0925535563787099</v>
      </c>
      <c r="T36" s="20" t="s">
        <v>119</v>
      </c>
      <c r="U36" s="10">
        <v>2</v>
      </c>
      <c r="V36" s="20" t="s">
        <v>142</v>
      </c>
      <c r="W36" s="10">
        <v>2</v>
      </c>
      <c r="X36" s="20" t="s">
        <v>33</v>
      </c>
      <c r="Y36" s="10">
        <v>3</v>
      </c>
      <c r="Z36" s="20" t="s">
        <v>124</v>
      </c>
      <c r="AA36" s="15">
        <v>2</v>
      </c>
      <c r="AB36" s="11">
        <v>97.81</v>
      </c>
      <c r="AC36" s="10">
        <v>1.8400000000000034</v>
      </c>
      <c r="AD36" s="19">
        <v>0.35</v>
      </c>
      <c r="AE36" s="12">
        <v>289.63377823408609</v>
      </c>
      <c r="AF36" s="10">
        <v>328.87320701052471</v>
      </c>
      <c r="AG36" s="10">
        <v>149.20352767763572</v>
      </c>
      <c r="AH36" s="10">
        <v>91.699234464627494</v>
      </c>
      <c r="AI36" s="10">
        <v>0.77272169704809246</v>
      </c>
      <c r="AJ36" s="10"/>
      <c r="AK36" s="10"/>
      <c r="AL36" s="10"/>
      <c r="AM36" s="10"/>
      <c r="AN36" s="10">
        <v>2.8963377823408609</v>
      </c>
      <c r="AO36" s="10">
        <v>0.91068524562849995</v>
      </c>
      <c r="AP36" s="10">
        <v>1</v>
      </c>
      <c r="AQ36" s="10">
        <v>79.625</v>
      </c>
      <c r="AR36" s="10"/>
      <c r="AS36" s="10"/>
      <c r="AT36" s="10">
        <v>11.313615931680726</v>
      </c>
      <c r="AU36" s="10">
        <v>1</v>
      </c>
      <c r="AV36" s="16"/>
      <c r="AW36" s="19">
        <v>49.330981051578704</v>
      </c>
      <c r="AX36" s="1" t="s">
        <v>120</v>
      </c>
      <c r="AY36" s="23">
        <v>3.7729658792650902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1</v>
      </c>
      <c r="BK36" s="24">
        <f t="shared" ca="1" si="5"/>
        <v>36.757752576482631</v>
      </c>
      <c r="BL36" s="23">
        <f t="shared" si="6"/>
        <v>13.814607847080987</v>
      </c>
      <c r="BM36" s="23">
        <f t="shared" ca="1" si="7"/>
        <v>3.0329678114402991</v>
      </c>
      <c r="BN36" s="22">
        <f t="shared" si="8"/>
        <v>3.8159555837244072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2.11</v>
      </c>
      <c r="C37">
        <v>0.20829</v>
      </c>
      <c r="D37">
        <v>-5.7860000000000002E-2</v>
      </c>
      <c r="E37">
        <v>-5.04E-2</v>
      </c>
      <c r="F37">
        <v>2.0165000000000002</v>
      </c>
      <c r="G37">
        <v>1.9139299999999999</v>
      </c>
      <c r="H37" s="21"/>
      <c r="I37" s="17">
        <f t="shared" si="0"/>
        <v>3.9370078740157477</v>
      </c>
      <c r="J37" s="16">
        <f t="shared" si="1"/>
        <v>-3.9370078740157477</v>
      </c>
      <c r="K37" s="16">
        <v>100</v>
      </c>
      <c r="L37" s="16">
        <v>393.70078740157481</v>
      </c>
      <c r="M37" s="16">
        <v>158.26771653543307</v>
      </c>
      <c r="N37" s="16">
        <v>1.7060367454068239</v>
      </c>
      <c r="O37" s="16">
        <v>11.553552361396303</v>
      </c>
      <c r="P37" s="16">
        <v>11.633813597219614</v>
      </c>
      <c r="Q37" s="16">
        <v>0.36960892754230623</v>
      </c>
      <c r="R37" s="16">
        <v>3.1770229465481528</v>
      </c>
      <c r="S37" s="16">
        <v>5.5736969321743777</v>
      </c>
      <c r="T37" s="20" t="s">
        <v>122</v>
      </c>
      <c r="U37" s="10">
        <v>4</v>
      </c>
      <c r="V37" s="20" t="s">
        <v>33</v>
      </c>
      <c r="W37" s="10">
        <v>3</v>
      </c>
      <c r="X37" s="20" t="s">
        <v>141</v>
      </c>
      <c r="Y37" s="10">
        <v>5</v>
      </c>
      <c r="Z37" s="20" t="s">
        <v>121</v>
      </c>
      <c r="AA37" s="15">
        <v>5</v>
      </c>
      <c r="AB37" s="11">
        <v>55.342050236388914</v>
      </c>
      <c r="AC37" s="10">
        <v>40.965098057446092</v>
      </c>
      <c r="AD37" s="19">
        <v>3.6928517061649915</v>
      </c>
      <c r="AE37" s="12">
        <v>1155.3552361396303</v>
      </c>
      <c r="AF37" s="10">
        <v>1345.5250827669206</v>
      </c>
      <c r="AG37" s="10">
        <v>747.53601979147106</v>
      </c>
      <c r="AH37" s="10">
        <v>79.563295270646819</v>
      </c>
      <c r="AI37" s="10">
        <v>3.1476008100177673</v>
      </c>
      <c r="AJ37" s="10"/>
      <c r="AK37" s="10"/>
      <c r="AL37" s="10"/>
      <c r="AM37" s="10"/>
      <c r="AN37" s="10">
        <v>7.7023682409308689</v>
      </c>
      <c r="AO37" s="10">
        <v>2.3908831402878556</v>
      </c>
      <c r="AP37" s="10">
        <v>5.9802881583317689</v>
      </c>
      <c r="AQ37" s="10">
        <v>114.66</v>
      </c>
      <c r="AR37" s="10"/>
      <c r="AS37" s="10"/>
      <c r="AT37" s="10">
        <v>47.495266129516303</v>
      </c>
      <c r="AU37" s="10">
        <v>1</v>
      </c>
      <c r="AV37" s="16"/>
      <c r="AW37" s="19">
        <v>201.82876241503811</v>
      </c>
      <c r="AX37" s="1" t="s">
        <v>120</v>
      </c>
      <c r="AY37" s="23">
        <v>3.9370078740157499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55.342050236388914</v>
      </c>
      <c r="BG37" s="24">
        <v>40.965098057446092</v>
      </c>
      <c r="BH37" s="24">
        <v>3.6928517061649915</v>
      </c>
      <c r="BI37" s="21"/>
      <c r="BJ37" s="25">
        <f t="shared" ca="1" si="4"/>
        <v>0.74943405196927126</v>
      </c>
      <c r="BK37" s="24">
        <f t="shared" ca="1" si="5"/>
        <v>75.435315393569525</v>
      </c>
      <c r="BL37" s="23">
        <f t="shared" si="6"/>
        <v>3.2317051385510109</v>
      </c>
      <c r="BM37" s="23">
        <f t="shared" ca="1" si="7"/>
        <v>2.3509045934120421</v>
      </c>
      <c r="BN37" s="22">
        <f t="shared" si="8"/>
        <v>2.9779575817547475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2.11</v>
      </c>
      <c r="C38">
        <v>0.19722000000000001</v>
      </c>
      <c r="D38">
        <v>-6.4079999999999998E-2</v>
      </c>
      <c r="E38">
        <v>-5.4480000000000001E-2</v>
      </c>
      <c r="F38">
        <v>2.0569000000000002</v>
      </c>
      <c r="G38">
        <v>1.855</v>
      </c>
      <c r="H38" s="21"/>
      <c r="I38" s="17">
        <f t="shared" si="0"/>
        <v>4.1010498687664043</v>
      </c>
      <c r="J38" s="16">
        <f t="shared" si="1"/>
        <v>-4.1010498687664043</v>
      </c>
      <c r="K38" s="16">
        <v>100</v>
      </c>
      <c r="L38" s="16">
        <v>410.10498687664045</v>
      </c>
      <c r="M38" s="16">
        <v>164.43569553805776</v>
      </c>
      <c r="N38" s="16">
        <v>1.7771216097987752</v>
      </c>
      <c r="O38" s="16">
        <v>8.6201160164271062</v>
      </c>
      <c r="P38" s="16">
        <v>8.6846639200930706</v>
      </c>
      <c r="Q38" s="16">
        <v>0.32538100277675897</v>
      </c>
      <c r="R38" s="16">
        <v>3.7466159401280779</v>
      </c>
      <c r="S38" s="16">
        <v>4.4824933101363991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141</v>
      </c>
      <c r="Y38" s="10">
        <v>5</v>
      </c>
      <c r="Z38" s="20" t="s">
        <v>121</v>
      </c>
      <c r="AA38" s="15">
        <v>5</v>
      </c>
      <c r="AB38" s="11">
        <v>76.718879460638021</v>
      </c>
      <c r="AC38" s="10">
        <v>21.184405867182321</v>
      </c>
      <c r="AD38" s="19">
        <v>2.0967146721796635</v>
      </c>
      <c r="AE38" s="12">
        <v>862.01160164271062</v>
      </c>
      <c r="AF38" s="10">
        <v>997.60134431232359</v>
      </c>
      <c r="AG38" s="10">
        <v>526.34979400698035</v>
      </c>
      <c r="AH38" s="10">
        <v>55.653360692659689</v>
      </c>
      <c r="AI38" s="10">
        <v>2.6690752828159243</v>
      </c>
      <c r="AJ38" s="10"/>
      <c r="AK38" s="10"/>
      <c r="AL38" s="10"/>
      <c r="AM38" s="10"/>
      <c r="AN38" s="10">
        <v>8.6201160164271062</v>
      </c>
      <c r="AO38" s="10">
        <v>1.8918959045206436</v>
      </c>
      <c r="AP38" s="10">
        <v>4.2107983520558427</v>
      </c>
      <c r="AQ38" s="10">
        <v>111.47500000000001</v>
      </c>
      <c r="AR38" s="10"/>
      <c r="AS38" s="10"/>
      <c r="AT38" s="10">
        <v>33.235606555969518</v>
      </c>
      <c r="AU38" s="10">
        <v>1</v>
      </c>
      <c r="AV38" s="16"/>
      <c r="AW38" s="19">
        <v>149.64020164684854</v>
      </c>
      <c r="AX38" s="1" t="s">
        <v>120</v>
      </c>
      <c r="AY38" s="23">
        <v>4.1010498687663999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76.718879460638021</v>
      </c>
      <c r="BG38" s="24">
        <v>21.184405867182321</v>
      </c>
      <c r="BH38" s="24">
        <v>2.0967146721796635</v>
      </c>
      <c r="BI38" s="21"/>
      <c r="BJ38" s="25">
        <f t="shared" ca="1" si="4"/>
        <v>0.79437469574424724</v>
      </c>
      <c r="BK38" s="24">
        <f t="shared" ca="1" si="5"/>
        <v>60.967150341248328</v>
      </c>
      <c r="BL38" s="23">
        <f t="shared" si="6"/>
        <v>3.8372159572543452</v>
      </c>
      <c r="BM38" s="23">
        <f t="shared" ca="1" si="7"/>
        <v>2.4684765422946944</v>
      </c>
      <c r="BN38" s="22">
        <f t="shared" si="8"/>
        <v>3.1229959914819507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0.18831999999999999</v>
      </c>
      <c r="D39">
        <v>-8.9149999999999993E-2</v>
      </c>
      <c r="E39">
        <v>-5.5579999999999997E-2</v>
      </c>
      <c r="F39">
        <v>2.0649500000000001</v>
      </c>
      <c r="G39">
        <v>1.8528800000000001</v>
      </c>
      <c r="H39" s="21"/>
      <c r="I39" s="17">
        <f t="shared" si="0"/>
        <v>4.2650918635170605</v>
      </c>
      <c r="J39" s="16">
        <f t="shared" si="1"/>
        <v>-4.2650918635170605</v>
      </c>
      <c r="K39" s="16">
        <v>100</v>
      </c>
      <c r="L39" s="16">
        <v>426.50918635170609</v>
      </c>
      <c r="M39" s="16">
        <v>170.60367454068242</v>
      </c>
      <c r="N39" s="16">
        <v>1.8482064741907263</v>
      </c>
      <c r="O39" s="16">
        <v>6.2617073921971205</v>
      </c>
      <c r="P39" s="16">
        <v>6.322018858271643</v>
      </c>
      <c r="Q39" s="16">
        <v>0.14711828993555823</v>
      </c>
      <c r="R39" s="16">
        <v>2.3270776825202075</v>
      </c>
      <c r="S39" s="16">
        <v>4.1882962551751799</v>
      </c>
      <c r="T39" s="20" t="s">
        <v>122</v>
      </c>
      <c r="U39" s="10">
        <v>4</v>
      </c>
      <c r="V39" s="20" t="s">
        <v>33</v>
      </c>
      <c r="W39" s="10">
        <v>3</v>
      </c>
      <c r="X39" s="20" t="s">
        <v>141</v>
      </c>
      <c r="Y39" s="10">
        <v>5</v>
      </c>
      <c r="Z39" s="20" t="s">
        <v>121</v>
      </c>
      <c r="AA39" s="15">
        <v>5</v>
      </c>
      <c r="AB39" s="11">
        <v>52.786609639097541</v>
      </c>
      <c r="AC39" s="10">
        <v>43.186724968199741</v>
      </c>
      <c r="AD39" s="19">
        <v>4.0266653927027143</v>
      </c>
      <c r="AE39" s="12">
        <v>626.170739219712</v>
      </c>
      <c r="AF39" s="10">
        <v>718.67814883479878</v>
      </c>
      <c r="AG39" s="10">
        <v>349.15141437037323</v>
      </c>
      <c r="AH39" s="10">
        <v>48.13898978025162</v>
      </c>
      <c r="AI39" s="10">
        <v>4.297235143938158</v>
      </c>
      <c r="AJ39" s="10"/>
      <c r="AK39" s="10"/>
      <c r="AL39" s="10"/>
      <c r="AM39" s="10"/>
      <c r="AN39" s="10">
        <v>4.1744715947980806</v>
      </c>
      <c r="AO39" s="10">
        <v>1.3510204753947133</v>
      </c>
      <c r="AP39" s="10">
        <v>2.7932113149629858</v>
      </c>
      <c r="AQ39" s="10">
        <v>114.66</v>
      </c>
      <c r="AR39" s="10"/>
      <c r="AS39" s="10"/>
      <c r="AT39" s="10">
        <v>22.603458178429843</v>
      </c>
      <c r="AU39" s="10">
        <v>1</v>
      </c>
      <c r="AV39" s="16"/>
      <c r="AW39" s="19">
        <v>107.80172232521981</v>
      </c>
      <c r="AX39" s="1" t="s">
        <v>120</v>
      </c>
      <c r="AY39" s="23">
        <v>4.2650918635170596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52.786609639097541</v>
      </c>
      <c r="BG39" s="24">
        <v>43.186724968199741</v>
      </c>
      <c r="BH39" s="24">
        <v>4.0266653927027143</v>
      </c>
      <c r="BI39" s="21"/>
      <c r="BJ39" s="25">
        <f t="shared" ca="1" si="4"/>
        <v>0.78609113893863114</v>
      </c>
      <c r="BK39" s="24">
        <f t="shared" ca="1" si="5"/>
        <v>41.773836042273473</v>
      </c>
      <c r="BL39" s="23">
        <f t="shared" si="6"/>
        <v>2.4083150626086782</v>
      </c>
      <c r="BM39" s="23">
        <f t="shared" ca="1" si="7"/>
        <v>2.4463524266613574</v>
      </c>
      <c r="BN39" s="22">
        <f t="shared" si="8"/>
        <v>3.1269841695919438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2.16</v>
      </c>
      <c r="C40">
        <v>0.17494999999999999</v>
      </c>
      <c r="D40">
        <v>-9.6619999999999998E-2</v>
      </c>
      <c r="E40">
        <v>-5.0950000000000002E-2</v>
      </c>
      <c r="F40">
        <v>2.0606</v>
      </c>
      <c r="G40">
        <v>1.8484499999999999</v>
      </c>
      <c r="H40" s="21"/>
      <c r="I40" s="17">
        <f t="shared" si="0"/>
        <v>4.4291338582677167</v>
      </c>
      <c r="J40" s="16">
        <f t="shared" si="1"/>
        <v>-4.4291338582677167</v>
      </c>
      <c r="K40" s="16">
        <v>100</v>
      </c>
      <c r="L40" s="16">
        <v>442.91338582677173</v>
      </c>
      <c r="M40" s="16">
        <v>176.77165354330708</v>
      </c>
      <c r="N40" s="16">
        <v>1.9192913385826773</v>
      </c>
      <c r="O40" s="16">
        <v>2.7187946611909628</v>
      </c>
      <c r="P40" s="16">
        <v>2.7969376782185531</v>
      </c>
      <c r="Q40" s="16">
        <v>9.4002116623880097E-2</v>
      </c>
      <c r="R40" s="16">
        <v>3.3608942149813164</v>
      </c>
      <c r="S40" s="16">
        <v>5.4265984046937668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143</v>
      </c>
      <c r="Y40" s="10">
        <v>4</v>
      </c>
      <c r="Z40" s="20" t="s">
        <v>123</v>
      </c>
      <c r="AA40" s="15">
        <v>4</v>
      </c>
      <c r="AB40" s="11">
        <v>96.329844264572998</v>
      </c>
      <c r="AC40" s="10">
        <v>3.3201557354270079</v>
      </c>
      <c r="AD40" s="19">
        <v>0.35</v>
      </c>
      <c r="AE40" s="12">
        <v>271.87946611909626</v>
      </c>
      <c r="AF40" s="10">
        <v>302.99776297707854</v>
      </c>
      <c r="AG40" s="10">
        <v>139.84688391092766</v>
      </c>
      <c r="AH40" s="10">
        <v>72.15031678857099</v>
      </c>
      <c r="AI40" s="10">
        <v>2.9753986172562681</v>
      </c>
      <c r="AJ40" s="10"/>
      <c r="AK40" s="10"/>
      <c r="AL40" s="10"/>
      <c r="AM40" s="10"/>
      <c r="AN40" s="10">
        <v>2.7187946611909628</v>
      </c>
      <c r="AO40" s="10">
        <v>0.71061216129609828</v>
      </c>
      <c r="AP40" s="10">
        <v>1</v>
      </c>
      <c r="AQ40" s="10">
        <v>111.47500000000001</v>
      </c>
      <c r="AR40" s="10"/>
      <c r="AS40" s="10"/>
      <c r="AT40" s="10">
        <v>8.7723344720891436</v>
      </c>
      <c r="AU40" s="10">
        <v>1</v>
      </c>
      <c r="AV40" s="16"/>
      <c r="AW40" s="19">
        <v>45.449664446561776</v>
      </c>
      <c r="AX40" s="1" t="s">
        <v>120</v>
      </c>
      <c r="AY40" s="23">
        <v>4.4291338582677202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96.329844264572998</v>
      </c>
      <c r="BG40" s="24">
        <v>3.3201557354270079</v>
      </c>
      <c r="BH40" s="24">
        <v>0.35</v>
      </c>
      <c r="BI40" s="21"/>
      <c r="BJ40" s="25">
        <f t="shared" ca="1" si="4"/>
        <v>0.90570119603776789</v>
      </c>
      <c r="BK40" s="24">
        <f t="shared" ca="1" si="5"/>
        <v>23.053376779669545</v>
      </c>
      <c r="BL40" s="23">
        <f t="shared" si="6"/>
        <v>3.6498858722011431</v>
      </c>
      <c r="BM40" s="23">
        <f t="shared" ca="1" si="7"/>
        <v>2.7599070876809155</v>
      </c>
      <c r="BN40" s="22">
        <f t="shared" si="8"/>
        <v>3.5134323926141948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2.11</v>
      </c>
      <c r="C41">
        <v>0.1719</v>
      </c>
      <c r="D41">
        <v>-9.4659999999999994E-2</v>
      </c>
      <c r="E41">
        <v>-4.6640000000000001E-2</v>
      </c>
      <c r="F41">
        <v>2.0677300000000001</v>
      </c>
      <c r="G41">
        <v>1.8423</v>
      </c>
      <c r="H41" s="21"/>
      <c r="I41" s="17">
        <f t="shared" si="0"/>
        <v>4.5931758530183719</v>
      </c>
      <c r="J41" s="16">
        <f t="shared" si="1"/>
        <v>-4.5931758530183719</v>
      </c>
      <c r="K41" s="16">
        <v>100</v>
      </c>
      <c r="L41" s="16">
        <v>459.31758530183725</v>
      </c>
      <c r="M41" s="16">
        <v>182.93963254593172</v>
      </c>
      <c r="N41" s="16">
        <v>1.9903762029746279</v>
      </c>
      <c r="O41" s="16">
        <v>1.9105759753593412</v>
      </c>
      <c r="P41" s="16">
        <v>2.0053181251315797</v>
      </c>
      <c r="Q41" s="16">
        <v>0.10793889034421333</v>
      </c>
      <c r="R41" s="16">
        <v>5.3826317625853441</v>
      </c>
      <c r="S41" s="16">
        <v>6.5793159564054546</v>
      </c>
      <c r="T41" s="20" t="s">
        <v>119</v>
      </c>
      <c r="U41" s="10">
        <v>2</v>
      </c>
      <c r="V41" s="20" t="s">
        <v>142</v>
      </c>
      <c r="W41" s="10">
        <v>2</v>
      </c>
      <c r="X41" s="20" t="s">
        <v>33</v>
      </c>
      <c r="Y41" s="10">
        <v>3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191.05759753593412</v>
      </c>
      <c r="AF41" s="10">
        <v>208.90109793890133</v>
      </c>
      <c r="AG41" s="10">
        <v>100.26590625657897</v>
      </c>
      <c r="AH41" s="10">
        <v>94.401046356291289</v>
      </c>
      <c r="AI41" s="10">
        <v>1.8578272564565845</v>
      </c>
      <c r="AJ41" s="10"/>
      <c r="AK41" s="10"/>
      <c r="AL41" s="10"/>
      <c r="AM41" s="10"/>
      <c r="AN41" s="10">
        <v>1.9105759753593412</v>
      </c>
      <c r="AO41" s="10">
        <v>0.58466842236326233</v>
      </c>
      <c r="AP41" s="10">
        <v>1</v>
      </c>
      <c r="AQ41" s="10">
        <v>79.625</v>
      </c>
      <c r="AR41" s="10"/>
      <c r="AS41" s="10"/>
      <c r="AT41" s="10">
        <v>5.7142280276330837</v>
      </c>
      <c r="AU41" s="10">
        <v>1</v>
      </c>
      <c r="AV41" s="16"/>
      <c r="AW41" s="19">
        <v>31.335164690835196</v>
      </c>
      <c r="AX41" s="1" t="s">
        <v>120</v>
      </c>
      <c r="AY41" s="23">
        <v>4.5931758530183702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0.98692259886818112</v>
      </c>
      <c r="BK41" s="24">
        <f t="shared" ca="1" si="5"/>
        <v>18.800401311229713</v>
      </c>
      <c r="BL41" s="23">
        <f t="shared" si="6"/>
        <v>6.0788062422660074</v>
      </c>
      <c r="BM41" s="23">
        <f t="shared" ca="1" si="7"/>
        <v>2.9727041259479186</v>
      </c>
      <c r="BN41" s="22">
        <f t="shared" si="8"/>
        <v>3.7419796967882011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2.11</v>
      </c>
      <c r="C42">
        <v>0.17291000000000001</v>
      </c>
      <c r="D42">
        <v>-9.2759999999999995E-2</v>
      </c>
      <c r="E42">
        <v>-4.3619999999999999E-2</v>
      </c>
      <c r="F42">
        <v>2.0571299999999999</v>
      </c>
      <c r="G42">
        <v>1.8423</v>
      </c>
      <c r="H42" s="21"/>
      <c r="I42" s="17">
        <f t="shared" si="0"/>
        <v>4.7572178477690281</v>
      </c>
      <c r="J42" s="16">
        <f t="shared" si="1"/>
        <v>-4.7572178477690281</v>
      </c>
      <c r="K42" s="16">
        <v>100</v>
      </c>
      <c r="L42" s="16">
        <v>475.72178477690289</v>
      </c>
      <c r="M42" s="16">
        <v>189.10761154855638</v>
      </c>
      <c r="N42" s="16">
        <v>2.0614610673665785</v>
      </c>
      <c r="O42" s="16">
        <v>2.1782156057494881</v>
      </c>
      <c r="P42" s="16">
        <v>2.2845887023636844</v>
      </c>
      <c r="Q42" s="16">
        <v>0.12144902813433224</v>
      </c>
      <c r="R42" s="16">
        <v>5.3160128126641997</v>
      </c>
      <c r="S42" s="16">
        <v>7.3870205982080765</v>
      </c>
      <c r="T42" s="20" t="s">
        <v>119</v>
      </c>
      <c r="U42" s="10">
        <v>2</v>
      </c>
      <c r="V42" s="20" t="s">
        <v>142</v>
      </c>
      <c r="W42" s="10">
        <v>2</v>
      </c>
      <c r="X42" s="20" t="s">
        <v>143</v>
      </c>
      <c r="Y42" s="10">
        <v>4</v>
      </c>
      <c r="Z42" s="20" t="s">
        <v>33</v>
      </c>
      <c r="AA42" s="15">
        <v>3</v>
      </c>
      <c r="AB42" s="11">
        <v>97.81</v>
      </c>
      <c r="AC42" s="10">
        <v>1.8400000000000034</v>
      </c>
      <c r="AD42" s="19">
        <v>0.35</v>
      </c>
      <c r="AE42" s="12">
        <v>217.82156057494882</v>
      </c>
      <c r="AF42" s="10">
        <v>240.79150705590973</v>
      </c>
      <c r="AG42" s="10">
        <v>114.22943511818423</v>
      </c>
      <c r="AH42" s="10">
        <v>109.55436749159652</v>
      </c>
      <c r="AI42" s="10">
        <v>1.8811090853989778</v>
      </c>
      <c r="AJ42" s="10"/>
      <c r="AK42" s="10"/>
      <c r="AL42" s="10"/>
      <c r="AM42" s="10"/>
      <c r="AN42" s="10">
        <v>2.1782156057494881</v>
      </c>
      <c r="AO42" s="10">
        <v>0.65229408222863183</v>
      </c>
      <c r="AP42" s="10">
        <v>1</v>
      </c>
      <c r="AQ42" s="10">
        <v>79.625</v>
      </c>
      <c r="AR42" s="10"/>
      <c r="AS42" s="10"/>
      <c r="AT42" s="10">
        <v>6.3935352887763734</v>
      </c>
      <c r="AU42" s="10">
        <v>1</v>
      </c>
      <c r="AV42" s="16"/>
      <c r="AW42" s="19">
        <v>36.118726058386464</v>
      </c>
      <c r="AX42" s="1" t="s">
        <v>120</v>
      </c>
      <c r="AY42" s="23">
        <v>4.7572178477690299</v>
      </c>
      <c r="AZ42" s="18">
        <v>100</v>
      </c>
      <c r="BA42" s="18">
        <v>0</v>
      </c>
      <c r="BB42" s="18">
        <v>0</v>
      </c>
      <c r="BC42" s="18">
        <v>100</v>
      </c>
      <c r="BD42" s="18">
        <v>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0.97465174930242071</v>
      </c>
      <c r="BK42" s="24">
        <f t="shared" ca="1" si="5"/>
        <v>20.359863978575895</v>
      </c>
      <c r="BL42" s="23">
        <f t="shared" si="6"/>
        <v>5.9338143324393426</v>
      </c>
      <c r="BM42" s="23">
        <f t="shared" ca="1" si="7"/>
        <v>2.9401146749861189</v>
      </c>
      <c r="BN42" s="22">
        <f t="shared" si="8"/>
        <v>3.6909244994349657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0.41</v>
      </c>
      <c r="C43">
        <v>0.17185</v>
      </c>
      <c r="D43">
        <v>-9.0829999999999994E-2</v>
      </c>
      <c r="E43">
        <v>-4.7480000000000001E-2</v>
      </c>
      <c r="F43">
        <v>2.07185</v>
      </c>
      <c r="G43">
        <v>1.84995</v>
      </c>
      <c r="H43" s="21"/>
      <c r="I43" s="17">
        <f t="shared" si="0"/>
        <v>4.9212598425196852</v>
      </c>
      <c r="J43" s="16">
        <f t="shared" si="1"/>
        <v>-4.9212598425196852</v>
      </c>
      <c r="K43" s="16">
        <v>100</v>
      </c>
      <c r="L43" s="16">
        <v>492.12598425196859</v>
      </c>
      <c r="M43" s="16">
        <v>195.2755905511811</v>
      </c>
      <c r="N43" s="16">
        <v>2.1325459317585302</v>
      </c>
      <c r="O43" s="16">
        <v>1.897326488706365</v>
      </c>
      <c r="P43" s="16">
        <v>1.9888335406815028</v>
      </c>
      <c r="Q43" s="16">
        <v>0.13517248388955833</v>
      </c>
      <c r="R43" s="16">
        <v>6.7965710113295605</v>
      </c>
      <c r="S43" s="16">
        <v>6.3546563871623416</v>
      </c>
      <c r="T43" s="20" t="s">
        <v>119</v>
      </c>
      <c r="U43" s="10">
        <v>2</v>
      </c>
      <c r="V43" s="20" t="s">
        <v>142</v>
      </c>
      <c r="W43" s="10">
        <v>2</v>
      </c>
      <c r="X43" s="20" t="s">
        <v>33</v>
      </c>
      <c r="Y43" s="10">
        <v>3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189.7326488706365</v>
      </c>
      <c r="AF43" s="10">
        <v>205.0318292418257</v>
      </c>
      <c r="AG43" s="10">
        <v>99.441677034075127</v>
      </c>
      <c r="AH43" s="10">
        <v>86.854843654021266</v>
      </c>
      <c r="AI43" s="10">
        <v>1.4713301727195192</v>
      </c>
      <c r="AJ43" s="10"/>
      <c r="AK43" s="10"/>
      <c r="AL43" s="10"/>
      <c r="AM43" s="10"/>
      <c r="AN43" s="10">
        <v>1.897326488706365</v>
      </c>
      <c r="AO43" s="10">
        <v>0.61216776243405302</v>
      </c>
      <c r="AP43" s="10">
        <v>1</v>
      </c>
      <c r="AQ43" s="10">
        <v>79.625</v>
      </c>
      <c r="AR43" s="10"/>
      <c r="AS43" s="10"/>
      <c r="AT43" s="10">
        <v>5.2115963889998591</v>
      </c>
      <c r="AU43" s="10">
        <v>1</v>
      </c>
      <c r="AV43" s="16"/>
      <c r="AW43" s="19">
        <v>30.754774386273859</v>
      </c>
      <c r="AX43" s="1" t="s">
        <v>120</v>
      </c>
      <c r="AY43" s="23">
        <v>4.9212598425196896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1</v>
      </c>
      <c r="BK43" s="24">
        <f t="shared" ca="1" si="5"/>
        <v>17.849343521496035</v>
      </c>
      <c r="BL43" s="23">
        <f t="shared" si="6"/>
        <v>7.7561836239196813</v>
      </c>
      <c r="BM43" s="23">
        <f t="shared" ca="1" si="7"/>
        <v>3.0613420066989323</v>
      </c>
      <c r="BN43" s="22">
        <f t="shared" si="8"/>
        <v>3.7987935000463029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2.11</v>
      </c>
      <c r="C44">
        <v>0.17183000000000001</v>
      </c>
      <c r="D44">
        <v>-8.9529999999999998E-2</v>
      </c>
      <c r="E44">
        <v>-5.5570000000000001E-2</v>
      </c>
      <c r="F44">
        <v>2.0659299999999998</v>
      </c>
      <c r="G44">
        <v>1.8519300000000001</v>
      </c>
      <c r="H44" s="21"/>
      <c r="I44" s="17">
        <f t="shared" si="0"/>
        <v>5.0853018372703414</v>
      </c>
      <c r="J44" s="16">
        <f t="shared" si="1"/>
        <v>-5.0853018372703414</v>
      </c>
      <c r="K44" s="16">
        <v>100</v>
      </c>
      <c r="L44" s="16">
        <v>508.53018372703423</v>
      </c>
      <c r="M44" s="16">
        <v>201.44356955380576</v>
      </c>
      <c r="N44" s="16">
        <v>2.2036307961504811</v>
      </c>
      <c r="O44" s="16">
        <v>1.8920266940451762</v>
      </c>
      <c r="P44" s="16">
        <v>1.9523766731887118</v>
      </c>
      <c r="Q44" s="16">
        <v>0.14441626237753441</v>
      </c>
      <c r="R44" s="16">
        <v>7.3969467245102392</v>
      </c>
      <c r="S44" s="16">
        <v>4.1909707738566446</v>
      </c>
      <c r="T44" s="20" t="s">
        <v>119</v>
      </c>
      <c r="U44" s="10">
        <v>2</v>
      </c>
      <c r="V44" s="20" t="s">
        <v>142</v>
      </c>
      <c r="W44" s="10">
        <v>2</v>
      </c>
      <c r="X44" s="20" t="s">
        <v>33</v>
      </c>
      <c r="Y44" s="10">
        <v>3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189.20266940451762</v>
      </c>
      <c r="AF44" s="10">
        <v>199.77783309708173</v>
      </c>
      <c r="AG44" s="10">
        <v>97.618833659435609</v>
      </c>
      <c r="AH44" s="10">
        <v>40.882422398526799</v>
      </c>
      <c r="AI44" s="10">
        <v>1.351909155552572</v>
      </c>
      <c r="AJ44" s="10"/>
      <c r="AK44" s="10"/>
      <c r="AL44" s="10"/>
      <c r="AM44" s="10"/>
      <c r="AN44" s="10">
        <v>1.8920266940451762</v>
      </c>
      <c r="AO44" s="10">
        <v>0.61653389189734598</v>
      </c>
      <c r="AP44" s="10">
        <v>1</v>
      </c>
      <c r="AQ44" s="10">
        <v>79.625</v>
      </c>
      <c r="AR44" s="10"/>
      <c r="AS44" s="10"/>
      <c r="AT44" s="10">
        <v>4.8998256388234642</v>
      </c>
      <c r="AU44" s="10">
        <v>1</v>
      </c>
      <c r="AV44" s="16"/>
      <c r="AW44" s="19">
        <v>29.966674964562259</v>
      </c>
      <c r="AX44" s="1" t="s">
        <v>120</v>
      </c>
      <c r="AY44" s="23">
        <v>5.0853018372703396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1</v>
      </c>
      <c r="BK44" s="24">
        <f t="shared" ca="1" si="5"/>
        <v>16.859427035437111</v>
      </c>
      <c r="BL44" s="23">
        <f t="shared" si="6"/>
        <v>8.5045213733736489</v>
      </c>
      <c r="BM44" s="23">
        <f t="shared" ca="1" si="7"/>
        <v>3.1068873116775881</v>
      </c>
      <c r="BN44" s="22">
        <f t="shared" si="8"/>
        <v>3.8255082317488966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2.11</v>
      </c>
      <c r="C45">
        <v>0.17057</v>
      </c>
      <c r="D45">
        <v>-9.0829999999999994E-2</v>
      </c>
      <c r="E45">
        <v>-5.849E-2</v>
      </c>
      <c r="F45">
        <v>2.0741999999999998</v>
      </c>
      <c r="G45">
        <v>1.85683</v>
      </c>
      <c r="H45" s="21"/>
      <c r="I45" s="17">
        <f t="shared" si="0"/>
        <v>5.2493438320209975</v>
      </c>
      <c r="J45" s="16">
        <f t="shared" si="1"/>
        <v>-5.2493438320209975</v>
      </c>
      <c r="K45" s="16">
        <v>100</v>
      </c>
      <c r="L45" s="16">
        <v>524.93438320209987</v>
      </c>
      <c r="M45" s="16">
        <v>207.61154855643042</v>
      </c>
      <c r="N45" s="16">
        <v>2.2747156605424319</v>
      </c>
      <c r="O45" s="16">
        <v>1.5581396303901425</v>
      </c>
      <c r="P45" s="16">
        <v>1.6072437933818515</v>
      </c>
      <c r="Q45" s="16">
        <v>0.13517248388955833</v>
      </c>
      <c r="R45" s="16">
        <v>8.4102041299619952</v>
      </c>
      <c r="S45" s="16">
        <v>3.4100113188686807</v>
      </c>
      <c r="T45" s="20" t="s">
        <v>119</v>
      </c>
      <c r="U45" s="10">
        <v>2</v>
      </c>
      <c r="V45" s="20" t="s">
        <v>142</v>
      </c>
      <c r="W45" s="10">
        <v>2</v>
      </c>
      <c r="X45" s="20" t="s">
        <v>33</v>
      </c>
      <c r="Y45" s="10">
        <v>3</v>
      </c>
      <c r="Z45" s="20" t="s">
        <v>124</v>
      </c>
      <c r="AA45" s="15">
        <v>2</v>
      </c>
      <c r="AB45" s="11">
        <v>97.81</v>
      </c>
      <c r="AC45" s="10">
        <v>1.8400000000000034</v>
      </c>
      <c r="AD45" s="19">
        <v>0.35</v>
      </c>
      <c r="AE45" s="12">
        <v>155.81396303901425</v>
      </c>
      <c r="AF45" s="10">
        <v>158.20901197421196</v>
      </c>
      <c r="AG45" s="10">
        <v>80.362189669092572</v>
      </c>
      <c r="AH45" s="10">
        <v>23.354653542711404</v>
      </c>
      <c r="AI45" s="10">
        <v>1.1890317815680878</v>
      </c>
      <c r="AJ45" s="10"/>
      <c r="AK45" s="10"/>
      <c r="AL45" s="10"/>
      <c r="AM45" s="10"/>
      <c r="AN45" s="10">
        <v>1.5581396303901425</v>
      </c>
      <c r="AO45" s="10">
        <v>0.54758729455941635</v>
      </c>
      <c r="AP45" s="10">
        <v>1</v>
      </c>
      <c r="AQ45" s="10">
        <v>79.625</v>
      </c>
      <c r="AR45" s="10"/>
      <c r="AS45" s="10"/>
      <c r="AT45" s="10">
        <v>3.7095484120634166</v>
      </c>
      <c r="AU45" s="10">
        <v>1</v>
      </c>
      <c r="AV45" s="16"/>
      <c r="AW45" s="19">
        <v>23.731351796131797</v>
      </c>
      <c r="AX45" s="1" t="s">
        <v>120</v>
      </c>
      <c r="AY45" s="23">
        <v>5.2493438320210002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1</v>
      </c>
      <c r="BK45" s="24">
        <f t="shared" ca="1" si="5"/>
        <v>12.954737933716446</v>
      </c>
      <c r="BL45" s="23">
        <f t="shared" si="6"/>
        <v>10.051668337369794</v>
      </c>
      <c r="BM45" s="23">
        <f t="shared" ca="1" si="7"/>
        <v>3.2398279510171606</v>
      </c>
      <c r="BN45" s="22">
        <f t="shared" si="8"/>
        <v>3.9267276851422128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2.0699999999999998</v>
      </c>
      <c r="C46">
        <v>0.16916</v>
      </c>
      <c r="D46">
        <v>-9.1639999999999999E-2</v>
      </c>
      <c r="E46">
        <v>-5.8400000000000001E-2</v>
      </c>
      <c r="F46">
        <v>2.0609500000000001</v>
      </c>
      <c r="G46">
        <v>1.8573</v>
      </c>
      <c r="H46" s="21"/>
      <c r="I46" s="17">
        <f t="shared" si="0"/>
        <v>5.4133858267716528</v>
      </c>
      <c r="J46" s="16">
        <f t="shared" si="1"/>
        <v>-5.4133858267716528</v>
      </c>
      <c r="K46" s="16">
        <v>100</v>
      </c>
      <c r="L46" s="16">
        <v>541.33858267716539</v>
      </c>
      <c r="M46" s="16">
        <v>213.77952755905505</v>
      </c>
      <c r="N46" s="16">
        <v>2.3458005249343827</v>
      </c>
      <c r="O46" s="16">
        <v>1.184504106776181</v>
      </c>
      <c r="P46" s="16">
        <v>1.233954887389008</v>
      </c>
      <c r="Q46" s="16">
        <v>0.12941289883166546</v>
      </c>
      <c r="R46" s="16">
        <v>10.487652357007736</v>
      </c>
      <c r="S46" s="16">
        <v>3.4340819870018717</v>
      </c>
      <c r="T46" s="20" t="s">
        <v>119</v>
      </c>
      <c r="U46" s="10">
        <v>2</v>
      </c>
      <c r="V46" s="20" t="s">
        <v>142</v>
      </c>
      <c r="W46" s="10">
        <v>2</v>
      </c>
      <c r="X46" s="20" t="s">
        <v>33</v>
      </c>
      <c r="Y46" s="10">
        <v>3</v>
      </c>
      <c r="Z46" s="20" t="s">
        <v>124</v>
      </c>
      <c r="AA46" s="15">
        <v>2</v>
      </c>
      <c r="AB46" s="11">
        <v>97.81</v>
      </c>
      <c r="AC46" s="10">
        <v>1.8400000000000034</v>
      </c>
      <c r="AD46" s="19">
        <v>0.35</v>
      </c>
      <c r="AE46" s="12">
        <v>118.45041067761811</v>
      </c>
      <c r="AF46" s="10">
        <v>113.32771718240299</v>
      </c>
      <c r="AG46" s="10">
        <v>61.697744369450419</v>
      </c>
      <c r="AH46" s="10">
        <v>22.387504362531203</v>
      </c>
      <c r="AI46" s="10">
        <v>0.95350223859376004</v>
      </c>
      <c r="AJ46" s="10"/>
      <c r="AK46" s="10"/>
      <c r="AL46" s="10"/>
      <c r="AM46" s="10"/>
      <c r="AN46" s="10">
        <v>1.184504106776181</v>
      </c>
      <c r="AO46" s="10">
        <v>0.4763498536813402</v>
      </c>
      <c r="AP46" s="10">
        <v>1</v>
      </c>
      <c r="AQ46" s="10">
        <v>79.625</v>
      </c>
      <c r="AR46" s="10"/>
      <c r="AS46" s="10"/>
      <c r="AT46" s="10">
        <v>2.5301662132630609</v>
      </c>
      <c r="AU46" s="10">
        <v>1</v>
      </c>
      <c r="AV46" s="16"/>
      <c r="AW46" s="19">
        <v>16.99915757736045</v>
      </c>
      <c r="AX46" s="1" t="s">
        <v>120</v>
      </c>
      <c r="AY46" s="23">
        <v>5.4133858267716501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1</v>
      </c>
      <c r="BK46" s="24">
        <f t="shared" ca="1" si="5"/>
        <v>9.0119536426080344</v>
      </c>
      <c r="BL46" s="23">
        <f t="shared" si="6"/>
        <v>13.434530669021965</v>
      </c>
      <c r="BM46" s="23">
        <f t="shared" ca="1" si="7"/>
        <v>3.4409714651994268</v>
      </c>
      <c r="BN46" s="22">
        <f t="shared" si="8"/>
        <v>4.0752791295451614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2.11</v>
      </c>
      <c r="C47">
        <v>0.16828000000000001</v>
      </c>
      <c r="D47">
        <v>-9.64E-2</v>
      </c>
      <c r="E47">
        <v>-5.9229999999999998E-2</v>
      </c>
      <c r="F47">
        <v>2.0648499999999999</v>
      </c>
      <c r="G47">
        <v>1.8584499999999999</v>
      </c>
      <c r="H47" s="21"/>
      <c r="I47" s="17">
        <f t="shared" si="0"/>
        <v>5.577427821522309</v>
      </c>
      <c r="J47" s="16">
        <f t="shared" si="1"/>
        <v>-5.577427821522309</v>
      </c>
      <c r="K47" s="16">
        <v>100</v>
      </c>
      <c r="L47" s="16">
        <v>557.74278215223103</v>
      </c>
      <c r="M47" s="16">
        <v>219.94750656167972</v>
      </c>
      <c r="N47" s="16">
        <v>2.4168853893263336</v>
      </c>
      <c r="O47" s="16">
        <v>0.95131314168378078</v>
      </c>
      <c r="P47" s="16">
        <v>0.99756733756852001</v>
      </c>
      <c r="Q47" s="16">
        <v>9.5566448367999102E-2</v>
      </c>
      <c r="R47" s="16">
        <v>9.5799496203367749</v>
      </c>
      <c r="S47" s="16">
        <v>3.2120969364402248</v>
      </c>
      <c r="T47" s="20" t="s">
        <v>119</v>
      </c>
      <c r="U47" s="10">
        <v>2</v>
      </c>
      <c r="V47" s="20" t="s">
        <v>142</v>
      </c>
      <c r="W47" s="10">
        <v>2</v>
      </c>
      <c r="X47" s="20" t="s">
        <v>33</v>
      </c>
      <c r="Y47" s="10">
        <v>3</v>
      </c>
      <c r="Z47" s="20" t="s">
        <v>124</v>
      </c>
      <c r="AA47" s="15">
        <v>2</v>
      </c>
      <c r="AB47" s="11">
        <v>97.81</v>
      </c>
      <c r="AC47" s="10">
        <v>1.8400000000000034</v>
      </c>
      <c r="AD47" s="19">
        <v>0.35</v>
      </c>
      <c r="AE47" s="12">
        <v>95.131314168378083</v>
      </c>
      <c r="AF47" s="10">
        <v>84.552464293224062</v>
      </c>
      <c r="AG47" s="10">
        <v>49.878366878425993</v>
      </c>
      <c r="AH47" s="10">
        <v>16.358637540628617</v>
      </c>
      <c r="AI47" s="10">
        <v>1.043846825537738</v>
      </c>
      <c r="AJ47" s="10"/>
      <c r="AK47" s="10"/>
      <c r="AL47" s="10"/>
      <c r="AM47" s="10"/>
      <c r="AN47" s="10">
        <v>0.95131314168378078</v>
      </c>
      <c r="AO47" s="10">
        <v>0.40948981532131729</v>
      </c>
      <c r="AP47" s="10">
        <v>1</v>
      </c>
      <c r="AQ47" s="10">
        <v>79.625</v>
      </c>
      <c r="AR47" s="10"/>
      <c r="AS47" s="10"/>
      <c r="AT47" s="10">
        <v>1.8028743566149401</v>
      </c>
      <c r="AU47" s="10">
        <v>1</v>
      </c>
      <c r="AV47" s="16"/>
      <c r="AW47" s="19">
        <v>12.68286964398361</v>
      </c>
      <c r="AX47" s="1" t="s">
        <v>120</v>
      </c>
      <c r="AY47" s="23">
        <v>5.5774278215223099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1</v>
      </c>
      <c r="BK47" s="24">
        <f t="shared" ca="1" si="5"/>
        <v>6.5351588451934655</v>
      </c>
      <c r="BL47" s="23">
        <f t="shared" si="6"/>
        <v>13.297201526516345</v>
      </c>
      <c r="BM47" s="23">
        <f t="shared" ca="1" si="7"/>
        <v>3.5413100728778906</v>
      </c>
      <c r="BN47" s="22">
        <f t="shared" si="8"/>
        <v>4.1316532746787971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2.16</v>
      </c>
      <c r="C48">
        <v>0.16755</v>
      </c>
      <c r="D48">
        <v>-0.10355</v>
      </c>
      <c r="E48">
        <v>-5.885E-2</v>
      </c>
      <c r="F48">
        <v>2.0554800000000002</v>
      </c>
      <c r="G48">
        <v>1.8724000000000001</v>
      </c>
      <c r="H48" s="21"/>
      <c r="I48" s="17">
        <f t="shared" si="0"/>
        <v>5.7414698162729652</v>
      </c>
      <c r="J48" s="16">
        <f t="shared" si="1"/>
        <v>-5.7414698162729652</v>
      </c>
      <c r="K48" s="16">
        <v>100</v>
      </c>
      <c r="L48" s="16">
        <v>574.14698162729667</v>
      </c>
      <c r="M48" s="16">
        <v>226.11548556430438</v>
      </c>
      <c r="N48" s="16">
        <v>2.4879702537182848</v>
      </c>
      <c r="O48" s="16">
        <v>0.75787063655030829</v>
      </c>
      <c r="P48" s="16">
        <v>0.80558832905754552</v>
      </c>
      <c r="Q48" s="16">
        <v>4.4725666684130486E-2</v>
      </c>
      <c r="R48" s="16">
        <v>5.5519258498264072</v>
      </c>
      <c r="S48" s="16">
        <v>3.3137286463359183</v>
      </c>
      <c r="T48" s="20" t="s">
        <v>119</v>
      </c>
      <c r="U48" s="10">
        <v>2</v>
      </c>
      <c r="V48" s="20" t="s">
        <v>142</v>
      </c>
      <c r="W48" s="10">
        <v>2</v>
      </c>
      <c r="X48" s="20" t="s">
        <v>33</v>
      </c>
      <c r="Y48" s="10">
        <v>3</v>
      </c>
      <c r="Z48" s="20" t="s">
        <v>124</v>
      </c>
      <c r="AA48" s="15">
        <v>2</v>
      </c>
      <c r="AB48" s="11">
        <v>97.81</v>
      </c>
      <c r="AC48" s="10">
        <v>1.8400000000000034</v>
      </c>
      <c r="AD48" s="19">
        <v>0.35</v>
      </c>
      <c r="AE48" s="12">
        <v>75.787063655030835</v>
      </c>
      <c r="AF48" s="10">
        <v>61.001745675752609</v>
      </c>
      <c r="AG48" s="10">
        <v>40.279416452877285</v>
      </c>
      <c r="AH48" s="10">
        <v>16.987029790991318</v>
      </c>
      <c r="AI48" s="10">
        <v>1.8011767935107907</v>
      </c>
      <c r="AJ48" s="10"/>
      <c r="AK48" s="10"/>
      <c r="AL48" s="10"/>
      <c r="AM48" s="10"/>
      <c r="AN48" s="10">
        <v>0.75787063655030829</v>
      </c>
      <c r="AO48" s="10">
        <v>0.32564530106646522</v>
      </c>
      <c r="AP48" s="10">
        <v>1</v>
      </c>
      <c r="AQ48" s="10">
        <v>79.625</v>
      </c>
      <c r="AR48" s="10"/>
      <c r="AS48" s="10"/>
      <c r="AT48" s="10">
        <v>1.2412911847100081</v>
      </c>
      <c r="AU48" s="10">
        <v>1</v>
      </c>
      <c r="AV48" s="16"/>
      <c r="AW48" s="19">
        <v>9.1502618513628917</v>
      </c>
      <c r="AX48" s="1" t="s">
        <v>120</v>
      </c>
      <c r="AY48" s="23">
        <v>5.7414698162729696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1</v>
      </c>
      <c r="BK48" s="24">
        <f t="shared" ca="1" si="5"/>
        <v>4.586283305186881</v>
      </c>
      <c r="BL48" s="23">
        <f t="shared" si="6"/>
        <v>8.6257255116569276</v>
      </c>
      <c r="BM48" s="23">
        <f t="shared" ca="1" si="7"/>
        <v>3.5405291711273925</v>
      </c>
      <c r="BN48" s="22">
        <f t="shared" si="8"/>
        <v>4.0916186425804657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2.11</v>
      </c>
      <c r="C49">
        <v>0.16642999999999999</v>
      </c>
      <c r="D49">
        <v>-0.10564</v>
      </c>
      <c r="E49">
        <v>-5.8049999999999997E-2</v>
      </c>
      <c r="F49">
        <v>2.0407799999999998</v>
      </c>
      <c r="G49">
        <v>1.88988</v>
      </c>
      <c r="H49" s="21"/>
      <c r="I49" s="17">
        <f t="shared" si="0"/>
        <v>5.9055118110236222</v>
      </c>
      <c r="J49" s="16">
        <f t="shared" si="1"/>
        <v>-5.9055118110236222</v>
      </c>
      <c r="K49" s="16">
        <v>100</v>
      </c>
      <c r="L49" s="16">
        <v>590.55118110236242</v>
      </c>
      <c r="M49" s="16">
        <v>232.2834645669291</v>
      </c>
      <c r="N49" s="16">
        <v>2.5590551181102361</v>
      </c>
      <c r="O49" s="16">
        <v>0.46108213552361166</v>
      </c>
      <c r="P49" s="16">
        <v>0.51188087355189726</v>
      </c>
      <c r="Q49" s="16">
        <v>2.9864515114999705E-2</v>
      </c>
      <c r="R49" s="16">
        <v>5.8342705613851926</v>
      </c>
      <c r="S49" s="16">
        <v>3.5276901408531693</v>
      </c>
      <c r="T49" s="20" t="s">
        <v>119</v>
      </c>
      <c r="U49" s="10">
        <v>2</v>
      </c>
      <c r="V49" s="20" t="s">
        <v>142</v>
      </c>
      <c r="W49" s="10">
        <v>2</v>
      </c>
      <c r="X49" s="20" t="s">
        <v>142</v>
      </c>
      <c r="Y49" s="10">
        <v>2</v>
      </c>
      <c r="Z49" s="20" t="s">
        <v>124</v>
      </c>
      <c r="AA49" s="15">
        <v>2</v>
      </c>
      <c r="AB49" s="11">
        <v>97.81</v>
      </c>
      <c r="AC49" s="10">
        <v>1.8400000000000034</v>
      </c>
      <c r="AD49" s="19">
        <v>0.35</v>
      </c>
      <c r="AE49" s="12">
        <v>46.108213552361164</v>
      </c>
      <c r="AF49" s="10">
        <v>25.482974470672488</v>
      </c>
      <c r="AG49" s="10">
        <v>25.594043677594868</v>
      </c>
      <c r="AH49" s="10">
        <v>19.926206182140341</v>
      </c>
      <c r="AI49" s="10">
        <v>1.7140103282467183</v>
      </c>
      <c r="AJ49" s="10"/>
      <c r="AK49" s="10"/>
      <c r="AL49" s="10"/>
      <c r="AM49" s="10"/>
      <c r="AN49" s="10">
        <v>0.46108213552361166</v>
      </c>
      <c r="AO49" s="10">
        <v>0.28014588670860568</v>
      </c>
      <c r="AP49" s="10">
        <v>1</v>
      </c>
      <c r="AQ49" s="10">
        <v>79.625</v>
      </c>
      <c r="AR49" s="10"/>
      <c r="AS49" s="10"/>
      <c r="AT49" s="10">
        <v>0.48192642538950353</v>
      </c>
      <c r="AU49" s="10">
        <v>1</v>
      </c>
      <c r="AV49" s="16"/>
      <c r="AW49" s="19">
        <v>3.8224461706008732</v>
      </c>
      <c r="AX49" s="1" t="s">
        <v>120</v>
      </c>
      <c r="AY49" s="23">
        <v>5.9055118110236204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1.8650081993959962</v>
      </c>
      <c r="BL49" s="23">
        <f t="shared" si="6"/>
        <v>13.787528494815602</v>
      </c>
      <c r="BM49" s="23">
        <f t="shared" ca="1" si="7"/>
        <v>3.9752760750156511</v>
      </c>
      <c r="BN49" s="22">
        <f t="shared" si="8"/>
        <v>4.2753918813962937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0.16791</v>
      </c>
      <c r="D50">
        <v>-0.10159</v>
      </c>
      <c r="E50">
        <v>-5.5300000000000002E-2</v>
      </c>
      <c r="F50">
        <v>2.0470999999999999</v>
      </c>
      <c r="G50">
        <v>1.88005</v>
      </c>
      <c r="H50" s="21"/>
      <c r="I50" s="17">
        <f t="shared" si="0"/>
        <v>6.0695538057742784</v>
      </c>
      <c r="J50" s="16">
        <f t="shared" si="1"/>
        <v>-6.0695538057742784</v>
      </c>
      <c r="K50" s="16">
        <v>100</v>
      </c>
      <c r="L50" s="16">
        <v>606.95538057742806</v>
      </c>
      <c r="M50" s="16">
        <v>238.45144356955376</v>
      </c>
      <c r="N50" s="16">
        <v>2.6301399825021874</v>
      </c>
      <c r="O50" s="16">
        <v>0.85326694045174545</v>
      </c>
      <c r="P50" s="16">
        <v>0.91465677245863497</v>
      </c>
      <c r="Q50" s="16">
        <v>5.8662440404463716E-2</v>
      </c>
      <c r="R50" s="16">
        <v>6.4136014919319582</v>
      </c>
      <c r="S50" s="16">
        <v>4.2631827782562164</v>
      </c>
      <c r="T50" s="20" t="s">
        <v>119</v>
      </c>
      <c r="U50" s="10">
        <v>2</v>
      </c>
      <c r="V50" s="20" t="s">
        <v>142</v>
      </c>
      <c r="W50" s="10">
        <v>2</v>
      </c>
      <c r="X50" s="20" t="s">
        <v>33</v>
      </c>
      <c r="Y50" s="10">
        <v>3</v>
      </c>
      <c r="Z50" s="20" t="s">
        <v>124</v>
      </c>
      <c r="AA50" s="15">
        <v>2</v>
      </c>
      <c r="AB50" s="11">
        <v>97.81</v>
      </c>
      <c r="AC50" s="10">
        <v>1.8400000000000034</v>
      </c>
      <c r="AD50" s="19">
        <v>0.35</v>
      </c>
      <c r="AE50" s="12">
        <v>85.326694045174548</v>
      </c>
      <c r="AF50" s="10">
        <v>71.903421431755419</v>
      </c>
      <c r="AG50" s="10">
        <v>45.732838622931752</v>
      </c>
      <c r="AH50" s="10">
        <v>33.594023226940024</v>
      </c>
      <c r="AI50" s="10">
        <v>1.5591863655045579</v>
      </c>
      <c r="AJ50" s="10"/>
      <c r="AK50" s="10"/>
      <c r="AL50" s="10"/>
      <c r="AM50" s="10"/>
      <c r="AN50" s="10">
        <v>0.85326694045174545</v>
      </c>
      <c r="AO50" s="10">
        <v>0.36884600546314861</v>
      </c>
      <c r="AP50" s="10">
        <v>1</v>
      </c>
      <c r="AQ50" s="10">
        <v>79.625</v>
      </c>
      <c r="AR50" s="10"/>
      <c r="AS50" s="10"/>
      <c r="AT50" s="10">
        <v>1.3915889290704211</v>
      </c>
      <c r="AU50" s="10">
        <v>1</v>
      </c>
      <c r="AV50" s="16"/>
      <c r="AW50" s="19">
        <v>10.785513214763313</v>
      </c>
      <c r="AX50" s="1" t="s">
        <v>120</v>
      </c>
      <c r="AY50" s="23">
        <v>6.0695538057742802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5.1262351195760036</v>
      </c>
      <c r="BL50" s="23">
        <f t="shared" si="6"/>
        <v>9.5982408619400825</v>
      </c>
      <c r="BM50" s="23">
        <f t="shared" ca="1" si="7"/>
        <v>3.5310565328928902</v>
      </c>
      <c r="BN50" s="22">
        <f t="shared" si="8"/>
        <v>4.0741423178344691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2.11</v>
      </c>
      <c r="C51">
        <v>0.16727</v>
      </c>
      <c r="D51">
        <v>-0.10377</v>
      </c>
      <c r="E51">
        <v>-5.2330000000000002E-2</v>
      </c>
      <c r="F51">
        <v>2.0470299999999999</v>
      </c>
      <c r="G51">
        <v>1.8816299999999999</v>
      </c>
      <c r="H51" s="21"/>
      <c r="I51" s="17">
        <f t="shared" si="0"/>
        <v>6.2335958005249337</v>
      </c>
      <c r="J51" s="16">
        <f t="shared" si="1"/>
        <v>-6.2335958005249337</v>
      </c>
      <c r="K51" s="16">
        <v>100</v>
      </c>
      <c r="L51" s="16">
        <v>623.35958005249358</v>
      </c>
      <c r="M51" s="16">
        <v>244.61942257217839</v>
      </c>
      <c r="N51" s="16">
        <v>2.7012248468941378</v>
      </c>
      <c r="O51" s="16">
        <v>0.68367351129363418</v>
      </c>
      <c r="P51" s="16">
        <v>0.75650172479741595</v>
      </c>
      <c r="Q51" s="16">
        <v>4.3161334940011467E-2</v>
      </c>
      <c r="R51" s="16">
        <v>5.7053848689597721</v>
      </c>
      <c r="S51" s="16">
        <v>5.0575148266515102</v>
      </c>
      <c r="T51" s="20" t="s">
        <v>119</v>
      </c>
      <c r="U51" s="10">
        <v>2</v>
      </c>
      <c r="V51" s="20" t="s">
        <v>142</v>
      </c>
      <c r="W51" s="10">
        <v>2</v>
      </c>
      <c r="X51" s="20" t="s">
        <v>142</v>
      </c>
      <c r="Y51" s="10">
        <v>2</v>
      </c>
      <c r="Z51" s="20" t="s">
        <v>124</v>
      </c>
      <c r="AA51" s="15">
        <v>2</v>
      </c>
      <c r="AB51" s="11">
        <v>97.81</v>
      </c>
      <c r="AC51" s="10">
        <v>1.8400000000000034</v>
      </c>
      <c r="AD51" s="19">
        <v>0.35</v>
      </c>
      <c r="AE51" s="12">
        <v>68.367351129363414</v>
      </c>
      <c r="AF51" s="10">
        <v>52.331992326019915</v>
      </c>
      <c r="AG51" s="10">
        <v>37.825086239870785</v>
      </c>
      <c r="AH51" s="10">
        <v>48.472251012151659</v>
      </c>
      <c r="AI51" s="10">
        <v>1.7527301364725003</v>
      </c>
      <c r="AJ51" s="10"/>
      <c r="AK51" s="10"/>
      <c r="AL51" s="10"/>
      <c r="AM51" s="10"/>
      <c r="AN51" s="10">
        <v>0.68367351129363418</v>
      </c>
      <c r="AO51" s="10">
        <v>0.32853259971433185</v>
      </c>
      <c r="AP51" s="10">
        <v>1</v>
      </c>
      <c r="AQ51" s="10">
        <v>79.625</v>
      </c>
      <c r="AR51" s="10"/>
      <c r="AS51" s="10"/>
      <c r="AT51" s="10">
        <v>0.96932317752870412</v>
      </c>
      <c r="AU51" s="10">
        <v>1</v>
      </c>
      <c r="AV51" s="16"/>
      <c r="AW51" s="19">
        <v>7.8497988489029877</v>
      </c>
      <c r="AX51" s="1" t="s">
        <v>120</v>
      </c>
      <c r="AY51" s="23">
        <v>6.2335958005249301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3.6368488658329508</v>
      </c>
      <c r="BL51" s="23">
        <f t="shared" si="6"/>
        <v>9.7030590369189103</v>
      </c>
      <c r="BM51" s="23">
        <f t="shared" ca="1" si="7"/>
        <v>3.6516195644829459</v>
      </c>
      <c r="BN51" s="22">
        <f t="shared" si="8"/>
        <v>4.121255281050205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0.16927</v>
      </c>
      <c r="D52">
        <v>-9.9720000000000003E-2</v>
      </c>
      <c r="E52">
        <v>-4.5510000000000002E-2</v>
      </c>
      <c r="F52">
        <v>2.0419299999999998</v>
      </c>
      <c r="G52">
        <v>1.8839999999999999</v>
      </c>
      <c r="H52" s="21"/>
      <c r="I52" s="17">
        <f t="shared" si="0"/>
        <v>6.3976377952755898</v>
      </c>
      <c r="J52" s="16">
        <f t="shared" si="1"/>
        <v>-6.3976377952755898</v>
      </c>
      <c r="K52" s="16">
        <v>100</v>
      </c>
      <c r="L52" s="16">
        <v>639.76377952755922</v>
      </c>
      <c r="M52" s="16">
        <v>250.78740157480306</v>
      </c>
      <c r="N52" s="16">
        <v>2.7723097112860891</v>
      </c>
      <c r="O52" s="16">
        <v>1.2136529774127311</v>
      </c>
      <c r="P52" s="16">
        <v>1.3127471039834506</v>
      </c>
      <c r="Q52" s="16">
        <v>7.1959260229475491E-2</v>
      </c>
      <c r="R52" s="16">
        <v>5.4815782880891168</v>
      </c>
      <c r="S52" s="16">
        <v>6.8815365674110716</v>
      </c>
      <c r="T52" s="20" t="s">
        <v>119</v>
      </c>
      <c r="U52" s="10">
        <v>2</v>
      </c>
      <c r="V52" s="20" t="s">
        <v>142</v>
      </c>
      <c r="W52" s="10">
        <v>2</v>
      </c>
      <c r="X52" s="20" t="s">
        <v>33</v>
      </c>
      <c r="Y52" s="10">
        <v>3</v>
      </c>
      <c r="Z52" s="20" t="s">
        <v>124</v>
      </c>
      <c r="AA52" s="15">
        <v>2</v>
      </c>
      <c r="AB52" s="11">
        <v>97.81</v>
      </c>
      <c r="AC52" s="10">
        <v>1.8400000000000034</v>
      </c>
      <c r="AD52" s="19">
        <v>0.35</v>
      </c>
      <c r="AE52" s="12">
        <v>121.36529774127311</v>
      </c>
      <c r="AF52" s="10">
        <v>116.80767226113778</v>
      </c>
      <c r="AG52" s="10">
        <v>65.637355199172532</v>
      </c>
      <c r="AH52" s="10">
        <v>84.532666754571068</v>
      </c>
      <c r="AI52" s="10">
        <v>1.8242921061127468</v>
      </c>
      <c r="AJ52" s="10"/>
      <c r="AK52" s="10"/>
      <c r="AL52" s="10"/>
      <c r="AM52" s="10"/>
      <c r="AN52" s="10">
        <v>1.2136529774127311</v>
      </c>
      <c r="AO52" s="10">
        <v>0.46140667095367627</v>
      </c>
      <c r="AP52" s="10">
        <v>1</v>
      </c>
      <c r="AQ52" s="10">
        <v>79.625</v>
      </c>
      <c r="AR52" s="10"/>
      <c r="AS52" s="10"/>
      <c r="AT52" s="10">
        <v>2.1916078218471924</v>
      </c>
      <c r="AU52" s="10">
        <v>1</v>
      </c>
      <c r="AV52" s="16"/>
      <c r="AW52" s="19">
        <v>17.521150839170666</v>
      </c>
      <c r="AX52" s="1" t="s">
        <v>120</v>
      </c>
      <c r="AY52" s="23">
        <v>6.3976377952755898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1</v>
      </c>
      <c r="BK52" s="24">
        <f t="shared" ca="1" si="5"/>
        <v>7.9179831840438464</v>
      </c>
      <c r="BL52" s="23">
        <f t="shared" si="6"/>
        <v>7.2476363557596182</v>
      </c>
      <c r="BM52" s="23">
        <f t="shared" ca="1" si="7"/>
        <v>3.3074521983894103</v>
      </c>
      <c r="BN52" s="22">
        <f t="shared" si="8"/>
        <v>3.9041366680433751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0.17408000000000001</v>
      </c>
      <c r="D53">
        <v>-0.10001</v>
      </c>
      <c r="E53">
        <v>-4.496E-2</v>
      </c>
      <c r="F53">
        <v>2.0344799999999998</v>
      </c>
      <c r="G53">
        <v>1.88083</v>
      </c>
      <c r="H53" s="21"/>
      <c r="I53" s="17">
        <f t="shared" si="0"/>
        <v>6.561679790026246</v>
      </c>
      <c r="J53" s="16">
        <f t="shared" si="1"/>
        <v>-6.561679790026246</v>
      </c>
      <c r="K53" s="16">
        <v>100</v>
      </c>
      <c r="L53" s="16">
        <v>656.16797900262486</v>
      </c>
      <c r="M53" s="16">
        <v>256.95538057742772</v>
      </c>
      <c r="N53" s="16">
        <v>2.8433945756780399</v>
      </c>
      <c r="O53" s="16">
        <v>2.4882535934291607</v>
      </c>
      <c r="P53" s="16">
        <v>2.5894659387956009</v>
      </c>
      <c r="Q53" s="16">
        <v>6.9897186566773128E-2</v>
      </c>
      <c r="R53" s="16">
        <v>2.6992896689455335</v>
      </c>
      <c r="S53" s="16">
        <v>7.0286350948916825</v>
      </c>
      <c r="T53" s="20" t="s">
        <v>33</v>
      </c>
      <c r="U53" s="10">
        <v>3</v>
      </c>
      <c r="V53" s="20" t="s">
        <v>33</v>
      </c>
      <c r="W53" s="10">
        <v>3</v>
      </c>
      <c r="X53" s="20" t="s">
        <v>143</v>
      </c>
      <c r="Y53" s="10">
        <v>4</v>
      </c>
      <c r="Z53" s="20" t="s">
        <v>123</v>
      </c>
      <c r="AA53" s="15">
        <v>4</v>
      </c>
      <c r="AB53" s="11">
        <v>85.118705712734823</v>
      </c>
      <c r="AC53" s="10">
        <v>13.40307696257473</v>
      </c>
      <c r="AD53" s="19">
        <v>1.4782173246904446</v>
      </c>
      <c r="AE53" s="12">
        <v>248.8253593429161</v>
      </c>
      <c r="AF53" s="10">
        <v>266.04493521109276</v>
      </c>
      <c r="AG53" s="10">
        <v>129.47329693978003</v>
      </c>
      <c r="AH53" s="10">
        <v>86.096376395252094</v>
      </c>
      <c r="AI53" s="10">
        <v>3.7046783511406018</v>
      </c>
      <c r="AJ53" s="10"/>
      <c r="AK53" s="10"/>
      <c r="AL53" s="10"/>
      <c r="AM53" s="10"/>
      <c r="AN53" s="10">
        <v>2.4882535934291607</v>
      </c>
      <c r="AO53" s="10">
        <v>0.69634015682597561</v>
      </c>
      <c r="AP53" s="10">
        <v>1</v>
      </c>
      <c r="AQ53" s="10">
        <v>111.47500000000001</v>
      </c>
      <c r="AR53" s="10"/>
      <c r="AS53" s="10"/>
      <c r="AT53" s="10">
        <v>5.0649538859339742</v>
      </c>
      <c r="AU53" s="10">
        <v>1</v>
      </c>
      <c r="AV53" s="16"/>
      <c r="AW53" s="19">
        <v>39.906740281663915</v>
      </c>
      <c r="AX53" s="1" t="s">
        <v>120</v>
      </c>
      <c r="AY53" s="23">
        <v>6.5616797900262496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85.118705712734823</v>
      </c>
      <c r="BG53" s="24">
        <v>13.40307696257473</v>
      </c>
      <c r="BH53" s="24">
        <v>1.4782173246904446</v>
      </c>
      <c r="BI53" s="21"/>
      <c r="BJ53" s="25">
        <f t="shared" ca="1" si="4"/>
        <v>0.94138420380408872</v>
      </c>
      <c r="BK53" s="24">
        <f t="shared" ca="1" si="5"/>
        <v>15.553427338294306</v>
      </c>
      <c r="BL53" s="23">
        <f t="shared" si="6"/>
        <v>3.0909058325412917</v>
      </c>
      <c r="BM53" s="23">
        <f t="shared" ca="1" si="7"/>
        <v>2.8485908186715023</v>
      </c>
      <c r="BN53" s="22">
        <f t="shared" si="8"/>
        <v>3.4965609617429214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0.17177000000000001</v>
      </c>
      <c r="D54">
        <v>-8.9700000000000002E-2</v>
      </c>
      <c r="E54">
        <v>-4.4060000000000002E-2</v>
      </c>
      <c r="F54">
        <v>2.0299800000000001</v>
      </c>
      <c r="G54">
        <v>1.8889</v>
      </c>
      <c r="H54" s="21"/>
      <c r="I54" s="17">
        <f t="shared" si="0"/>
        <v>6.7257217847769022</v>
      </c>
      <c r="J54" s="16">
        <f t="shared" si="1"/>
        <v>-6.7257217847769022</v>
      </c>
      <c r="K54" s="16">
        <v>100</v>
      </c>
      <c r="L54" s="16">
        <v>672.5721784776905</v>
      </c>
      <c r="M54" s="16">
        <v>263.12335958005241</v>
      </c>
      <c r="N54" s="16">
        <v>2.9144794400699912</v>
      </c>
      <c r="O54" s="16">
        <v>1.8761273100616023</v>
      </c>
      <c r="P54" s="16">
        <v>1.9808058316392219</v>
      </c>
      <c r="Q54" s="16">
        <v>0.14320746057526057</v>
      </c>
      <c r="R54" s="16">
        <v>7.2297576212580514</v>
      </c>
      <c r="S54" s="16">
        <v>7.2693417762235875</v>
      </c>
      <c r="T54" s="20" t="s">
        <v>119</v>
      </c>
      <c r="U54" s="10">
        <v>2</v>
      </c>
      <c r="V54" s="20" t="s">
        <v>142</v>
      </c>
      <c r="W54" s="10">
        <v>2</v>
      </c>
      <c r="X54" s="20" t="s">
        <v>33</v>
      </c>
      <c r="Y54" s="10">
        <v>3</v>
      </c>
      <c r="Z54" s="20" t="s">
        <v>124</v>
      </c>
      <c r="AA54" s="15">
        <v>2</v>
      </c>
      <c r="AB54" s="11">
        <v>97.81</v>
      </c>
      <c r="AC54" s="10">
        <v>1.8400000000000034</v>
      </c>
      <c r="AD54" s="19">
        <v>0.35</v>
      </c>
      <c r="AE54" s="12">
        <v>187.61273100616023</v>
      </c>
      <c r="AF54" s="10">
        <v>193.47291087063257</v>
      </c>
      <c r="AG54" s="10">
        <v>99.040291581961071</v>
      </c>
      <c r="AH54" s="10">
        <v>89.585739486588267</v>
      </c>
      <c r="AI54" s="10">
        <v>1.3831722339620975</v>
      </c>
      <c r="AJ54" s="10"/>
      <c r="AK54" s="10"/>
      <c r="AL54" s="10"/>
      <c r="AM54" s="10"/>
      <c r="AN54" s="10">
        <v>1.8761273100616023</v>
      </c>
      <c r="AO54" s="10">
        <v>0.66185474757079454</v>
      </c>
      <c r="AP54" s="10">
        <v>1</v>
      </c>
      <c r="AQ54" s="10">
        <v>79.625</v>
      </c>
      <c r="AR54" s="10"/>
      <c r="AS54" s="10"/>
      <c r="AT54" s="10">
        <v>3.5323511148370885</v>
      </c>
      <c r="AU54" s="10">
        <v>1</v>
      </c>
      <c r="AV54" s="16"/>
      <c r="AW54" s="19">
        <v>29.020936630594885</v>
      </c>
      <c r="AX54" s="1" t="s">
        <v>120</v>
      </c>
      <c r="AY54" s="23">
        <v>6.7257217847769004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1</v>
      </c>
      <c r="BK54" s="24">
        <f t="shared" ca="1" si="5"/>
        <v>12.499990460938527</v>
      </c>
      <c r="BL54" s="23">
        <f t="shared" si="6"/>
        <v>8.708163051069965</v>
      </c>
      <c r="BM54" s="23">
        <f t="shared" ca="1" si="7"/>
        <v>3.2088690172726824</v>
      </c>
      <c r="BN54" s="22">
        <f t="shared" si="8"/>
        <v>3.8148299065606341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0.17121</v>
      </c>
      <c r="D55">
        <v>-8.7559999999999999E-2</v>
      </c>
      <c r="E55">
        <v>-4.1689999999999998E-2</v>
      </c>
      <c r="F55">
        <v>2.0254799999999999</v>
      </c>
      <c r="G55">
        <v>1.88313</v>
      </c>
      <c r="H55" s="21"/>
      <c r="I55" s="17">
        <f t="shared" si="0"/>
        <v>6.8897637795275593</v>
      </c>
      <c r="J55" s="16">
        <f t="shared" si="1"/>
        <v>-6.8897637795275593</v>
      </c>
      <c r="K55" s="16">
        <v>100</v>
      </c>
      <c r="L55" s="16">
        <v>688.97637795275625</v>
      </c>
      <c r="M55" s="16">
        <v>269.2913385826771</v>
      </c>
      <c r="N55" s="16">
        <v>2.9855643044619424</v>
      </c>
      <c r="O55" s="16">
        <v>1.7277330595482538</v>
      </c>
      <c r="P55" s="16">
        <v>1.8415391784819795</v>
      </c>
      <c r="Q55" s="16">
        <v>0.15842414208623665</v>
      </c>
      <c r="R55" s="16">
        <v>8.6028113839440046</v>
      </c>
      <c r="S55" s="16">
        <v>7.903202703730944</v>
      </c>
      <c r="T55" s="20" t="s">
        <v>119</v>
      </c>
      <c r="U55" s="10">
        <v>2</v>
      </c>
      <c r="V55" s="20" t="s">
        <v>142</v>
      </c>
      <c r="W55" s="10">
        <v>2</v>
      </c>
      <c r="X55" s="20" t="s">
        <v>33</v>
      </c>
      <c r="Y55" s="10">
        <v>3</v>
      </c>
      <c r="Z55" s="20" t="s">
        <v>124</v>
      </c>
      <c r="AA55" s="15">
        <v>2</v>
      </c>
      <c r="AB55" s="11">
        <v>97.81</v>
      </c>
      <c r="AC55" s="10">
        <v>1.8400000000000034</v>
      </c>
      <c r="AD55" s="19">
        <v>0.35</v>
      </c>
      <c r="AE55" s="12">
        <v>172.77330595482539</v>
      </c>
      <c r="AF55" s="10">
        <v>176.12364582418843</v>
      </c>
      <c r="AG55" s="10">
        <v>92.07695892409896</v>
      </c>
      <c r="AH55" s="10">
        <v>101.16284707067661</v>
      </c>
      <c r="AI55" s="10">
        <v>1.1624106996770451</v>
      </c>
      <c r="AJ55" s="10"/>
      <c r="AK55" s="10"/>
      <c r="AL55" s="10"/>
      <c r="AM55" s="10"/>
      <c r="AN55" s="10">
        <v>1.7277330595482538</v>
      </c>
      <c r="AO55" s="10">
        <v>0.65160117211814439</v>
      </c>
      <c r="AP55" s="10">
        <v>1</v>
      </c>
      <c r="AQ55" s="10">
        <v>79.625</v>
      </c>
      <c r="AR55" s="10"/>
      <c r="AS55" s="10"/>
      <c r="AT55" s="10">
        <v>3.1205599950072007</v>
      </c>
      <c r="AU55" s="10">
        <v>1</v>
      </c>
      <c r="AV55" s="16"/>
      <c r="AW55" s="19">
        <v>26.418546873628262</v>
      </c>
      <c r="AX55" s="1" t="s">
        <v>120</v>
      </c>
      <c r="AY55" s="23">
        <v>6.8897637795275601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1</v>
      </c>
      <c r="BK55" s="24">
        <f t="shared" ca="1" si="5"/>
        <v>11.118448869427565</v>
      </c>
      <c r="BL55" s="23">
        <f t="shared" si="6"/>
        <v>10.582414573504673</v>
      </c>
      <c r="BM55" s="23">
        <f t="shared" ca="1" si="7"/>
        <v>3.3035923629306385</v>
      </c>
      <c r="BN55" s="22">
        <f t="shared" si="8"/>
        <v>3.8828059626286477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0.17251</v>
      </c>
      <c r="D56">
        <v>-8.6269999999999999E-2</v>
      </c>
      <c r="E56">
        <v>-2.7689999999999999E-2</v>
      </c>
      <c r="F56">
        <v>2.0148799999999998</v>
      </c>
      <c r="G56">
        <v>1.87575</v>
      </c>
      <c r="H56" s="21"/>
      <c r="I56" s="17">
        <f t="shared" si="0"/>
        <v>7.0538057742782145</v>
      </c>
      <c r="J56" s="16">
        <f t="shared" si="1"/>
        <v>-7.0538057742782145</v>
      </c>
      <c r="K56" s="16">
        <v>100</v>
      </c>
      <c r="L56" s="16">
        <v>705.38057742782178</v>
      </c>
      <c r="M56" s="16">
        <v>275.45931758530173</v>
      </c>
      <c r="N56" s="16">
        <v>3.0566491688538928</v>
      </c>
      <c r="O56" s="16">
        <v>2.0722197125256656</v>
      </c>
      <c r="P56" s="16">
        <v>2.2399441280777381</v>
      </c>
      <c r="Q56" s="16">
        <v>0.16759681458584372</v>
      </c>
      <c r="R56" s="16">
        <v>7.4821872780224634</v>
      </c>
      <c r="S56" s="16">
        <v>11.647528857782827</v>
      </c>
      <c r="T56" s="20" t="s">
        <v>119</v>
      </c>
      <c r="U56" s="10">
        <v>2</v>
      </c>
      <c r="V56" s="20" t="s">
        <v>142</v>
      </c>
      <c r="W56" s="10">
        <v>2</v>
      </c>
      <c r="X56" s="20" t="s">
        <v>33</v>
      </c>
      <c r="Y56" s="10">
        <v>3</v>
      </c>
      <c r="Z56" s="20" t="s">
        <v>124</v>
      </c>
      <c r="AA56" s="15">
        <v>2</v>
      </c>
      <c r="AB56" s="11">
        <v>97.81</v>
      </c>
      <c r="AC56" s="10">
        <v>1.8400000000000034</v>
      </c>
      <c r="AD56" s="19">
        <v>0.35</v>
      </c>
      <c r="AE56" s="12">
        <v>207.22197125256656</v>
      </c>
      <c r="AF56" s="10">
        <v>222.02986345456793</v>
      </c>
      <c r="AG56" s="10">
        <v>111.99720640388691</v>
      </c>
      <c r="AH56" s="10">
        <v>176.72666788653808</v>
      </c>
      <c r="AI56" s="10">
        <v>1.3365075783886275</v>
      </c>
      <c r="AJ56" s="10"/>
      <c r="AK56" s="10"/>
      <c r="AL56" s="10"/>
      <c r="AM56" s="10"/>
      <c r="AN56" s="10">
        <v>2.0722197125256656</v>
      </c>
      <c r="AO56" s="10">
        <v>0.73919828562741785</v>
      </c>
      <c r="AP56" s="10">
        <v>1</v>
      </c>
      <c r="AQ56" s="10">
        <v>79.625</v>
      </c>
      <c r="AR56" s="10"/>
      <c r="AS56" s="10"/>
      <c r="AT56" s="10">
        <v>3.8826283768540186</v>
      </c>
      <c r="AU56" s="10">
        <v>1</v>
      </c>
      <c r="AV56" s="16"/>
      <c r="AW56" s="19">
        <v>33.30447951818519</v>
      </c>
      <c r="AX56" s="1" t="s">
        <v>120</v>
      </c>
      <c r="AY56" s="23">
        <v>7.0538057742782101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13.702595765557284</v>
      </c>
      <c r="BL56" s="23">
        <f t="shared" si="6"/>
        <v>8.8804595910817596</v>
      </c>
      <c r="BM56" s="23">
        <f t="shared" ca="1" si="7"/>
        <v>3.1852662726273455</v>
      </c>
      <c r="BN56" s="22">
        <f t="shared" si="8"/>
        <v>3.7784140415602163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2.11</v>
      </c>
      <c r="C57">
        <v>0.17307</v>
      </c>
      <c r="D57">
        <v>-9.6560000000000007E-2</v>
      </c>
      <c r="E57">
        <v>-2.495E-2</v>
      </c>
      <c r="F57">
        <v>2.0072800000000002</v>
      </c>
      <c r="G57">
        <v>1.8775500000000001</v>
      </c>
      <c r="H57" s="21"/>
      <c r="I57" s="17">
        <f t="shared" si="0"/>
        <v>7.2178477690288716</v>
      </c>
      <c r="J57" s="16">
        <f t="shared" si="1"/>
        <v>-7.2178477690288716</v>
      </c>
      <c r="K57" s="16">
        <v>100</v>
      </c>
      <c r="L57" s="16">
        <v>721.78477690288753</v>
      </c>
      <c r="M57" s="16">
        <v>281.62729658792642</v>
      </c>
      <c r="N57" s="16">
        <v>3.1277340332458445</v>
      </c>
      <c r="O57" s="16">
        <v>2.2206139630390136</v>
      </c>
      <c r="P57" s="16">
        <v>2.3988909595006769</v>
      </c>
      <c r="Q57" s="16">
        <v>9.4428752554094289E-2</v>
      </c>
      <c r="R57" s="16">
        <v>3.9363503447338597</v>
      </c>
      <c r="S57" s="16">
        <v>12.380346976504411</v>
      </c>
      <c r="T57" s="20" t="s">
        <v>33</v>
      </c>
      <c r="U57" s="10">
        <v>3</v>
      </c>
      <c r="V57" s="20" t="s">
        <v>142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222.06139630390135</v>
      </c>
      <c r="AF57" s="10">
        <v>239.76453777049801</v>
      </c>
      <c r="AG57" s="10">
        <v>119.94454797503386</v>
      </c>
      <c r="AH57" s="10">
        <v>190.33946626131905</v>
      </c>
      <c r="AI57" s="10">
        <v>2.5404242824519496</v>
      </c>
      <c r="AJ57" s="10"/>
      <c r="AK57" s="10"/>
      <c r="AL57" s="10"/>
      <c r="AM57" s="10"/>
      <c r="AN57" s="10">
        <v>2.2206139630390136</v>
      </c>
      <c r="AO57" s="10">
        <v>0.70506004272145195</v>
      </c>
      <c r="AP57" s="10">
        <v>1</v>
      </c>
      <c r="AQ57" s="10">
        <v>111.47500000000001</v>
      </c>
      <c r="AR57" s="10"/>
      <c r="AS57" s="10"/>
      <c r="AT57" s="10">
        <v>4.1085126440754918</v>
      </c>
      <c r="AU57" s="10">
        <v>1</v>
      </c>
      <c r="AV57" s="16"/>
      <c r="AW57" s="19">
        <v>35.964680665574697</v>
      </c>
      <c r="AX57" s="1" t="s">
        <v>120</v>
      </c>
      <c r="AY57" s="23">
        <v>7.2178477690288698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0.99416623736297671</v>
      </c>
      <c r="BK57" s="24">
        <f t="shared" ca="1" si="5"/>
        <v>14.303584688381456</v>
      </c>
      <c r="BL57" s="23">
        <f t="shared" si="6"/>
        <v>4.6334062199797836</v>
      </c>
      <c r="BM57" s="23">
        <f t="shared" ca="1" si="7"/>
        <v>2.9855963529396057</v>
      </c>
      <c r="BN57" s="22">
        <f t="shared" si="8"/>
        <v>3.6055000300521867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2.11</v>
      </c>
      <c r="C58">
        <v>0.17233000000000001</v>
      </c>
      <c r="D58">
        <v>-9.6750000000000003E-2</v>
      </c>
      <c r="E58">
        <v>-2.1530000000000001E-2</v>
      </c>
      <c r="F58">
        <v>2.00535</v>
      </c>
      <c r="G58">
        <v>1.87375</v>
      </c>
      <c r="H58" s="21"/>
      <c r="I58" s="17">
        <f t="shared" si="0"/>
        <v>7.3818897637795269</v>
      </c>
      <c r="J58" s="16">
        <f t="shared" si="1"/>
        <v>-7.3818897637795269</v>
      </c>
      <c r="K58" s="16">
        <v>100</v>
      </c>
      <c r="L58" s="16">
        <v>738.18897637795305</v>
      </c>
      <c r="M58" s="16">
        <v>287.79527559055106</v>
      </c>
      <c r="N58" s="16">
        <v>3.1988188976377949</v>
      </c>
      <c r="O58" s="16">
        <v>2.0245215605749505</v>
      </c>
      <c r="P58" s="16">
        <v>2.2159700266390958</v>
      </c>
      <c r="Q58" s="16">
        <v>9.3077738775082436E-2</v>
      </c>
      <c r="R58" s="16">
        <v>4.2003157829824538</v>
      </c>
      <c r="S58" s="16">
        <v>13.295032365565659</v>
      </c>
      <c r="T58" s="20" t="s">
        <v>33</v>
      </c>
      <c r="U58" s="10">
        <v>3</v>
      </c>
      <c r="V58" s="20" t="s">
        <v>142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202.45215605749505</v>
      </c>
      <c r="AF58" s="10">
        <v>217.27947511177877</v>
      </c>
      <c r="AG58" s="10">
        <v>110.79850133195478</v>
      </c>
      <c r="AH58" s="10">
        <v>207.6935341973732</v>
      </c>
      <c r="AI58" s="10">
        <v>2.3807733791147134</v>
      </c>
      <c r="AJ58" s="10"/>
      <c r="AK58" s="10"/>
      <c r="AL58" s="10"/>
      <c r="AM58" s="10"/>
      <c r="AN58" s="10">
        <v>2.0245215605749505</v>
      </c>
      <c r="AO58" s="10">
        <v>0.67317996267002822</v>
      </c>
      <c r="AP58" s="10">
        <v>1</v>
      </c>
      <c r="AQ58" s="10">
        <v>111.47500000000001</v>
      </c>
      <c r="AR58" s="10"/>
      <c r="AS58" s="10"/>
      <c r="AT58" s="10">
        <v>3.6185305237825318</v>
      </c>
      <c r="AU58" s="10">
        <v>1</v>
      </c>
      <c r="AV58" s="16"/>
      <c r="AW58" s="19">
        <v>32.591921266766818</v>
      </c>
      <c r="AX58" s="1" t="s">
        <v>120</v>
      </c>
      <c r="AY58" s="23">
        <v>7.3818897637795304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12.834648064742284</v>
      </c>
      <c r="BL58" s="23">
        <f t="shared" si="6"/>
        <v>5.0397407317004372</v>
      </c>
      <c r="BM58" s="23">
        <f t="shared" ca="1" si="7"/>
        <v>3.0451409764903312</v>
      </c>
      <c r="BN58" s="22">
        <f t="shared" si="8"/>
        <v>3.6494606287665072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2.11</v>
      </c>
      <c r="C59">
        <v>0.17288000000000001</v>
      </c>
      <c r="D59">
        <v>-9.4640000000000002E-2</v>
      </c>
      <c r="E59">
        <v>-1.9099999999999999E-2</v>
      </c>
      <c r="F59">
        <v>2.0060799999999999</v>
      </c>
      <c r="G59">
        <v>1.8793</v>
      </c>
      <c r="H59" s="21"/>
      <c r="I59" s="17">
        <f t="shared" si="0"/>
        <v>7.5459317585301831</v>
      </c>
      <c r="J59" s="16">
        <f t="shared" si="1"/>
        <v>-7.5459317585301831</v>
      </c>
      <c r="K59" s="16">
        <v>100</v>
      </c>
      <c r="L59" s="16">
        <v>754.59317585301869</v>
      </c>
      <c r="M59" s="16">
        <v>293.96325459317575</v>
      </c>
      <c r="N59" s="16">
        <v>3.2699037620297462</v>
      </c>
      <c r="O59" s="16">
        <v>2.1702659137577007</v>
      </c>
      <c r="P59" s="16">
        <v>2.3710730555920305</v>
      </c>
      <c r="Q59" s="16">
        <v>0.10808110232095137</v>
      </c>
      <c r="R59" s="16">
        <v>4.5583202114354391</v>
      </c>
      <c r="S59" s="16">
        <v>13.944940405161809</v>
      </c>
      <c r="T59" s="20" t="s">
        <v>33</v>
      </c>
      <c r="U59" s="10">
        <v>3</v>
      </c>
      <c r="V59" s="20" t="s">
        <v>142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217.02659137577007</v>
      </c>
      <c r="AF59" s="10">
        <v>234.56193737241426</v>
      </c>
      <c r="AG59" s="10">
        <v>118.55365277960152</v>
      </c>
      <c r="AH59" s="10">
        <v>219.60075380157389</v>
      </c>
      <c r="AI59" s="10">
        <v>2.1937905930594872</v>
      </c>
      <c r="AJ59" s="10"/>
      <c r="AK59" s="10"/>
      <c r="AL59" s="10"/>
      <c r="AM59" s="10"/>
      <c r="AN59" s="10">
        <v>2.1702659137577007</v>
      </c>
      <c r="AO59" s="10">
        <v>0.72165788136772713</v>
      </c>
      <c r="AP59" s="10">
        <v>1</v>
      </c>
      <c r="AQ59" s="10">
        <v>111.47500000000001</v>
      </c>
      <c r="AR59" s="10"/>
      <c r="AS59" s="10"/>
      <c r="AT59" s="10">
        <v>3.8318670729382096</v>
      </c>
      <c r="AU59" s="10">
        <v>1</v>
      </c>
      <c r="AV59" s="16"/>
      <c r="AW59" s="19">
        <v>35.184290605862138</v>
      </c>
      <c r="AX59" s="1" t="s">
        <v>120</v>
      </c>
      <c r="AY59" s="23">
        <v>7.5459317585301804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13.564800610367213</v>
      </c>
      <c r="BL59" s="23">
        <f t="shared" si="6"/>
        <v>5.4209237632091067</v>
      </c>
      <c r="BM59" s="23">
        <f t="shared" ca="1" si="7"/>
        <v>3.0467545856950062</v>
      </c>
      <c r="BN59" s="22">
        <f t="shared" si="8"/>
        <v>3.6423289146847053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0.17358000000000001</v>
      </c>
      <c r="D60">
        <v>-8.4720000000000004E-2</v>
      </c>
      <c r="E60">
        <v>-1.9210000000000001E-2</v>
      </c>
      <c r="F60">
        <v>2.00143</v>
      </c>
      <c r="G60">
        <v>1.87978</v>
      </c>
      <c r="H60" s="21"/>
      <c r="I60" s="17">
        <f t="shared" si="0"/>
        <v>7.7099737532808401</v>
      </c>
      <c r="J60" s="16">
        <f t="shared" si="1"/>
        <v>-7.7099737532808401</v>
      </c>
      <c r="K60" s="16">
        <v>100</v>
      </c>
      <c r="L60" s="16">
        <v>770.99737532808444</v>
      </c>
      <c r="M60" s="16">
        <v>300.13123359580044</v>
      </c>
      <c r="N60" s="16">
        <v>3.340988626421697</v>
      </c>
      <c r="O60" s="16">
        <v>2.3557587268993863</v>
      </c>
      <c r="P60" s="16">
        <v>2.5561422249745722</v>
      </c>
      <c r="Q60" s="16">
        <v>0.17861824278304597</v>
      </c>
      <c r="R60" s="16">
        <v>6.9878053356292726</v>
      </c>
      <c r="S60" s="16">
        <v>13.915520699665683</v>
      </c>
      <c r="T60" s="20" t="s">
        <v>119</v>
      </c>
      <c r="U60" s="10">
        <v>2</v>
      </c>
      <c r="V60" s="20" t="s">
        <v>142</v>
      </c>
      <c r="W60" s="10">
        <v>2</v>
      </c>
      <c r="X60" s="20" t="s">
        <v>33</v>
      </c>
      <c r="Y60" s="10">
        <v>3</v>
      </c>
      <c r="Z60" s="20" t="s">
        <v>124</v>
      </c>
      <c r="AA60" s="15">
        <v>2</v>
      </c>
      <c r="AB60" s="11">
        <v>97.81</v>
      </c>
      <c r="AC60" s="10">
        <v>1.8400000000000034</v>
      </c>
      <c r="AD60" s="19">
        <v>0.35</v>
      </c>
      <c r="AE60" s="12">
        <v>235.57587268993862</v>
      </c>
      <c r="AF60" s="10">
        <v>255.36982791888593</v>
      </c>
      <c r="AG60" s="10">
        <v>127.80711124872862</v>
      </c>
      <c r="AH60" s="10">
        <v>217.53323122101915</v>
      </c>
      <c r="AI60" s="10">
        <v>1.43106447871583</v>
      </c>
      <c r="AJ60" s="10"/>
      <c r="AK60" s="10"/>
      <c r="AL60" s="10"/>
      <c r="AM60" s="10"/>
      <c r="AN60" s="10">
        <v>2.3557587268993863</v>
      </c>
      <c r="AO60" s="10">
        <v>0.8246400321125158</v>
      </c>
      <c r="AP60" s="10">
        <v>1</v>
      </c>
      <c r="AQ60" s="10">
        <v>79.625</v>
      </c>
      <c r="AR60" s="10"/>
      <c r="AS60" s="10"/>
      <c r="AT60" s="10">
        <v>4.0960104262363606</v>
      </c>
      <c r="AU60" s="10">
        <v>1</v>
      </c>
      <c r="AV60" s="16"/>
      <c r="AW60" s="19">
        <v>38.305474187832893</v>
      </c>
      <c r="AX60" s="1" t="s">
        <v>120</v>
      </c>
      <c r="AY60" s="23">
        <v>7.7099737532808401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14.464629430963045</v>
      </c>
      <c r="BL60" s="23">
        <f t="shared" si="6"/>
        <v>8.2288150823860047</v>
      </c>
      <c r="BM60" s="23">
        <f t="shared" ca="1" si="7"/>
        <v>3.1455278906365987</v>
      </c>
      <c r="BN60" s="22">
        <f t="shared" si="8"/>
        <v>3.7142324890290559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0.18</v>
      </c>
      <c r="C61">
        <v>0.17710000000000001</v>
      </c>
      <c r="D61">
        <v>-7.5990000000000002E-2</v>
      </c>
      <c r="E61">
        <v>-1.6750000000000001E-2</v>
      </c>
      <c r="F61">
        <v>2.0023300000000002</v>
      </c>
      <c r="G61">
        <v>1.8709800000000001</v>
      </c>
      <c r="H61" s="21"/>
      <c r="I61" s="17">
        <f t="shared" si="0"/>
        <v>7.8740157480314954</v>
      </c>
      <c r="J61" s="16">
        <f t="shared" si="1"/>
        <v>-7.8740157480314954</v>
      </c>
      <c r="K61" s="16">
        <v>100</v>
      </c>
      <c r="L61" s="16">
        <v>787.40157480314997</v>
      </c>
      <c r="M61" s="16">
        <v>306.29921259842507</v>
      </c>
      <c r="N61" s="16">
        <v>3.4120734908136479</v>
      </c>
      <c r="O61" s="16">
        <v>3.2885225872689947</v>
      </c>
      <c r="P61" s="16">
        <v>3.4983803003214042</v>
      </c>
      <c r="Q61" s="16">
        <v>0.24069377062922398</v>
      </c>
      <c r="R61" s="16">
        <v>6.8801488107828321</v>
      </c>
      <c r="S61" s="16">
        <v>14.573452295306231</v>
      </c>
      <c r="T61" s="20" t="s">
        <v>119</v>
      </c>
      <c r="U61" s="10">
        <v>2</v>
      </c>
      <c r="V61" s="20" t="s">
        <v>33</v>
      </c>
      <c r="W61" s="10">
        <v>3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328.85225872689949</v>
      </c>
      <c r="AF61" s="10">
        <v>365.25641328468583</v>
      </c>
      <c r="AG61" s="10">
        <v>174.9190150160702</v>
      </c>
      <c r="AH61" s="10">
        <v>229.60550683527595</v>
      </c>
      <c r="AI61" s="10">
        <v>1.4534569345836847</v>
      </c>
      <c r="AJ61" s="10"/>
      <c r="AK61" s="10"/>
      <c r="AL61" s="10"/>
      <c r="AM61" s="10"/>
      <c r="AN61" s="10">
        <v>3.2885225872689947</v>
      </c>
      <c r="AO61" s="10">
        <v>1.0564551068329857</v>
      </c>
      <c r="AP61" s="10">
        <v>1</v>
      </c>
      <c r="AQ61" s="10">
        <v>79.625</v>
      </c>
      <c r="AR61" s="10"/>
      <c r="AS61" s="10"/>
      <c r="AT61" s="10">
        <v>5.8339161753498221</v>
      </c>
      <c r="AU61" s="10">
        <v>1</v>
      </c>
      <c r="AV61" s="16"/>
      <c r="AW61" s="19">
        <v>54.788461992702878</v>
      </c>
      <c r="AX61" s="1" t="s">
        <v>120</v>
      </c>
      <c r="AY61" s="23">
        <v>7.8740157480314998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1</v>
      </c>
      <c r="BK61" s="24">
        <f t="shared" ca="1" si="5"/>
        <v>20.272200418551076</v>
      </c>
      <c r="BL61" s="23">
        <f t="shared" si="6"/>
        <v>7.7526124557333436</v>
      </c>
      <c r="BM61" s="23">
        <f t="shared" ca="1" si="7"/>
        <v>3.0213852674251922</v>
      </c>
      <c r="BN61" s="22">
        <f t="shared" si="8"/>
        <v>3.5978743865582268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0.17802000000000001</v>
      </c>
      <c r="D62">
        <v>-6.4009999999999997E-2</v>
      </c>
      <c r="E62">
        <v>-1.7090000000000001E-2</v>
      </c>
      <c r="F62">
        <v>2.0026000000000002</v>
      </c>
      <c r="G62">
        <v>1.8737299999999999</v>
      </c>
      <c r="H62" s="21"/>
      <c r="I62" s="17">
        <f t="shared" si="0"/>
        <v>8.0380577427821525</v>
      </c>
      <c r="J62" s="16">
        <f t="shared" si="1"/>
        <v>-8.0380577427821525</v>
      </c>
      <c r="K62" s="16">
        <v>100</v>
      </c>
      <c r="L62" s="16">
        <v>803.80577427821572</v>
      </c>
      <c r="M62" s="16">
        <v>312.46719160104976</v>
      </c>
      <c r="N62" s="16">
        <v>3.4831583552055991</v>
      </c>
      <c r="O62" s="16">
        <v>3.5323131416837796</v>
      </c>
      <c r="P62" s="16">
        <v>3.7408614103897437</v>
      </c>
      <c r="Q62" s="16">
        <v>0.32587874469534234</v>
      </c>
      <c r="R62" s="16">
        <v>8.7113289947138259</v>
      </c>
      <c r="S62" s="16">
        <v>14.4825186601364</v>
      </c>
      <c r="T62" s="20" t="s">
        <v>119</v>
      </c>
      <c r="U62" s="10">
        <v>2</v>
      </c>
      <c r="V62" s="20" t="s">
        <v>142</v>
      </c>
      <c r="W62" s="10">
        <v>2</v>
      </c>
      <c r="X62" s="20" t="s">
        <v>33</v>
      </c>
      <c r="Y62" s="10">
        <v>3</v>
      </c>
      <c r="Z62" s="20" t="s">
        <v>124</v>
      </c>
      <c r="AA62" s="15">
        <v>2</v>
      </c>
      <c r="AB62" s="11">
        <v>97.81</v>
      </c>
      <c r="AC62" s="10">
        <v>1.8400000000000034</v>
      </c>
      <c r="AD62" s="19">
        <v>0.35</v>
      </c>
      <c r="AE62" s="12">
        <v>353.23131416837793</v>
      </c>
      <c r="AF62" s="10">
        <v>392.81864979419248</v>
      </c>
      <c r="AG62" s="10">
        <v>187.04307051948717</v>
      </c>
      <c r="AH62" s="10">
        <v>226.27255484429077</v>
      </c>
      <c r="AI62" s="10">
        <v>1.1479304714663126</v>
      </c>
      <c r="AJ62" s="10"/>
      <c r="AK62" s="10"/>
      <c r="AL62" s="10"/>
      <c r="AM62" s="10"/>
      <c r="AN62" s="10">
        <v>3.5323131416837796</v>
      </c>
      <c r="AO62" s="10">
        <v>1.1663696716299823</v>
      </c>
      <c r="AP62" s="10">
        <v>1</v>
      </c>
      <c r="AQ62" s="10">
        <v>79.625</v>
      </c>
      <c r="AR62" s="10"/>
      <c r="AS62" s="10"/>
      <c r="AT62" s="10">
        <v>6.1621399957291914</v>
      </c>
      <c r="AU62" s="10">
        <v>1</v>
      </c>
      <c r="AV62" s="16"/>
      <c r="AW62" s="19">
        <v>58.922797469128867</v>
      </c>
      <c r="AX62" s="1" t="s">
        <v>120</v>
      </c>
      <c r="AY62" s="23">
        <v>8.0380577427821507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21.371578284056998</v>
      </c>
      <c r="BL62" s="23">
        <f t="shared" si="6"/>
        <v>9.7598919670940916</v>
      </c>
      <c r="BM62" s="23">
        <f t="shared" ca="1" si="7"/>
        <v>3.0760277389331274</v>
      </c>
      <c r="BN62" s="22">
        <f t="shared" si="8"/>
        <v>3.6340063470287216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2.11</v>
      </c>
      <c r="C63">
        <v>0.17709</v>
      </c>
      <c r="D63">
        <v>-6.7570000000000005E-2</v>
      </c>
      <c r="E63">
        <v>-2.5600000000000001E-2</v>
      </c>
      <c r="F63">
        <v>1.9982</v>
      </c>
      <c r="G63">
        <v>1.8708499999999999</v>
      </c>
      <c r="H63" s="21"/>
      <c r="I63" s="17">
        <f t="shared" si="0"/>
        <v>8.2020997375328086</v>
      </c>
      <c r="J63" s="16">
        <f t="shared" si="1"/>
        <v>-8.2020997375328086</v>
      </c>
      <c r="K63" s="16">
        <v>100</v>
      </c>
      <c r="L63" s="16">
        <v>820.20997375328136</v>
      </c>
      <c r="M63" s="16">
        <v>318.63517060367445</v>
      </c>
      <c r="N63" s="16">
        <v>3.5542432195975504</v>
      </c>
      <c r="O63" s="16">
        <v>3.2858726899383961</v>
      </c>
      <c r="P63" s="16">
        <v>3.4616463369142076</v>
      </c>
      <c r="Q63" s="16">
        <v>0.30056501283596154</v>
      </c>
      <c r="R63" s="16">
        <v>8.6827186714831246</v>
      </c>
      <c r="S63" s="16">
        <v>12.206503262209146</v>
      </c>
      <c r="T63" s="20" t="s">
        <v>119</v>
      </c>
      <c r="U63" s="10">
        <v>2</v>
      </c>
      <c r="V63" s="20" t="s">
        <v>142</v>
      </c>
      <c r="W63" s="10">
        <v>2</v>
      </c>
      <c r="X63" s="20" t="s">
        <v>33</v>
      </c>
      <c r="Y63" s="10">
        <v>3</v>
      </c>
      <c r="Z63" s="20" t="s">
        <v>124</v>
      </c>
      <c r="AA63" s="15">
        <v>2</v>
      </c>
      <c r="AB63" s="11">
        <v>97.81</v>
      </c>
      <c r="AC63" s="10">
        <v>1.8400000000000034</v>
      </c>
      <c r="AD63" s="19">
        <v>0.35</v>
      </c>
      <c r="AE63" s="12">
        <v>328.58726899383959</v>
      </c>
      <c r="AF63" s="10">
        <v>359.004864710302</v>
      </c>
      <c r="AG63" s="10">
        <v>173.08231684571038</v>
      </c>
      <c r="AH63" s="10">
        <v>177.98934944800996</v>
      </c>
      <c r="AI63" s="10">
        <v>1.1517130035369285</v>
      </c>
      <c r="AJ63" s="10"/>
      <c r="AK63" s="10"/>
      <c r="AL63" s="10"/>
      <c r="AM63" s="10"/>
      <c r="AN63" s="10">
        <v>3.2858726899383961</v>
      </c>
      <c r="AO63" s="10">
        <v>1.1005144264487012</v>
      </c>
      <c r="AP63" s="10">
        <v>1</v>
      </c>
      <c r="AQ63" s="10">
        <v>79.625</v>
      </c>
      <c r="AR63" s="10"/>
      <c r="AS63" s="10"/>
      <c r="AT63" s="10">
        <v>5.488739090758429</v>
      </c>
      <c r="AU63" s="10">
        <v>1</v>
      </c>
      <c r="AV63" s="16"/>
      <c r="AW63" s="19">
        <v>53.850729706545302</v>
      </c>
      <c r="AX63" s="1" t="s">
        <v>120</v>
      </c>
      <c r="AY63" s="23">
        <v>8.2020997375328104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19.15382626629841</v>
      </c>
      <c r="BL63" s="23">
        <f t="shared" si="6"/>
        <v>9.8496129777910859</v>
      </c>
      <c r="BM63" s="23">
        <f t="shared" ca="1" si="7"/>
        <v>3.1121455958824109</v>
      </c>
      <c r="BN63" s="22">
        <f t="shared" si="8"/>
        <v>3.6603097599589582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0.18798000000000001</v>
      </c>
      <c r="D64">
        <v>-6.5369999999999998E-2</v>
      </c>
      <c r="E64">
        <v>-3.5069999999999997E-2</v>
      </c>
      <c r="F64">
        <v>2.0042</v>
      </c>
      <c r="G64">
        <v>1.8636299999999999</v>
      </c>
      <c r="H64" s="21"/>
      <c r="I64" s="17">
        <f t="shared" si="0"/>
        <v>8.366141732283463</v>
      </c>
      <c r="J64" s="16">
        <f t="shared" si="1"/>
        <v>-8.366141732283463</v>
      </c>
      <c r="K64" s="16">
        <v>100</v>
      </c>
      <c r="L64" s="16">
        <v>836.61417322834677</v>
      </c>
      <c r="M64" s="16">
        <v>324.80314960629903</v>
      </c>
      <c r="N64" s="16">
        <v>3.6253280839895003</v>
      </c>
      <c r="O64" s="16">
        <v>6.1716108829568803</v>
      </c>
      <c r="P64" s="16">
        <v>6.3109126535772813</v>
      </c>
      <c r="Q64" s="16">
        <v>0.31620833027715189</v>
      </c>
      <c r="R64" s="16">
        <v>5.0105008203197388</v>
      </c>
      <c r="S64" s="16">
        <v>9.6737340708611939</v>
      </c>
      <c r="T64" s="20" t="s">
        <v>33</v>
      </c>
      <c r="U64" s="10">
        <v>3</v>
      </c>
      <c r="V64" s="20" t="s">
        <v>33</v>
      </c>
      <c r="W64" s="10">
        <v>3</v>
      </c>
      <c r="X64" s="20" t="s">
        <v>143</v>
      </c>
      <c r="Y64" s="10">
        <v>4</v>
      </c>
      <c r="Z64" s="20" t="s">
        <v>33</v>
      </c>
      <c r="AA64" s="15">
        <v>3</v>
      </c>
      <c r="AB64" s="11">
        <v>97.81</v>
      </c>
      <c r="AC64" s="10">
        <v>1.8400000000000034</v>
      </c>
      <c r="AD64" s="19">
        <v>0.35</v>
      </c>
      <c r="AE64" s="12">
        <v>617.16108829568805</v>
      </c>
      <c r="AF64" s="10">
        <v>693.24771376036563</v>
      </c>
      <c r="AG64" s="10">
        <v>348.31844901829606</v>
      </c>
      <c r="AH64" s="10">
        <v>124.42435172993198</v>
      </c>
      <c r="AI64" s="10">
        <v>1.9958084747627809</v>
      </c>
      <c r="AJ64" s="10"/>
      <c r="AK64" s="10"/>
      <c r="AL64" s="10"/>
      <c r="AM64" s="10"/>
      <c r="AN64" s="10">
        <v>6.1716108829568803</v>
      </c>
      <c r="AO64" s="10">
        <v>1.6471728708490878</v>
      </c>
      <c r="AP64" s="10">
        <v>2.7865475921463689</v>
      </c>
      <c r="AQ64" s="10">
        <v>111.47500000000001</v>
      </c>
      <c r="AR64" s="10"/>
      <c r="AS64" s="10"/>
      <c r="AT64" s="10">
        <v>10.728028649962598</v>
      </c>
      <c r="AU64" s="10">
        <v>1</v>
      </c>
      <c r="AV64" s="16"/>
      <c r="AW64" s="19">
        <v>103.98715706405484</v>
      </c>
      <c r="AX64" s="1" t="s">
        <v>120</v>
      </c>
      <c r="AY64" s="23">
        <v>8.3661417322834595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0.91603289501692364</v>
      </c>
      <c r="BK64" s="24">
        <f t="shared" ca="1" si="5"/>
        <v>30.996154909709553</v>
      </c>
      <c r="BL64" s="23">
        <f t="shared" si="6"/>
        <v>5.3661886356346988</v>
      </c>
      <c r="BM64" s="23">
        <f t="shared" ca="1" si="7"/>
        <v>2.7778444865331768</v>
      </c>
      <c r="BN64" s="22">
        <f t="shared" si="8"/>
        <v>3.309096621293778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2.11</v>
      </c>
      <c r="C65">
        <v>0.18534999999999999</v>
      </c>
      <c r="D65">
        <v>-7.8240000000000004E-2</v>
      </c>
      <c r="E65">
        <v>-8.8599999999999998E-3</v>
      </c>
      <c r="F65">
        <v>2.0110800000000002</v>
      </c>
      <c r="G65">
        <v>1.8633500000000001</v>
      </c>
      <c r="H65" s="21"/>
      <c r="I65" s="17">
        <f t="shared" si="0"/>
        <v>8.530183727034121</v>
      </c>
      <c r="J65" s="16">
        <f t="shared" si="1"/>
        <v>-8.530183727034121</v>
      </c>
      <c r="K65" s="16">
        <v>100</v>
      </c>
      <c r="L65" s="16">
        <v>853.01837270341252</v>
      </c>
      <c r="M65" s="16">
        <v>330.97112860892378</v>
      </c>
      <c r="N65" s="16">
        <v>3.6964129483814525</v>
      </c>
      <c r="O65" s="16">
        <v>5.4746878850102618</v>
      </c>
      <c r="P65" s="16">
        <v>5.7149324095140113</v>
      </c>
      <c r="Q65" s="16">
        <v>0.22469492324618839</v>
      </c>
      <c r="R65" s="16">
        <v>3.931716197940057</v>
      </c>
      <c r="S65" s="16">
        <v>16.683647534982615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143</v>
      </c>
      <c r="Y65" s="10">
        <v>4</v>
      </c>
      <c r="Z65" s="20" t="s">
        <v>123</v>
      </c>
      <c r="AA65" s="15">
        <v>4</v>
      </c>
      <c r="AB65" s="11">
        <v>94.833226206278425</v>
      </c>
      <c r="AC65" s="10">
        <v>4.8167737937215804</v>
      </c>
      <c r="AD65" s="19">
        <v>0.35</v>
      </c>
      <c r="AE65" s="12">
        <v>547.46878850102621</v>
      </c>
      <c r="AF65" s="10">
        <v>622.16743801909467</v>
      </c>
      <c r="AG65" s="10">
        <v>303.61993071355084</v>
      </c>
      <c r="AH65" s="10">
        <v>267.16596863865249</v>
      </c>
      <c r="AI65" s="10">
        <v>2.543418572591607</v>
      </c>
      <c r="AJ65" s="10"/>
      <c r="AK65" s="10"/>
      <c r="AL65" s="10"/>
      <c r="AM65" s="10"/>
      <c r="AN65" s="10">
        <v>5.4746878850102618</v>
      </c>
      <c r="AO65" s="10">
        <v>1.4676831391660337</v>
      </c>
      <c r="AP65" s="10">
        <v>2.4289594457084069</v>
      </c>
      <c r="AQ65" s="10">
        <v>111.47500000000001</v>
      </c>
      <c r="AR65" s="10"/>
      <c r="AS65" s="10"/>
      <c r="AT65" s="10">
        <v>9.3828521351708609</v>
      </c>
      <c r="AU65" s="10">
        <v>1</v>
      </c>
      <c r="AV65" s="16"/>
      <c r="AW65" s="19">
        <v>93.32511570286421</v>
      </c>
      <c r="AX65" s="1" t="s">
        <v>120</v>
      </c>
      <c r="AY65" s="23">
        <v>8.5301837270341192</v>
      </c>
      <c r="AZ65" s="18">
        <v>100</v>
      </c>
      <c r="BA65" s="18">
        <v>0</v>
      </c>
      <c r="BB65" s="18">
        <v>0</v>
      </c>
      <c r="BC65" s="18">
        <v>0</v>
      </c>
      <c r="BD65" s="18">
        <v>100</v>
      </c>
      <c r="BE65" s="18">
        <v>0</v>
      </c>
      <c r="BF65" s="24">
        <v>94.833226206278425</v>
      </c>
      <c r="BG65" s="24">
        <v>4.8167737937215804</v>
      </c>
      <c r="BH65" s="24">
        <v>0.35</v>
      </c>
      <c r="BI65" s="21"/>
      <c r="BJ65" s="25">
        <f t="shared" ca="1" si="4"/>
        <v>0.90679366497502323</v>
      </c>
      <c r="BK65" s="24">
        <f t="shared" ca="1" si="5"/>
        <v>26.877626531792494</v>
      </c>
      <c r="BL65" s="23">
        <f t="shared" si="6"/>
        <v>4.2488075134014727</v>
      </c>
      <c r="BM65" s="23">
        <f t="shared" ca="1" si="7"/>
        <v>2.7532120421956821</v>
      </c>
      <c r="BN65" s="22">
        <f t="shared" si="8"/>
        <v>3.2849606774045208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0.18029000000000001</v>
      </c>
      <c r="D66">
        <v>-7.8820000000000001E-2</v>
      </c>
      <c r="E66">
        <v>-2.444E-2</v>
      </c>
      <c r="F66">
        <v>2.0226500000000001</v>
      </c>
      <c r="G66">
        <v>1.8604499999999999</v>
      </c>
      <c r="H66" s="21"/>
      <c r="I66" s="17">
        <f t="shared" si="0"/>
        <v>8.6942257217847754</v>
      </c>
      <c r="J66" s="16">
        <f t="shared" si="1"/>
        <v>-8.6942257217847754</v>
      </c>
      <c r="K66" s="16">
        <v>100</v>
      </c>
      <c r="L66" s="16">
        <v>869.42257217847794</v>
      </c>
      <c r="M66" s="16">
        <v>337.13910761154841</v>
      </c>
      <c r="N66" s="16">
        <v>3.7674978127734025</v>
      </c>
      <c r="O66" s="16">
        <v>4.1338398357289527</v>
      </c>
      <c r="P66" s="16">
        <v>4.3140809987102848</v>
      </c>
      <c r="Q66" s="16">
        <v>0.2205707759207837</v>
      </c>
      <c r="R66" s="16">
        <v>5.1128102598612406</v>
      </c>
      <c r="S66" s="16">
        <v>12.51674742925916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143</v>
      </c>
      <c r="Y66" s="10">
        <v>4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413.38398357289526</v>
      </c>
      <c r="AF66" s="10">
        <v>456.39643677894657</v>
      </c>
      <c r="AG66" s="10">
        <v>215.70404993551423</v>
      </c>
      <c r="AH66" s="10">
        <v>179.98456353913556</v>
      </c>
      <c r="AI66" s="10">
        <v>1.9558715250018677</v>
      </c>
      <c r="AJ66" s="10"/>
      <c r="AK66" s="10"/>
      <c r="AL66" s="10"/>
      <c r="AM66" s="10"/>
      <c r="AN66" s="10">
        <v>4.1338398357289527</v>
      </c>
      <c r="AO66" s="10">
        <v>1.2147632863107305</v>
      </c>
      <c r="AP66" s="10">
        <v>1</v>
      </c>
      <c r="AQ66" s="10">
        <v>111.47500000000001</v>
      </c>
      <c r="AR66" s="10"/>
      <c r="AS66" s="10"/>
      <c r="AT66" s="10">
        <v>6.642865137161559</v>
      </c>
      <c r="AU66" s="10">
        <v>1</v>
      </c>
      <c r="AV66" s="16"/>
      <c r="AW66" s="19">
        <v>68.459465516841988</v>
      </c>
      <c r="AX66" s="1" t="s">
        <v>120</v>
      </c>
      <c r="AY66" s="23">
        <v>8.6942257217847807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0.96605043378495759</v>
      </c>
      <c r="BK66" s="24">
        <f t="shared" ca="1" si="5"/>
        <v>21.620831766947383</v>
      </c>
      <c r="BL66" s="23">
        <f t="shared" si="6"/>
        <v>5.6857374331501367</v>
      </c>
      <c r="BM66" s="23">
        <f t="shared" ca="1" si="7"/>
        <v>2.9083591224036849</v>
      </c>
      <c r="BN66" s="22">
        <f t="shared" si="8"/>
        <v>3.4498864941891565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0.17902999999999999</v>
      </c>
      <c r="D67">
        <v>-9.017E-2</v>
      </c>
      <c r="E67">
        <v>-7.8300000000000002E-3</v>
      </c>
      <c r="F67">
        <v>2.0231300000000001</v>
      </c>
      <c r="G67">
        <v>1.8608499999999999</v>
      </c>
      <c r="H67" s="21"/>
      <c r="I67" s="17">
        <f t="shared" si="0"/>
        <v>8.8582677165354333</v>
      </c>
      <c r="J67" s="16">
        <f t="shared" si="1"/>
        <v>-8.8582677165354333</v>
      </c>
      <c r="K67" s="16">
        <v>100</v>
      </c>
      <c r="L67" s="16">
        <v>885.82677165354369</v>
      </c>
      <c r="M67" s="16">
        <v>343.30708661417316</v>
      </c>
      <c r="N67" s="16">
        <v>3.8385826771653546</v>
      </c>
      <c r="O67" s="16">
        <v>3.7999527720739192</v>
      </c>
      <c r="P67" s="16">
        <v>4.0441641426860189</v>
      </c>
      <c r="Q67" s="16">
        <v>0.13986547912191538</v>
      </c>
      <c r="R67" s="16">
        <v>3.4584520852069249</v>
      </c>
      <c r="S67" s="16">
        <v>16.959122959173573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143</v>
      </c>
      <c r="Y67" s="10">
        <v>4</v>
      </c>
      <c r="Z67" s="20" t="s">
        <v>33</v>
      </c>
      <c r="AA67" s="15">
        <v>3</v>
      </c>
      <c r="AB67" s="11">
        <v>93.755498135105768</v>
      </c>
      <c r="AC67" s="10">
        <v>5.894501864894238</v>
      </c>
      <c r="AD67" s="19">
        <v>0.35</v>
      </c>
      <c r="AE67" s="12">
        <v>379.99527720739195</v>
      </c>
      <c r="AF67" s="10">
        <v>423.6765596304997</v>
      </c>
      <c r="AG67" s="10">
        <v>202.20820713430095</v>
      </c>
      <c r="AH67" s="10">
        <v>269.90825722988336</v>
      </c>
      <c r="AI67" s="10">
        <v>2.8914669781818541</v>
      </c>
      <c r="AJ67" s="10"/>
      <c r="AK67" s="10"/>
      <c r="AL67" s="10"/>
      <c r="AM67" s="10"/>
      <c r="AN67" s="10">
        <v>3.7999527720739192</v>
      </c>
      <c r="AO67" s="10">
        <v>1.0921468350977377</v>
      </c>
      <c r="AP67" s="10">
        <v>1</v>
      </c>
      <c r="AQ67" s="10">
        <v>111.47500000000001</v>
      </c>
      <c r="AR67" s="10"/>
      <c r="AS67" s="10"/>
      <c r="AT67" s="10">
        <v>6.0243258185453854</v>
      </c>
      <c r="AU67" s="10">
        <v>1</v>
      </c>
      <c r="AV67" s="16"/>
      <c r="AW67" s="19">
        <v>63.551483944574954</v>
      </c>
      <c r="AX67" s="1" t="s">
        <v>120</v>
      </c>
      <c r="AY67" s="23">
        <v>8.8582677165354298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93.755498135105768</v>
      </c>
      <c r="BG67" s="24">
        <v>5.894501864894238</v>
      </c>
      <c r="BH67" s="24">
        <v>0.35</v>
      </c>
      <c r="BI67" s="21"/>
      <c r="BJ67" s="25">
        <f t="shared" ca="1" si="4"/>
        <v>0.94168019738263231</v>
      </c>
      <c r="BK67" s="24">
        <f t="shared" ca="1" si="5"/>
        <v>18.866435605814377</v>
      </c>
      <c r="BL67" s="23">
        <f t="shared" si="6"/>
        <v>3.8838028386530916</v>
      </c>
      <c r="BM67" s="23">
        <f t="shared" ca="1" si="7"/>
        <v>2.8440127506110069</v>
      </c>
      <c r="BN67" s="22">
        <f t="shared" si="8"/>
        <v>3.3818582114378919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2.16</v>
      </c>
      <c r="C68">
        <v>0.17338999999999999</v>
      </c>
      <c r="D68">
        <v>-9.4649999999999998E-2</v>
      </c>
      <c r="E68">
        <v>-4.0000000000000003E-5</v>
      </c>
      <c r="F68">
        <v>2.0184500000000001</v>
      </c>
      <c r="G68">
        <v>1.8634299999999999</v>
      </c>
      <c r="H68" s="21"/>
      <c r="I68" s="17">
        <f t="shared" si="0"/>
        <v>9.0223097112860895</v>
      </c>
      <c r="J68" s="16">
        <f t="shared" si="1"/>
        <v>-9.0223097112860895</v>
      </c>
      <c r="K68" s="16">
        <v>100</v>
      </c>
      <c r="L68" s="16">
        <v>902.23097112860933</v>
      </c>
      <c r="M68" s="16">
        <v>349.47506561679785</v>
      </c>
      <c r="N68" s="16">
        <v>3.9096675415573054</v>
      </c>
      <c r="O68" s="16">
        <v>2.3054106776180658</v>
      </c>
      <c r="P68" s="16">
        <v>2.5796237289913742</v>
      </c>
      <c r="Q68" s="16">
        <v>0.10800999633258235</v>
      </c>
      <c r="R68" s="16">
        <v>4.1870446111462138</v>
      </c>
      <c r="S68" s="16">
        <v>19.042573012035305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230.54106776180657</v>
      </c>
      <c r="AF68" s="10">
        <v>250.41273452083175</v>
      </c>
      <c r="AG68" s="10">
        <v>128.98118644956872</v>
      </c>
      <c r="AH68" s="10">
        <v>311.30548396411882</v>
      </c>
      <c r="AI68" s="10">
        <v>2.388319430220371</v>
      </c>
      <c r="AJ68" s="10"/>
      <c r="AK68" s="10"/>
      <c r="AL68" s="10"/>
      <c r="AM68" s="10"/>
      <c r="AN68" s="10">
        <v>2.3054106776180658</v>
      </c>
      <c r="AO68" s="10">
        <v>0.791905740914437</v>
      </c>
      <c r="AP68" s="10">
        <v>1</v>
      </c>
      <c r="AQ68" s="10">
        <v>111.47500000000001</v>
      </c>
      <c r="AR68" s="10"/>
      <c r="AS68" s="10"/>
      <c r="AT68" s="10">
        <v>3.4020770761077554</v>
      </c>
      <c r="AU68" s="10">
        <v>1</v>
      </c>
      <c r="AV68" s="16"/>
      <c r="AW68" s="19">
        <v>37.561910178124762</v>
      </c>
      <c r="AX68" s="1" t="s">
        <v>120</v>
      </c>
      <c r="AY68" s="23">
        <v>9.0223097112860895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12.181173725057659</v>
      </c>
      <c r="BL68" s="23">
        <f t="shared" si="6"/>
        <v>5.0744457610686791</v>
      </c>
      <c r="BM68" s="23">
        <f t="shared" ca="1" si="7"/>
        <v>3.0646467348455206</v>
      </c>
      <c r="BN68" s="22">
        <f t="shared" si="8"/>
        <v>3.5919541415142922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2.11</v>
      </c>
      <c r="C69">
        <v>0.17402999999999999</v>
      </c>
      <c r="D69">
        <v>-9.5180000000000001E-2</v>
      </c>
      <c r="E69">
        <v>1.97E-3</v>
      </c>
      <c r="F69">
        <v>2.0233500000000002</v>
      </c>
      <c r="G69">
        <v>1.8631</v>
      </c>
      <c r="H69" s="21"/>
      <c r="I69" s="17">
        <f t="shared" si="0"/>
        <v>9.1863517060367439</v>
      </c>
      <c r="J69" s="16">
        <f t="shared" si="1"/>
        <v>-9.1863517060367439</v>
      </c>
      <c r="K69" s="16">
        <v>100</v>
      </c>
      <c r="L69" s="16">
        <v>918.63517060367474</v>
      </c>
      <c r="M69" s="16">
        <v>355.64304461942243</v>
      </c>
      <c r="N69" s="16">
        <v>3.9807524059492558</v>
      </c>
      <c r="O69" s="16">
        <v>2.475004106776177</v>
      </c>
      <c r="P69" s="16">
        <v>2.7569582850211196</v>
      </c>
      <c r="Q69" s="16">
        <v>0.10424137894902283</v>
      </c>
      <c r="R69" s="16">
        <v>3.7810285166583246</v>
      </c>
      <c r="S69" s="16">
        <v>19.580151267009896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33</v>
      </c>
      <c r="Y69" s="10">
        <v>3</v>
      </c>
      <c r="Z69" s="20" t="s">
        <v>33</v>
      </c>
      <c r="AA69" s="15">
        <v>3</v>
      </c>
      <c r="AB69" s="11">
        <v>97.81</v>
      </c>
      <c r="AC69" s="10">
        <v>1.8400000000000034</v>
      </c>
      <c r="AD69" s="19">
        <v>0.35</v>
      </c>
      <c r="AE69" s="12">
        <v>247.50041067761771</v>
      </c>
      <c r="AF69" s="10">
        <v>270.3106705552097</v>
      </c>
      <c r="AG69" s="10">
        <v>137.84791425105598</v>
      </c>
      <c r="AH69" s="10">
        <v>320.90191942753319</v>
      </c>
      <c r="AI69" s="10">
        <v>2.6447830149765723</v>
      </c>
      <c r="AJ69" s="10"/>
      <c r="AK69" s="10"/>
      <c r="AL69" s="10"/>
      <c r="AM69" s="10"/>
      <c r="AN69" s="10">
        <v>2.475004106776177</v>
      </c>
      <c r="AO69" s="10">
        <v>0.82386459451085625</v>
      </c>
      <c r="AP69" s="10">
        <v>1</v>
      </c>
      <c r="AQ69" s="10">
        <v>111.47500000000001</v>
      </c>
      <c r="AR69" s="10"/>
      <c r="AS69" s="10"/>
      <c r="AT69" s="10">
        <v>3.6173844076376152</v>
      </c>
      <c r="AU69" s="10">
        <v>1</v>
      </c>
      <c r="AV69" s="16"/>
      <c r="AW69" s="19">
        <v>40.546600583281453</v>
      </c>
      <c r="AX69" s="1" t="s">
        <v>120</v>
      </c>
      <c r="AY69" s="23">
        <v>9.1863517060367403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1</v>
      </c>
      <c r="BK69" s="24">
        <f t="shared" ca="1" si="5"/>
        <v>12.921049543808811</v>
      </c>
      <c r="BL69" s="23">
        <f t="shared" si="6"/>
        <v>4.5368877284319815</v>
      </c>
      <c r="BM69" s="23">
        <f t="shared" ca="1" si="7"/>
        <v>3.0142489642846293</v>
      </c>
      <c r="BN69" s="22">
        <f t="shared" si="8"/>
        <v>3.5445263299533027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0.17399999999999999</v>
      </c>
      <c r="D70">
        <v>-9.4640000000000002E-2</v>
      </c>
      <c r="E70">
        <v>3.8600000000000001E-3</v>
      </c>
      <c r="F70">
        <v>2.0204499999999999</v>
      </c>
      <c r="G70">
        <v>1.8605799999999999</v>
      </c>
      <c r="H70" s="21"/>
      <c r="I70" s="17">
        <f t="shared" si="0"/>
        <v>9.3503937007874018</v>
      </c>
      <c r="J70" s="16">
        <f t="shared" si="1"/>
        <v>-9.3503937007874018</v>
      </c>
      <c r="K70" s="16">
        <v>100</v>
      </c>
      <c r="L70" s="16">
        <v>935.03937007874049</v>
      </c>
      <c r="M70" s="16">
        <v>361.81102362204717</v>
      </c>
      <c r="N70" s="16">
        <v>4.0518372703412071</v>
      </c>
      <c r="O70" s="16">
        <v>2.46705441478439</v>
      </c>
      <c r="P70" s="16">
        <v>2.7562875630728092</v>
      </c>
      <c r="Q70" s="16">
        <v>0.10808110232095137</v>
      </c>
      <c r="R70" s="16">
        <v>3.9212563946143066</v>
      </c>
      <c r="S70" s="16">
        <v>20.085635297806903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97.81</v>
      </c>
      <c r="AC70" s="10">
        <v>1.8400000000000034</v>
      </c>
      <c r="AD70" s="19">
        <v>0.35</v>
      </c>
      <c r="AE70" s="12">
        <v>246.70544147843901</v>
      </c>
      <c r="AF70" s="10">
        <v>269.26680918040461</v>
      </c>
      <c r="AG70" s="10">
        <v>137.81437815364046</v>
      </c>
      <c r="AH70" s="10">
        <v>329.83813085072285</v>
      </c>
      <c r="AI70" s="10">
        <v>2.5502030455684079</v>
      </c>
      <c r="AJ70" s="10"/>
      <c r="AK70" s="10"/>
      <c r="AL70" s="10"/>
      <c r="AM70" s="10"/>
      <c r="AN70" s="10">
        <v>2.46705441478439</v>
      </c>
      <c r="AO70" s="10">
        <v>0.83160001201014955</v>
      </c>
      <c r="AP70" s="10">
        <v>1</v>
      </c>
      <c r="AQ70" s="10">
        <v>111.47500000000001</v>
      </c>
      <c r="AR70" s="10"/>
      <c r="AS70" s="10"/>
      <c r="AT70" s="10">
        <v>3.5363814837679186</v>
      </c>
      <c r="AU70" s="10">
        <v>1</v>
      </c>
      <c r="AV70" s="16"/>
      <c r="AW70" s="19">
        <v>40.390021377060691</v>
      </c>
      <c r="AX70" s="1" t="s">
        <v>120</v>
      </c>
      <c r="AY70" s="23">
        <v>9.3503937007874001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4"/>
        <v>1</v>
      </c>
      <c r="BK70" s="24">
        <f t="shared" ca="1" si="5"/>
        <v>12.651731034178313</v>
      </c>
      <c r="BL70" s="23">
        <f t="shared" si="6"/>
        <v>4.7222395664612833</v>
      </c>
      <c r="BM70" s="23">
        <f t="shared" ca="1" si="7"/>
        <v>3.0322451355396964</v>
      </c>
      <c r="BN70" s="22">
        <f t="shared" si="8"/>
        <v>3.5526640830898848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2.11</v>
      </c>
      <c r="C71">
        <v>0.17297000000000001</v>
      </c>
      <c r="D71">
        <v>-8.8069999999999996E-2</v>
      </c>
      <c r="E71">
        <v>8.4700000000000001E-3</v>
      </c>
      <c r="F71">
        <v>2.0246</v>
      </c>
      <c r="G71">
        <v>1.8635299999999999</v>
      </c>
      <c r="H71" s="21"/>
      <c r="I71" s="17">
        <f t="shared" si="0"/>
        <v>9.5144356955380562</v>
      </c>
      <c r="J71" s="16">
        <f t="shared" si="1"/>
        <v>-9.5144356955380562</v>
      </c>
      <c r="K71" s="16">
        <v>100</v>
      </c>
      <c r="L71" s="16">
        <v>951.4435695538059</v>
      </c>
      <c r="M71" s="16">
        <v>367.97900262467181</v>
      </c>
      <c r="N71" s="16">
        <v>4.1229221347331571</v>
      </c>
      <c r="O71" s="16">
        <v>2.1941149897330621</v>
      </c>
      <c r="P71" s="16">
        <v>2.5011026628365229</v>
      </c>
      <c r="Q71" s="16">
        <v>0.15479773667941529</v>
      </c>
      <c r="R71" s="16">
        <v>6.1891796358274149</v>
      </c>
      <c r="S71" s="16">
        <v>21.318588409962558</v>
      </c>
      <c r="T71" s="20" t="s">
        <v>119</v>
      </c>
      <c r="U71" s="10">
        <v>2</v>
      </c>
      <c r="V71" s="20" t="s">
        <v>142</v>
      </c>
      <c r="W71" s="10">
        <v>2</v>
      </c>
      <c r="X71" s="20" t="s">
        <v>33</v>
      </c>
      <c r="Y71" s="10">
        <v>3</v>
      </c>
      <c r="Z71" s="20" t="s">
        <v>124</v>
      </c>
      <c r="AA71" s="15">
        <v>2</v>
      </c>
      <c r="AB71" s="11">
        <v>97.81</v>
      </c>
      <c r="AC71" s="10">
        <v>1.8400000000000034</v>
      </c>
      <c r="AD71" s="19">
        <v>0.35</v>
      </c>
      <c r="AE71" s="12">
        <v>219.41149897330621</v>
      </c>
      <c r="AF71" s="10">
        <v>238.28010330113176</v>
      </c>
      <c r="AG71" s="10">
        <v>125.05513314182615</v>
      </c>
      <c r="AH71" s="10">
        <v>353.73942051900474</v>
      </c>
      <c r="AI71" s="10">
        <v>1.6157230179768609</v>
      </c>
      <c r="AJ71" s="10"/>
      <c r="AK71" s="10"/>
      <c r="AL71" s="10"/>
      <c r="AM71" s="10"/>
      <c r="AN71" s="10">
        <v>2.1941149897330621</v>
      </c>
      <c r="AO71" s="10">
        <v>0.83571488442934394</v>
      </c>
      <c r="AP71" s="10">
        <v>1</v>
      </c>
      <c r="AQ71" s="10">
        <v>79.625</v>
      </c>
      <c r="AR71" s="10"/>
      <c r="AS71" s="10"/>
      <c r="AT71" s="10">
        <v>3.0540666930114568</v>
      </c>
      <c r="AU71" s="10">
        <v>1</v>
      </c>
      <c r="AV71" s="16"/>
      <c r="AW71" s="19">
        <v>35.74201549516976</v>
      </c>
      <c r="AX71" s="1" t="s">
        <v>120</v>
      </c>
      <c r="AY71" s="23">
        <v>9.5144356955380598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1</v>
      </c>
      <c r="BK71" s="24">
        <f t="shared" ca="1" si="5"/>
        <v>11.008132875045868</v>
      </c>
      <c r="BL71" s="23">
        <f t="shared" si="6"/>
        <v>7.6428951391955726</v>
      </c>
      <c r="BM71" s="23">
        <f t="shared" ca="1" si="7"/>
        <v>3.2125174446732179</v>
      </c>
      <c r="BN71" s="22">
        <f t="shared" si="8"/>
        <v>3.6931228809857957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0.17424999999999999</v>
      </c>
      <c r="D72">
        <v>-7.8090000000000007E-2</v>
      </c>
      <c r="E72">
        <v>1.7600000000000001E-3</v>
      </c>
      <c r="F72">
        <v>2.0268299999999999</v>
      </c>
      <c r="G72">
        <v>1.8662300000000001</v>
      </c>
      <c r="H72" s="21"/>
      <c r="I72" s="17">
        <f t="shared" si="0"/>
        <v>9.6784776902887142</v>
      </c>
      <c r="J72" s="16">
        <f t="shared" si="1"/>
        <v>-9.6784776902887142</v>
      </c>
      <c r="K72" s="16">
        <v>100</v>
      </c>
      <c r="L72" s="16">
        <v>967.84776902887165</v>
      </c>
      <c r="M72" s="16">
        <v>374.14698162729655</v>
      </c>
      <c r="N72" s="16">
        <v>4.1940069991251097</v>
      </c>
      <c r="O72" s="16">
        <v>2.5333018480492773</v>
      </c>
      <c r="P72" s="16">
        <v>2.8144472518449444</v>
      </c>
      <c r="Q72" s="16">
        <v>0.2257615130717241</v>
      </c>
      <c r="R72" s="16">
        <v>8.0215222695586661</v>
      </c>
      <c r="S72" s="16">
        <v>19.52398637469912</v>
      </c>
      <c r="T72" s="20" t="s">
        <v>119</v>
      </c>
      <c r="U72" s="10">
        <v>2</v>
      </c>
      <c r="V72" s="20" t="s">
        <v>142</v>
      </c>
      <c r="W72" s="10">
        <v>2</v>
      </c>
      <c r="X72" s="20" t="s">
        <v>33</v>
      </c>
      <c r="Y72" s="10">
        <v>3</v>
      </c>
      <c r="Z72" s="20" t="s">
        <v>124</v>
      </c>
      <c r="AA72" s="15">
        <v>2</v>
      </c>
      <c r="AB72" s="11">
        <v>97.81</v>
      </c>
      <c r="AC72" s="10">
        <v>1.8400000000000034</v>
      </c>
      <c r="AD72" s="19">
        <v>0.35</v>
      </c>
      <c r="AE72" s="12">
        <v>253.33018480492774</v>
      </c>
      <c r="AF72" s="10">
        <v>274.17921968594214</v>
      </c>
      <c r="AG72" s="10">
        <v>140.72236259224724</v>
      </c>
      <c r="AH72" s="10">
        <v>315.35957572609391</v>
      </c>
      <c r="AI72" s="10">
        <v>1.2466461681406249</v>
      </c>
      <c r="AJ72" s="10"/>
      <c r="AK72" s="10"/>
      <c r="AL72" s="10"/>
      <c r="AM72" s="10"/>
      <c r="AN72" s="10">
        <v>2.5333018480492773</v>
      </c>
      <c r="AO72" s="10">
        <v>0.96010341188599191</v>
      </c>
      <c r="AP72" s="10">
        <v>1</v>
      </c>
      <c r="AQ72" s="10">
        <v>79.625</v>
      </c>
      <c r="AR72" s="10"/>
      <c r="AS72" s="10"/>
      <c r="AT72" s="10">
        <v>3.4759809842744218</v>
      </c>
      <c r="AU72" s="10">
        <v>1</v>
      </c>
      <c r="AV72" s="16"/>
      <c r="AW72" s="19">
        <v>41.126882952891322</v>
      </c>
      <c r="AX72" s="1" t="s">
        <v>120</v>
      </c>
      <c r="AY72" s="23">
        <v>9.6784776902887106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12.457795902531378</v>
      </c>
      <c r="BL72" s="23">
        <f t="shared" si="6"/>
        <v>9.6871593838735883</v>
      </c>
      <c r="BM72" s="23">
        <f t="shared" ca="1" si="7"/>
        <v>3.2412701515369653</v>
      </c>
      <c r="BN72" s="22">
        <f t="shared" si="8"/>
        <v>3.7134958483749916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2.0699999999999998</v>
      </c>
      <c r="C73">
        <v>0.17521999999999999</v>
      </c>
      <c r="D73">
        <v>-7.2190000000000004E-2</v>
      </c>
      <c r="E73">
        <v>-1.8380000000000001E-2</v>
      </c>
      <c r="F73">
        <v>2.0202499999999999</v>
      </c>
      <c r="G73">
        <v>1.8718999999999999</v>
      </c>
      <c r="H73" s="21"/>
      <c r="I73" s="17">
        <f t="shared" si="0"/>
        <v>9.8425196850393704</v>
      </c>
      <c r="J73" s="16">
        <f t="shared" si="1"/>
        <v>-9.8425196850393704</v>
      </c>
      <c r="K73" s="16">
        <v>100</v>
      </c>
      <c r="L73" s="16">
        <v>984.25196850393729</v>
      </c>
      <c r="M73" s="16">
        <v>380.31496062992125</v>
      </c>
      <c r="N73" s="16">
        <v>4.2650918635170605</v>
      </c>
      <c r="O73" s="16">
        <v>2.7903418891170384</v>
      </c>
      <c r="P73" s="16">
        <v>2.9939219719203121</v>
      </c>
      <c r="Q73" s="16">
        <v>0.26771404620946182</v>
      </c>
      <c r="R73" s="16">
        <v>8.9419179497770642</v>
      </c>
      <c r="S73" s="16">
        <v>14.137505750227332</v>
      </c>
      <c r="T73" s="20" t="s">
        <v>119</v>
      </c>
      <c r="U73" s="10">
        <v>2</v>
      </c>
      <c r="V73" s="20" t="s">
        <v>142</v>
      </c>
      <c r="W73" s="10">
        <v>2</v>
      </c>
      <c r="X73" s="20" t="s">
        <v>33</v>
      </c>
      <c r="Y73" s="10">
        <v>3</v>
      </c>
      <c r="Z73" s="20" t="s">
        <v>124</v>
      </c>
      <c r="AA73" s="15">
        <v>2</v>
      </c>
      <c r="AB73" s="11">
        <v>97.81</v>
      </c>
      <c r="AC73" s="10">
        <v>1.8400000000000034</v>
      </c>
      <c r="AD73" s="19">
        <v>0.35</v>
      </c>
      <c r="AE73" s="12">
        <v>279.03418891170384</v>
      </c>
      <c r="AF73" s="10">
        <v>294.32893972568746</v>
      </c>
      <c r="AG73" s="10">
        <v>149.69609859601559</v>
      </c>
      <c r="AH73" s="10">
        <v>203.08965709803985</v>
      </c>
      <c r="AI73" s="10">
        <v>1.1183283112376707</v>
      </c>
      <c r="AJ73" s="10"/>
      <c r="AK73" s="10"/>
      <c r="AL73" s="10"/>
      <c r="AM73" s="10"/>
      <c r="AN73" s="10">
        <v>2.7903418891170384</v>
      </c>
      <c r="AO73" s="10">
        <v>1.0306916362145053</v>
      </c>
      <c r="AP73" s="10">
        <v>1</v>
      </c>
      <c r="AQ73" s="10">
        <v>79.625</v>
      </c>
      <c r="AR73" s="10"/>
      <c r="AS73" s="10"/>
      <c r="AT73" s="10">
        <v>3.6791842939092456</v>
      </c>
      <c r="AU73" s="10">
        <v>1</v>
      </c>
      <c r="AV73" s="16"/>
      <c r="AW73" s="19">
        <v>44.149340958853124</v>
      </c>
      <c r="AX73" s="1" t="s">
        <v>120</v>
      </c>
      <c r="AY73" s="23">
        <v>9.8425196850393704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1</v>
      </c>
      <c r="BK73" s="24">
        <f t="shared" ca="1" si="5"/>
        <v>13.15644266806955</v>
      </c>
      <c r="BL73" s="23">
        <f t="shared" si="6"/>
        <v>10.700874392998346</v>
      </c>
      <c r="BM73" s="23">
        <f t="shared" ca="1" si="7"/>
        <v>3.2536805211232664</v>
      </c>
      <c r="BN73" s="22">
        <f t="shared" si="8"/>
        <v>3.7188529166698934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0.17494000000000001</v>
      </c>
      <c r="D74">
        <v>-7.8880000000000006E-2</v>
      </c>
      <c r="E74">
        <v>-1.6279999999999999E-2</v>
      </c>
      <c r="F74">
        <v>2.0147499999999998</v>
      </c>
      <c r="G74">
        <v>1.86998</v>
      </c>
      <c r="H74" s="21"/>
      <c r="I74" s="17">
        <f t="shared" si="0"/>
        <v>10.006561679790025</v>
      </c>
      <c r="J74" s="16">
        <f t="shared" si="1"/>
        <v>-10.006561679790025</v>
      </c>
      <c r="K74" s="16">
        <v>100</v>
      </c>
      <c r="L74" s="16">
        <v>1000.6561679790027</v>
      </c>
      <c r="M74" s="16">
        <v>386.48293963254582</v>
      </c>
      <c r="N74" s="16">
        <v>4.3361767279090104</v>
      </c>
      <c r="O74" s="16">
        <v>2.7161447638603713</v>
      </c>
      <c r="P74" s="16">
        <v>2.927812591156397</v>
      </c>
      <c r="Q74" s="16">
        <v>0.22014413999056939</v>
      </c>
      <c r="R74" s="16">
        <v>7.5190652795033968</v>
      </c>
      <c r="S74" s="16">
        <v>14.699154673335116</v>
      </c>
      <c r="T74" s="20" t="s">
        <v>119</v>
      </c>
      <c r="U74" s="10">
        <v>2</v>
      </c>
      <c r="V74" s="20" t="s">
        <v>142</v>
      </c>
      <c r="W74" s="10">
        <v>2</v>
      </c>
      <c r="X74" s="20" t="s">
        <v>33</v>
      </c>
      <c r="Y74" s="10">
        <v>3</v>
      </c>
      <c r="Z74" s="20" t="s">
        <v>124</v>
      </c>
      <c r="AA74" s="15">
        <v>2</v>
      </c>
      <c r="AB74" s="11">
        <v>97.81</v>
      </c>
      <c r="AC74" s="10">
        <v>1.8400000000000034</v>
      </c>
      <c r="AD74" s="19">
        <v>0.35</v>
      </c>
      <c r="AE74" s="12">
        <v>271.61447638603715</v>
      </c>
      <c r="AF74" s="10">
        <v>285.5864126078701</v>
      </c>
      <c r="AG74" s="10">
        <v>146.39062955781986</v>
      </c>
      <c r="AH74" s="10">
        <v>213.18126059162273</v>
      </c>
      <c r="AI74" s="10">
        <v>1.3299525444019631</v>
      </c>
      <c r="AJ74" s="10"/>
      <c r="AK74" s="10"/>
      <c r="AL74" s="10"/>
      <c r="AM74" s="10"/>
      <c r="AN74" s="10">
        <v>2.7161447638603713</v>
      </c>
      <c r="AO74" s="10">
        <v>0.98534895657524035</v>
      </c>
      <c r="AP74" s="10">
        <v>1</v>
      </c>
      <c r="AQ74" s="10">
        <v>79.625</v>
      </c>
      <c r="AR74" s="10"/>
      <c r="AS74" s="10"/>
      <c r="AT74" s="10">
        <v>3.5031911306642507</v>
      </c>
      <c r="AU74" s="10">
        <v>1</v>
      </c>
      <c r="AV74" s="16"/>
      <c r="AW74" s="19">
        <v>42.837961891180512</v>
      </c>
      <c r="AX74" s="1" t="s">
        <v>120</v>
      </c>
      <c r="AY74" s="23">
        <v>10.00656167979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1</v>
      </c>
      <c r="BK74" s="24">
        <f t="shared" ca="1" si="5"/>
        <v>12.5619232221472</v>
      </c>
      <c r="BL74" s="23">
        <f t="shared" si="6"/>
        <v>9.0688175080259708</v>
      </c>
      <c r="BM74" s="23">
        <f t="shared" ca="1" si="7"/>
        <v>3.2191771776257223</v>
      </c>
      <c r="BN74" s="22">
        <f t="shared" si="8"/>
        <v>3.6833823778843655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0.17408000000000001</v>
      </c>
      <c r="D75">
        <v>-8.8719999999999993E-2</v>
      </c>
      <c r="E75">
        <v>-1.4749999999999999E-2</v>
      </c>
      <c r="F75">
        <v>2.0114800000000002</v>
      </c>
      <c r="G75">
        <v>1.8727</v>
      </c>
      <c r="H75" s="21"/>
      <c r="I75" s="17">
        <f t="shared" si="0"/>
        <v>10.170603674540683</v>
      </c>
      <c r="J75" s="16">
        <f t="shared" si="1"/>
        <v>-10.170603674540683</v>
      </c>
      <c r="K75" s="16">
        <v>100</v>
      </c>
      <c r="L75" s="16">
        <v>1017.0603674540685</v>
      </c>
      <c r="M75" s="16">
        <v>392.65091863517057</v>
      </c>
      <c r="N75" s="16">
        <v>4.4072615923009621</v>
      </c>
      <c r="O75" s="16">
        <v>2.4882535934291607</v>
      </c>
      <c r="P75" s="16">
        <v>2.7058139202841915</v>
      </c>
      <c r="Q75" s="16">
        <v>0.15017584743542725</v>
      </c>
      <c r="R75" s="16">
        <v>5.550117334737279</v>
      </c>
      <c r="S75" s="16">
        <v>15.108356031599357</v>
      </c>
      <c r="T75" s="20" t="s">
        <v>119</v>
      </c>
      <c r="U75" s="10">
        <v>2</v>
      </c>
      <c r="V75" s="20" t="s">
        <v>142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248.8253593429161</v>
      </c>
      <c r="AF75" s="10">
        <v>258.50396900672445</v>
      </c>
      <c r="AG75" s="10">
        <v>135.29069601420957</v>
      </c>
      <c r="AH75" s="10">
        <v>220.13679989413839</v>
      </c>
      <c r="AI75" s="10">
        <v>1.8017637100051258</v>
      </c>
      <c r="AJ75" s="10"/>
      <c r="AK75" s="10"/>
      <c r="AL75" s="10"/>
      <c r="AM75" s="10"/>
      <c r="AN75" s="10">
        <v>2.4882535934291607</v>
      </c>
      <c r="AO75" s="10">
        <v>0.88447538897025857</v>
      </c>
      <c r="AP75" s="10">
        <v>1</v>
      </c>
      <c r="AQ75" s="10">
        <v>79.625</v>
      </c>
      <c r="AR75" s="10"/>
      <c r="AS75" s="10"/>
      <c r="AT75" s="10">
        <v>3.1018089416404462</v>
      </c>
      <c r="AU75" s="10">
        <v>1</v>
      </c>
      <c r="AV75" s="16"/>
      <c r="AW75" s="19">
        <v>38.775595351008668</v>
      </c>
      <c r="AX75" s="1" t="s">
        <v>120</v>
      </c>
      <c r="AY75" s="23">
        <v>10.1706036745407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1</v>
      </c>
      <c r="BK75" s="24">
        <f t="shared" ca="1" si="5"/>
        <v>11.192046839950228</v>
      </c>
      <c r="BL75" s="23">
        <f t="shared" si="6"/>
        <v>6.8346133426870139</v>
      </c>
      <c r="BM75" s="23">
        <f t="shared" ca="1" si="7"/>
        <v>3.1754572164612997</v>
      </c>
      <c r="BN75" s="22">
        <f t="shared" si="8"/>
        <v>3.6387498712529442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0.17265</v>
      </c>
      <c r="D76">
        <v>-9.5200000000000007E-2</v>
      </c>
      <c r="E76">
        <v>-1.073E-2</v>
      </c>
      <c r="F76">
        <v>2.01403</v>
      </c>
      <c r="G76">
        <v>1.8749800000000001</v>
      </c>
      <c r="H76" s="21"/>
      <c r="I76" s="17">
        <f t="shared" si="0"/>
        <v>10.334645669291337</v>
      </c>
      <c r="J76" s="16">
        <f t="shared" si="1"/>
        <v>-10.334645669291337</v>
      </c>
      <c r="K76" s="16">
        <v>100</v>
      </c>
      <c r="L76" s="16">
        <v>1033.464566929134</v>
      </c>
      <c r="M76" s="16">
        <v>398.8188976377952</v>
      </c>
      <c r="N76" s="16">
        <v>4.478346456692913</v>
      </c>
      <c r="O76" s="16">
        <v>2.1093182751540027</v>
      </c>
      <c r="P76" s="16">
        <v>2.3423608557523017</v>
      </c>
      <c r="Q76" s="16">
        <v>0.1040991669722847</v>
      </c>
      <c r="R76" s="16">
        <v>4.4441985408286255</v>
      </c>
      <c r="S76" s="16">
        <v>16.183512541548541</v>
      </c>
      <c r="T76" s="20" t="s">
        <v>33</v>
      </c>
      <c r="U76" s="10">
        <v>3</v>
      </c>
      <c r="V76" s="20" t="s">
        <v>142</v>
      </c>
      <c r="W76" s="10">
        <v>2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210.93182751540024</v>
      </c>
      <c r="AF76" s="10">
        <v>214.77983203385114</v>
      </c>
      <c r="AG76" s="10">
        <v>117.11804278761508</v>
      </c>
      <c r="AH76" s="10">
        <v>240.79198803131581</v>
      </c>
      <c r="AI76" s="10">
        <v>2.2501244955936395</v>
      </c>
      <c r="AJ76" s="10"/>
      <c r="AK76" s="10"/>
      <c r="AL76" s="10"/>
      <c r="AM76" s="10"/>
      <c r="AN76" s="10">
        <v>2.1093182751540027</v>
      </c>
      <c r="AO76" s="10">
        <v>0.77037481954824627</v>
      </c>
      <c r="AP76" s="10">
        <v>1</v>
      </c>
      <c r="AQ76" s="10">
        <v>111.47500000000001</v>
      </c>
      <c r="AR76" s="10"/>
      <c r="AS76" s="10"/>
      <c r="AT76" s="10">
        <v>2.5108532910117134</v>
      </c>
      <c r="AU76" s="10">
        <v>1</v>
      </c>
      <c r="AV76" s="16"/>
      <c r="AW76" s="19">
        <v>32.216974805077669</v>
      </c>
      <c r="AX76" s="1" t="s">
        <v>120</v>
      </c>
      <c r="AY76" s="23">
        <v>10.3346456692913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1</v>
      </c>
      <c r="BK76" s="24">
        <f t="shared" ca="1" si="5"/>
        <v>9.155175861028324</v>
      </c>
      <c r="BL76" s="23">
        <f t="shared" si="6"/>
        <v>5.7021000083185482</v>
      </c>
      <c r="BM76" s="23">
        <f t="shared" ca="1" si="7"/>
        <v>3.1931880054983734</v>
      </c>
      <c r="BN76" s="22">
        <f t="shared" si="8"/>
        <v>3.6412021645540467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2.16</v>
      </c>
      <c r="C77">
        <v>0.17216999999999999</v>
      </c>
      <c r="D77">
        <v>-9.6570000000000003E-2</v>
      </c>
      <c r="E77">
        <v>-8.3199999999999993E-3</v>
      </c>
      <c r="F77">
        <v>2.0112800000000002</v>
      </c>
      <c r="G77">
        <v>1.87443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-10.498687664041995</v>
      </c>
      <c r="K77" s="16">
        <v>100</v>
      </c>
      <c r="L77" s="16">
        <v>1049.8687664041997</v>
      </c>
      <c r="M77" s="16">
        <v>404.98687664041995</v>
      </c>
      <c r="N77" s="16">
        <v>4.5494313210848638</v>
      </c>
      <c r="O77" s="16">
        <v>1.982123203285417</v>
      </c>
      <c r="P77" s="16">
        <v>2.2244474335158744</v>
      </c>
      <c r="Q77" s="16">
        <v>9.4357646565725289E-2</v>
      </c>
      <c r="R77" s="16">
        <v>4.2418465432823149</v>
      </c>
      <c r="S77" s="16">
        <v>16.828071543781761</v>
      </c>
      <c r="T77" s="20" t="s">
        <v>33</v>
      </c>
      <c r="U77" s="10">
        <v>3</v>
      </c>
      <c r="V77" s="20" t="s">
        <v>142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198.21232032854169</v>
      </c>
      <c r="AF77" s="10">
        <v>199.94271180162053</v>
      </c>
      <c r="AG77" s="10">
        <v>111.22237167579371</v>
      </c>
      <c r="AH77" s="10">
        <v>252.58917029547899</v>
      </c>
      <c r="AI77" s="10">
        <v>2.357463877573954</v>
      </c>
      <c r="AJ77" s="10"/>
      <c r="AK77" s="10"/>
      <c r="AL77" s="10"/>
      <c r="AM77" s="10"/>
      <c r="AN77" s="10">
        <v>1.982123203285417</v>
      </c>
      <c r="AO77" s="10">
        <v>0.74010286067388387</v>
      </c>
      <c r="AP77" s="10">
        <v>1</v>
      </c>
      <c r="AQ77" s="10">
        <v>111.47500000000001</v>
      </c>
      <c r="AR77" s="10"/>
      <c r="AS77" s="10"/>
      <c r="AT77" s="10">
        <v>2.2908551279288862</v>
      </c>
      <c r="AU77" s="10">
        <v>1</v>
      </c>
      <c r="AV77" s="16"/>
      <c r="AW77" s="19">
        <v>29.991406770243081</v>
      </c>
      <c r="AX77" s="1" t="s">
        <v>120</v>
      </c>
      <c r="AY77" s="23">
        <v>10.498687664042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8.3929289976610253</v>
      </c>
      <c r="BL77" s="23">
        <f t="shared" si="6"/>
        <v>5.5520401298656932</v>
      </c>
      <c r="BM77" s="23">
        <f t="shared" ca="1" si="7"/>
        <v>3.2158405152394862</v>
      </c>
      <c r="BN77" s="22">
        <f t="shared" si="8"/>
        <v>3.6501904607805487</v>
      </c>
      <c r="BO77" s="21"/>
      <c r="BP77" s="2"/>
    </row>
    <row r="78" spans="1:131" x14ac:dyDescent="0.2">
      <c r="A78">
        <v>3.25</v>
      </c>
      <c r="B78">
        <v>2.11</v>
      </c>
      <c r="C78">
        <v>0.17221</v>
      </c>
      <c r="D78">
        <v>-9.6860000000000002E-2</v>
      </c>
      <c r="E78">
        <v>-6.6400000000000001E-3</v>
      </c>
      <c r="F78">
        <v>2.0102799999999998</v>
      </c>
      <c r="G78">
        <v>1.8748499999999999</v>
      </c>
      <c r="H78" s="21"/>
      <c r="I78" s="17">
        <f t="shared" si="9"/>
        <v>10.662729658792651</v>
      </c>
      <c r="J78" s="16">
        <f t="shared" si="10"/>
        <v>-10.662729658792651</v>
      </c>
      <c r="K78" s="16">
        <v>100</v>
      </c>
      <c r="L78" s="16">
        <v>1066.2729658792653</v>
      </c>
      <c r="M78" s="16">
        <v>411.15485564304464</v>
      </c>
      <c r="N78" s="16">
        <v>4.6205161854768155</v>
      </c>
      <c r="O78" s="16">
        <v>1.9927227926078024</v>
      </c>
      <c r="P78" s="16">
        <v>2.2415172184324614</v>
      </c>
      <c r="Q78" s="16">
        <v>9.2295572903022927E-2</v>
      </c>
      <c r="R78" s="16">
        <v>4.1175491378811309</v>
      </c>
      <c r="S78" s="16">
        <v>17.277390682267985</v>
      </c>
      <c r="T78" s="20" t="s">
        <v>33</v>
      </c>
      <c r="U78" s="10">
        <v>3</v>
      </c>
      <c r="V78" s="20" t="s">
        <v>142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199.27227926078024</v>
      </c>
      <c r="AF78" s="10">
        <v>200.98596888150928</v>
      </c>
      <c r="AG78" s="10">
        <v>112.07586092162308</v>
      </c>
      <c r="AH78" s="10">
        <v>260.36998964827546</v>
      </c>
      <c r="AI78" s="10">
        <v>2.4286291833170321</v>
      </c>
      <c r="AJ78" s="10"/>
      <c r="AK78" s="10"/>
      <c r="AL78" s="10"/>
      <c r="AM78" s="10"/>
      <c r="AN78" s="10">
        <v>1.9927227926078024</v>
      </c>
      <c r="AO78" s="10">
        <v>0.74391094541614611</v>
      </c>
      <c r="AP78" s="10">
        <v>1</v>
      </c>
      <c r="AQ78" s="10">
        <v>111.47500000000001</v>
      </c>
      <c r="AR78" s="10"/>
      <c r="AS78" s="10"/>
      <c r="AT78" s="10">
        <v>2.2662130887275183</v>
      </c>
      <c r="AU78" s="10">
        <v>1</v>
      </c>
      <c r="AV78" s="16"/>
      <c r="AW78" s="19">
        <v>30.147895332226391</v>
      </c>
      <c r="AX78" s="1" t="s">
        <v>120</v>
      </c>
      <c r="AY78" s="23">
        <v>10.662729658792699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8.3101571685000657</v>
      </c>
      <c r="BL78" s="23">
        <f t="shared" si="6"/>
        <v>5.402517775195923</v>
      </c>
      <c r="BM78" s="23">
        <f t="shared" ca="1" si="7"/>
        <v>3.2120281721418142</v>
      </c>
      <c r="BN78" s="22">
        <f t="shared" si="8"/>
        <v>3.6408019393686213</v>
      </c>
      <c r="BO78" s="21"/>
      <c r="BP78" s="2"/>
    </row>
    <row r="79" spans="1:131" x14ac:dyDescent="0.2">
      <c r="A79">
        <v>3.3</v>
      </c>
      <c r="B79">
        <v>2.11</v>
      </c>
      <c r="C79">
        <v>0.1726</v>
      </c>
      <c r="D79">
        <v>-9.6659999999999996E-2</v>
      </c>
      <c r="E79">
        <v>-4.6499999999999996E-3</v>
      </c>
      <c r="F79">
        <v>2.01275</v>
      </c>
      <c r="G79">
        <v>1.8786499999999999</v>
      </c>
      <c r="H79" s="21"/>
      <c r="I79" s="17">
        <f t="shared" si="9"/>
        <v>10.826771653543306</v>
      </c>
      <c r="J79" s="16">
        <f t="shared" si="10"/>
        <v>-10.826771653543306</v>
      </c>
      <c r="K79" s="16">
        <v>100</v>
      </c>
      <c r="L79" s="16">
        <v>1082.6771653543308</v>
      </c>
      <c r="M79" s="16">
        <v>417.32283464566922</v>
      </c>
      <c r="N79" s="16">
        <v>4.6916010498687655</v>
      </c>
      <c r="O79" s="16">
        <v>2.096068788501027</v>
      </c>
      <c r="P79" s="16">
        <v>2.3525273150592936</v>
      </c>
      <c r="Q79" s="16">
        <v>9.3717692670403904E-2</v>
      </c>
      <c r="R79" s="16">
        <v>3.9837026363301469</v>
      </c>
      <c r="S79" s="16">
        <v>17.809619899879646</v>
      </c>
      <c r="T79" s="20" t="s">
        <v>33</v>
      </c>
      <c r="U79" s="10">
        <v>3</v>
      </c>
      <c r="V79" s="20" t="s">
        <v>142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209.6068788501027</v>
      </c>
      <c r="AF79" s="10">
        <v>213.0810273390739</v>
      </c>
      <c r="AG79" s="10">
        <v>117.62636575296469</v>
      </c>
      <c r="AH79" s="10">
        <v>269.85638777165241</v>
      </c>
      <c r="AI79" s="10">
        <v>2.5102275227079112</v>
      </c>
      <c r="AJ79" s="10"/>
      <c r="AK79" s="10"/>
      <c r="AL79" s="10"/>
      <c r="AM79" s="10"/>
      <c r="AN79" s="10">
        <v>2.096068788501027</v>
      </c>
      <c r="AO79" s="10">
        <v>0.76935249392020855</v>
      </c>
      <c r="AP79" s="10">
        <v>1</v>
      </c>
      <c r="AQ79" s="10">
        <v>111.47500000000001</v>
      </c>
      <c r="AR79" s="10"/>
      <c r="AS79" s="10"/>
      <c r="AT79" s="10">
        <v>2.3713007029419426</v>
      </c>
      <c r="AU79" s="10">
        <v>1</v>
      </c>
      <c r="AV79" s="16"/>
      <c r="AW79" s="19">
        <v>31.962154100861085</v>
      </c>
      <c r="AX79" s="1" t="s">
        <v>120</v>
      </c>
      <c r="AY79" s="23">
        <v>10.8267716535433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8.6800365665105783</v>
      </c>
      <c r="BL79" s="23">
        <f t="shared" ref="BL79:BL142" si="13">(Q79/(P79-(L79/2000)))*100</f>
        <v>5.1743747625430316</v>
      </c>
      <c r="BM79" s="23">
        <f t="shared" ref="BM79:BM142" ca="1" si="14">SQRT(((3.47-LOG(BK79))^2)+((LOG(BL79)+1.22)^2))</f>
        <v>3.1856222969596932</v>
      </c>
      <c r="BN79" s="22">
        <f t="shared" ref="BN79:BN142" si="15">SQRT(((3.47-LOG(P79/1.06))^2)+((LOG(R79)+1.22)^2))</f>
        <v>3.6154378568534584</v>
      </c>
      <c r="BO79" s="21"/>
      <c r="BP79" s="2"/>
    </row>
    <row r="80" spans="1:131" x14ac:dyDescent="0.2">
      <c r="A80">
        <v>3.35</v>
      </c>
      <c r="B80">
        <v>0.14000000000000001</v>
      </c>
      <c r="C80">
        <v>0.17283999999999999</v>
      </c>
      <c r="D80">
        <v>-9.4589999999999994E-2</v>
      </c>
      <c r="E80">
        <v>-3.2399999999999998E-3</v>
      </c>
      <c r="F80">
        <v>2.0072999999999999</v>
      </c>
      <c r="G80">
        <v>1.87618</v>
      </c>
      <c r="H80" s="21"/>
      <c r="I80" s="17">
        <f t="shared" si="9"/>
        <v>10.990813648293964</v>
      </c>
      <c r="J80" s="16">
        <f t="shared" si="10"/>
        <v>-10.990813648293964</v>
      </c>
      <c r="K80" s="16">
        <v>100</v>
      </c>
      <c r="L80" s="16">
        <v>1099.0813648293965</v>
      </c>
      <c r="M80" s="16">
        <v>423.49081364829397</v>
      </c>
      <c r="N80" s="16">
        <v>4.7626859142607181</v>
      </c>
      <c r="O80" s="16">
        <v>2.1596663244353156</v>
      </c>
      <c r="P80" s="16">
        <v>2.4215551937244304</v>
      </c>
      <c r="Q80" s="16">
        <v>0.10843663226279666</v>
      </c>
      <c r="R80" s="16">
        <v>4.4779748379807778</v>
      </c>
      <c r="S80" s="16">
        <v>18.186727033966299</v>
      </c>
      <c r="T80" s="20" t="s">
        <v>33</v>
      </c>
      <c r="U80" s="10">
        <v>3</v>
      </c>
      <c r="V80" s="20" t="s">
        <v>142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215.96663244353158</v>
      </c>
      <c r="AF80" s="10">
        <v>220.23700133055675</v>
      </c>
      <c r="AG80" s="10">
        <v>121.07775968622153</v>
      </c>
      <c r="AH80" s="10">
        <v>276.15170303394336</v>
      </c>
      <c r="AI80" s="10">
        <v>2.2331523427025846</v>
      </c>
      <c r="AJ80" s="10"/>
      <c r="AK80" s="10"/>
      <c r="AL80" s="10"/>
      <c r="AM80" s="10"/>
      <c r="AN80" s="10">
        <v>2.1596663244353156</v>
      </c>
      <c r="AO80" s="10">
        <v>0.80356531930185304</v>
      </c>
      <c r="AP80" s="10">
        <v>1</v>
      </c>
      <c r="AQ80" s="10">
        <v>111.47500000000001</v>
      </c>
      <c r="AR80" s="10"/>
      <c r="AS80" s="10"/>
      <c r="AT80" s="10">
        <v>2.4165289252660935</v>
      </c>
      <c r="AU80" s="10">
        <v>1</v>
      </c>
      <c r="AV80" s="16"/>
      <c r="AW80" s="19">
        <v>33.035550199583511</v>
      </c>
      <c r="AX80" s="1" t="s">
        <v>120</v>
      </c>
      <c r="AY80" s="23">
        <v>10.990813648294001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1</v>
      </c>
      <c r="BK80" s="24">
        <f t="shared" ca="1" si="12"/>
        <v>8.8408742337652058</v>
      </c>
      <c r="BL80" s="23">
        <f t="shared" si="13"/>
        <v>5.7925102400477808</v>
      </c>
      <c r="BM80" s="23">
        <f t="shared" ca="1" si="14"/>
        <v>3.2093359436774938</v>
      </c>
      <c r="BN80" s="22">
        <f t="shared" si="15"/>
        <v>3.6305073324992474</v>
      </c>
      <c r="BO80" s="21"/>
      <c r="BP80" s="2"/>
    </row>
    <row r="81" spans="1:68" x14ac:dyDescent="0.2">
      <c r="A81">
        <v>3.4</v>
      </c>
      <c r="B81">
        <v>2.16</v>
      </c>
      <c r="C81">
        <v>0.17360999999999999</v>
      </c>
      <c r="D81">
        <v>-9.4390000000000002E-2</v>
      </c>
      <c r="E81">
        <v>-1.1900000000000001E-3</v>
      </c>
      <c r="F81">
        <v>2.0081000000000002</v>
      </c>
      <c r="G81">
        <v>1.8794</v>
      </c>
      <c r="H81" s="21"/>
      <c r="I81" s="17">
        <f t="shared" si="9"/>
        <v>11.154855643044618</v>
      </c>
      <c r="J81" s="16">
        <f t="shared" si="10"/>
        <v>-11.154855643044618</v>
      </c>
      <c r="K81" s="16">
        <v>100</v>
      </c>
      <c r="L81" s="16">
        <v>1115.4855643044621</v>
      </c>
      <c r="M81" s="16">
        <v>429.6587926509186</v>
      </c>
      <c r="N81" s="16">
        <v>4.8337707786526671</v>
      </c>
      <c r="O81" s="16">
        <v>2.3637084188911661</v>
      </c>
      <c r="P81" s="16">
        <v>2.6334924673279674</v>
      </c>
      <c r="Q81" s="16">
        <v>0.10985875203017754</v>
      </c>
      <c r="R81" s="16">
        <v>4.1715992505436716</v>
      </c>
      <c r="S81" s="16">
        <v>18.735003363666756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33</v>
      </c>
      <c r="Y81" s="10">
        <v>3</v>
      </c>
      <c r="Z81" s="20" t="s">
        <v>124</v>
      </c>
      <c r="AA81" s="15">
        <v>2</v>
      </c>
      <c r="AB81" s="11">
        <v>97.81</v>
      </c>
      <c r="AC81" s="10">
        <v>1.8400000000000034</v>
      </c>
      <c r="AD81" s="19">
        <v>0.35</v>
      </c>
      <c r="AE81" s="12">
        <v>236.37084188911663</v>
      </c>
      <c r="AF81" s="10">
        <v>244.20584531479253</v>
      </c>
      <c r="AG81" s="10">
        <v>131.67462336639835</v>
      </c>
      <c r="AH81" s="10">
        <v>285.96821317743269</v>
      </c>
      <c r="AI81" s="10">
        <v>2.3971621911420975</v>
      </c>
      <c r="AJ81" s="10"/>
      <c r="AK81" s="10"/>
      <c r="AL81" s="10"/>
      <c r="AM81" s="10"/>
      <c r="AN81" s="10">
        <v>2.3637084188911661</v>
      </c>
      <c r="AO81" s="10">
        <v>0.84777560511808014</v>
      </c>
      <c r="AP81" s="10">
        <v>1</v>
      </c>
      <c r="AQ81" s="10">
        <v>111.47500000000001</v>
      </c>
      <c r="AR81" s="10"/>
      <c r="AS81" s="10"/>
      <c r="AT81" s="10">
        <v>2.6518273208232648</v>
      </c>
      <c r="AU81" s="10">
        <v>1</v>
      </c>
      <c r="AV81" s="16"/>
      <c r="AW81" s="19">
        <v>36.630876797218882</v>
      </c>
      <c r="AX81" s="1" t="s">
        <v>120</v>
      </c>
      <c r="AY81" s="23">
        <v>11.1548556430446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1</v>
      </c>
      <c r="BK81" s="24">
        <f t="shared" ca="1" si="12"/>
        <v>9.6623167996573684</v>
      </c>
      <c r="BL81" s="23">
        <f t="shared" si="13"/>
        <v>5.2924855446082715</v>
      </c>
      <c r="BM81" s="23">
        <f t="shared" ca="1" si="14"/>
        <v>3.1547795541246941</v>
      </c>
      <c r="BN81" s="22">
        <f t="shared" si="15"/>
        <v>3.583426770067502</v>
      </c>
      <c r="BO81" s="21"/>
      <c r="BP81" s="2"/>
    </row>
    <row r="82" spans="1:68" x14ac:dyDescent="0.2">
      <c r="A82">
        <v>3.45</v>
      </c>
      <c r="B82">
        <v>2.11</v>
      </c>
      <c r="C82">
        <v>0.17405000000000001</v>
      </c>
      <c r="D82">
        <v>-9.3899999999999997E-2</v>
      </c>
      <c r="E82">
        <v>4.13E-3</v>
      </c>
      <c r="F82">
        <v>2.0033500000000002</v>
      </c>
      <c r="G82">
        <v>1.88063</v>
      </c>
      <c r="H82" s="21"/>
      <c r="I82" s="17">
        <f t="shared" si="9"/>
        <v>11.318897637795276</v>
      </c>
      <c r="J82" s="16">
        <f t="shared" si="10"/>
        <v>-11.318897637795276</v>
      </c>
      <c r="K82" s="16">
        <v>100</v>
      </c>
      <c r="L82" s="16">
        <v>1131.8897637795278</v>
      </c>
      <c r="M82" s="16">
        <v>435.82677165354335</v>
      </c>
      <c r="N82" s="16">
        <v>4.9048556430446197</v>
      </c>
      <c r="O82" s="16">
        <v>2.4803039014373729</v>
      </c>
      <c r="P82" s="16">
        <v>2.7705769025891458</v>
      </c>
      <c r="Q82" s="16">
        <v>0.11334294546026086</v>
      </c>
      <c r="R82" s="16">
        <v>4.0909510706719665</v>
      </c>
      <c r="S82" s="16">
        <v>20.15784730220647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33</v>
      </c>
      <c r="Y82" s="10">
        <v>3</v>
      </c>
      <c r="Z82" s="20" t="s">
        <v>124</v>
      </c>
      <c r="AA82" s="15">
        <v>2</v>
      </c>
      <c r="AB82" s="11">
        <v>97.81</v>
      </c>
      <c r="AC82" s="10">
        <v>1.8400000000000034</v>
      </c>
      <c r="AD82" s="19">
        <v>0.35</v>
      </c>
      <c r="AE82" s="12">
        <v>248.03039014373729</v>
      </c>
      <c r="AF82" s="10">
        <v>259.36847302345677</v>
      </c>
      <c r="AG82" s="10">
        <v>138.5288451294573</v>
      </c>
      <c r="AH82" s="10">
        <v>313.77582841704373</v>
      </c>
      <c r="AI82" s="10">
        <v>2.444419360497859</v>
      </c>
      <c r="AJ82" s="10"/>
      <c r="AK82" s="10"/>
      <c r="AL82" s="10"/>
      <c r="AM82" s="10"/>
      <c r="AN82" s="10">
        <v>2.4803039014373729</v>
      </c>
      <c r="AO82" s="10">
        <v>0.88066822715422832</v>
      </c>
      <c r="AP82" s="10">
        <v>1</v>
      </c>
      <c r="AQ82" s="10">
        <v>111.47500000000001</v>
      </c>
      <c r="AR82" s="10"/>
      <c r="AS82" s="10"/>
      <c r="AT82" s="10">
        <v>2.7820007354605543</v>
      </c>
      <c r="AU82" s="10">
        <v>1</v>
      </c>
      <c r="AV82" s="16"/>
      <c r="AW82" s="19">
        <v>38.90527095351851</v>
      </c>
      <c r="AX82" s="1" t="s">
        <v>120</v>
      </c>
      <c r="AY82" s="23">
        <v>11.318897637795301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1</v>
      </c>
      <c r="BK82" s="24">
        <f t="shared" ca="1" si="12"/>
        <v>10.117010537626792</v>
      </c>
      <c r="BL82" s="23">
        <f t="shared" si="13"/>
        <v>5.1411276075135994</v>
      </c>
      <c r="BM82" s="23">
        <f t="shared" ca="1" si="14"/>
        <v>3.1312863372735733</v>
      </c>
      <c r="BN82" s="22">
        <f t="shared" si="15"/>
        <v>3.5601650519179628</v>
      </c>
      <c r="BO82" s="21"/>
      <c r="BP82" s="2"/>
    </row>
    <row r="83" spans="1:68" x14ac:dyDescent="0.2">
      <c r="A83">
        <v>3.5</v>
      </c>
      <c r="B83">
        <v>2.11</v>
      </c>
      <c r="C83">
        <v>0.17327999999999999</v>
      </c>
      <c r="D83">
        <v>-9.5949999999999994E-2</v>
      </c>
      <c r="E83">
        <v>3.7599999999999999E-3</v>
      </c>
      <c r="F83">
        <v>1.9987299999999999</v>
      </c>
      <c r="G83">
        <v>1.87405</v>
      </c>
      <c r="H83" s="21"/>
      <c r="I83" s="17">
        <f t="shared" si="9"/>
        <v>11.48293963254593</v>
      </c>
      <c r="J83" s="16">
        <f t="shared" si="10"/>
        <v>-11.48293963254593</v>
      </c>
      <c r="K83" s="16">
        <v>100</v>
      </c>
      <c r="L83" s="16">
        <v>1148.2939632545933</v>
      </c>
      <c r="M83" s="16">
        <v>441.99475065616798</v>
      </c>
      <c r="N83" s="16">
        <v>4.9759405074365697</v>
      </c>
      <c r="O83" s="16">
        <v>2.2762618069815157</v>
      </c>
      <c r="P83" s="16">
        <v>2.5651098245798041</v>
      </c>
      <c r="Q83" s="16">
        <v>9.8766217844606277E-2</v>
      </c>
      <c r="R83" s="16">
        <v>3.8503699490054144</v>
      </c>
      <c r="S83" s="16">
        <v>20.058890110992245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124</v>
      </c>
      <c r="AA83" s="15">
        <v>2</v>
      </c>
      <c r="AB83" s="11">
        <v>97.81</v>
      </c>
      <c r="AC83" s="10">
        <v>1.8400000000000034</v>
      </c>
      <c r="AD83" s="19">
        <v>0.35</v>
      </c>
      <c r="AE83" s="12">
        <v>227.62618069815159</v>
      </c>
      <c r="AF83" s="10">
        <v>234.23092270029497</v>
      </c>
      <c r="AG83" s="10">
        <v>128.25549122899019</v>
      </c>
      <c r="AH83" s="10">
        <v>310.27782041600244</v>
      </c>
      <c r="AI83" s="10">
        <v>2.597153035277322</v>
      </c>
      <c r="AJ83" s="10"/>
      <c r="AK83" s="10"/>
      <c r="AL83" s="10"/>
      <c r="AM83" s="10"/>
      <c r="AN83" s="10">
        <v>2.2762618069815157</v>
      </c>
      <c r="AO83" s="10">
        <v>0.82787697259701365</v>
      </c>
      <c r="AP83" s="10">
        <v>1</v>
      </c>
      <c r="AQ83" s="10">
        <v>111.47500000000001</v>
      </c>
      <c r="AR83" s="10"/>
      <c r="AS83" s="10"/>
      <c r="AT83" s="10">
        <v>2.4621201357751552</v>
      </c>
      <c r="AU83" s="10">
        <v>1</v>
      </c>
      <c r="AV83" s="16"/>
      <c r="AW83" s="19">
        <v>35.134638405044242</v>
      </c>
      <c r="AX83" s="1" t="s">
        <v>120</v>
      </c>
      <c r="AY83" s="23">
        <v>11.4829396325459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1</v>
      </c>
      <c r="BK83" s="24">
        <f t="shared" ca="1" si="12"/>
        <v>9.0089886361627709</v>
      </c>
      <c r="BL83" s="23">
        <f t="shared" si="13"/>
        <v>4.9607263236585801</v>
      </c>
      <c r="BM83" s="23">
        <f t="shared" ca="1" si="14"/>
        <v>3.1616717576422486</v>
      </c>
      <c r="BN83" s="22">
        <f t="shared" si="15"/>
        <v>3.5755375763861306</v>
      </c>
      <c r="BO83" s="21"/>
      <c r="BP83" s="2"/>
    </row>
    <row r="84" spans="1:68" x14ac:dyDescent="0.2">
      <c r="A84">
        <v>3.55</v>
      </c>
      <c r="B84">
        <v>0.45</v>
      </c>
      <c r="C84">
        <v>0.17274</v>
      </c>
      <c r="D84">
        <v>-9.844E-2</v>
      </c>
      <c r="E84">
        <v>3.6700000000000001E-3</v>
      </c>
      <c r="F84">
        <v>2.0019</v>
      </c>
      <c r="G84">
        <v>1.8738999999999999</v>
      </c>
      <c r="H84" s="21"/>
      <c r="I84" s="17">
        <f t="shared" si="9"/>
        <v>11.646981627296586</v>
      </c>
      <c r="J84" s="16">
        <f t="shared" si="10"/>
        <v>-11.646981627296586</v>
      </c>
      <c r="K84" s="16">
        <v>100</v>
      </c>
      <c r="L84" s="16">
        <v>1164.6981627296589</v>
      </c>
      <c r="M84" s="16">
        <v>448.16272965879267</v>
      </c>
      <c r="N84" s="16">
        <v>5.0470253718285214</v>
      </c>
      <c r="O84" s="16">
        <v>2.1331673511293636</v>
      </c>
      <c r="P84" s="16">
        <v>2.4216687511065338</v>
      </c>
      <c r="Q84" s="16">
        <v>8.1060826740713521E-2</v>
      </c>
      <c r="R84" s="16">
        <v>3.3473127447209441</v>
      </c>
      <c r="S84" s="16">
        <v>20.034819442859057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124</v>
      </c>
      <c r="AA84" s="15">
        <v>2</v>
      </c>
      <c r="AB84" s="11">
        <v>97.81</v>
      </c>
      <c r="AC84" s="10">
        <v>1.8400000000000034</v>
      </c>
      <c r="AD84" s="19">
        <v>0.35</v>
      </c>
      <c r="AE84" s="12">
        <v>213.31673511293633</v>
      </c>
      <c r="AF84" s="10">
        <v>216.39054938137701</v>
      </c>
      <c r="AG84" s="10">
        <v>121.0834375553267</v>
      </c>
      <c r="AH84" s="10">
        <v>308.3203351754853</v>
      </c>
      <c r="AI84" s="10">
        <v>2.9874710738549983</v>
      </c>
      <c r="AJ84" s="10"/>
      <c r="AK84" s="10"/>
      <c r="AL84" s="10"/>
      <c r="AM84" s="10"/>
      <c r="AN84" s="10">
        <v>2.1331673511293636</v>
      </c>
      <c r="AO84" s="10">
        <v>0.78080299118255392</v>
      </c>
      <c r="AP84" s="10">
        <v>1</v>
      </c>
      <c r="AQ84" s="10">
        <v>111.47500000000001</v>
      </c>
      <c r="AR84" s="10"/>
      <c r="AS84" s="10"/>
      <c r="AT84" s="10">
        <v>2.2321053021450603</v>
      </c>
      <c r="AU84" s="10">
        <v>1</v>
      </c>
      <c r="AV84" s="16"/>
      <c r="AW84" s="19">
        <v>32.458582407206549</v>
      </c>
      <c r="AX84" s="1" t="s">
        <v>120</v>
      </c>
      <c r="AY84" s="23">
        <v>11.646981627296601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97.81</v>
      </c>
      <c r="BG84" s="24">
        <v>1.8400000000000034</v>
      </c>
      <c r="BH84" s="24">
        <v>0.35</v>
      </c>
      <c r="BI84" s="21"/>
      <c r="BJ84" s="25">
        <f t="shared" ca="1" si="11"/>
        <v>1</v>
      </c>
      <c r="BK84" s="24">
        <f t="shared" ca="1" si="12"/>
        <v>8.2082669888326727</v>
      </c>
      <c r="BL84" s="23">
        <f t="shared" si="13"/>
        <v>4.4071092194700929</v>
      </c>
      <c r="BM84" s="23">
        <f t="shared" ca="1" si="14"/>
        <v>3.1633716139127563</v>
      </c>
      <c r="BN84" s="22">
        <f t="shared" si="15"/>
        <v>3.5669980908499803</v>
      </c>
      <c r="BO84" s="21"/>
      <c r="BP84" s="2"/>
    </row>
    <row r="85" spans="1:68" x14ac:dyDescent="0.2">
      <c r="A85">
        <v>3.6</v>
      </c>
      <c r="B85">
        <v>2.11</v>
      </c>
      <c r="C85">
        <v>0.17213000000000001</v>
      </c>
      <c r="D85">
        <v>-9.9040000000000003E-2</v>
      </c>
      <c r="E85">
        <v>4.1700000000000001E-3</v>
      </c>
      <c r="F85">
        <v>2.0012300000000001</v>
      </c>
      <c r="G85">
        <v>1.8767499999999999</v>
      </c>
      <c r="H85" s="21"/>
      <c r="I85" s="17">
        <f t="shared" si="9"/>
        <v>11.811023622047244</v>
      </c>
      <c r="J85" s="16">
        <f t="shared" si="10"/>
        <v>-11.811023622047244</v>
      </c>
      <c r="K85" s="16">
        <v>100</v>
      </c>
      <c r="L85" s="16">
        <v>1181.1023622047246</v>
      </c>
      <c r="M85" s="16">
        <v>454.33070866141742</v>
      </c>
      <c r="N85" s="16">
        <v>5.1181102362204722</v>
      </c>
      <c r="O85" s="16">
        <v>1.9715236139630394</v>
      </c>
      <c r="P85" s="16">
        <v>2.2619506673908649</v>
      </c>
      <c r="Q85" s="16">
        <v>7.6794467438570685E-2</v>
      </c>
      <c r="R85" s="16">
        <v>3.3950549207667846</v>
      </c>
      <c r="S85" s="16">
        <v>20.168545376932336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124</v>
      </c>
      <c r="AA85" s="15">
        <v>2</v>
      </c>
      <c r="AB85" s="11">
        <v>97.81</v>
      </c>
      <c r="AC85" s="10">
        <v>1.8400000000000034</v>
      </c>
      <c r="AD85" s="19">
        <v>0.35</v>
      </c>
      <c r="AE85" s="12">
        <v>197.15236139630395</v>
      </c>
      <c r="AF85" s="10">
        <v>196.63523368100033</v>
      </c>
      <c r="AG85" s="10">
        <v>113.09753336954324</v>
      </c>
      <c r="AH85" s="10">
        <v>309.60895146607265</v>
      </c>
      <c r="AI85" s="10">
        <v>2.9454604515621403</v>
      </c>
      <c r="AJ85" s="10"/>
      <c r="AK85" s="10"/>
      <c r="AL85" s="10"/>
      <c r="AM85" s="10"/>
      <c r="AN85" s="10">
        <v>1.9715236139630394</v>
      </c>
      <c r="AO85" s="10">
        <v>0.74879508154542507</v>
      </c>
      <c r="AP85" s="10">
        <v>1</v>
      </c>
      <c r="AQ85" s="10">
        <v>111.47500000000001</v>
      </c>
      <c r="AR85" s="10"/>
      <c r="AS85" s="10"/>
      <c r="AT85" s="10">
        <v>1.9892117943545697</v>
      </c>
      <c r="AU85" s="10">
        <v>1</v>
      </c>
      <c r="AV85" s="16"/>
      <c r="AW85" s="19">
        <v>29.495285052150049</v>
      </c>
      <c r="AX85" s="1" t="s">
        <v>120</v>
      </c>
      <c r="AY85" s="23">
        <v>11.8110236220472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97.81</v>
      </c>
      <c r="BG85" s="24">
        <v>1.8400000000000034</v>
      </c>
      <c r="BH85" s="24">
        <v>0.35</v>
      </c>
      <c r="BI85" s="21"/>
      <c r="BJ85" s="25">
        <f t="shared" ca="1" si="11"/>
        <v>1</v>
      </c>
      <c r="BK85" s="24">
        <f t="shared" ca="1" si="12"/>
        <v>7.3576337871278961</v>
      </c>
      <c r="BL85" s="23">
        <f t="shared" si="13"/>
        <v>4.5946207395994785</v>
      </c>
      <c r="BM85" s="23">
        <f t="shared" ca="1" si="14"/>
        <v>3.2124501524365168</v>
      </c>
      <c r="BN85" s="22">
        <f t="shared" si="15"/>
        <v>3.5958631777633525</v>
      </c>
      <c r="BO85" s="21"/>
      <c r="BP85" s="2"/>
    </row>
    <row r="86" spans="1:68" x14ac:dyDescent="0.2">
      <c r="A86">
        <v>3.65</v>
      </c>
      <c r="B86">
        <v>2.11</v>
      </c>
      <c r="C86">
        <v>0.17233999999999999</v>
      </c>
      <c r="D86">
        <v>-9.6839999999999996E-2</v>
      </c>
      <c r="E86">
        <v>4.7200000000000002E-3</v>
      </c>
      <c r="F86">
        <v>2.0030800000000002</v>
      </c>
      <c r="G86">
        <v>1.87615</v>
      </c>
      <c r="H86" s="21"/>
      <c r="I86" s="17">
        <f t="shared" si="9"/>
        <v>11.975065616797899</v>
      </c>
      <c r="J86" s="16">
        <f t="shared" si="10"/>
        <v>-11.975065616797899</v>
      </c>
      <c r="K86" s="16">
        <v>100</v>
      </c>
      <c r="L86" s="16">
        <v>1197.5065616797901</v>
      </c>
      <c r="M86" s="16">
        <v>460.498687664042</v>
      </c>
      <c r="N86" s="16">
        <v>5.1891951006124231</v>
      </c>
      <c r="O86" s="16">
        <v>2.0271714579055415</v>
      </c>
      <c r="P86" s="16">
        <v>2.319716730129088</v>
      </c>
      <c r="Q86" s="16">
        <v>9.2437784879761078E-2</v>
      </c>
      <c r="R86" s="16">
        <v>3.9848738287375758</v>
      </c>
      <c r="S86" s="16">
        <v>20.315643904412941</v>
      </c>
      <c r="T86" s="20" t="s">
        <v>33</v>
      </c>
      <c r="U86" s="10">
        <v>3</v>
      </c>
      <c r="V86" s="20" t="s">
        <v>142</v>
      </c>
      <c r="W86" s="10">
        <v>2</v>
      </c>
      <c r="X86" s="20" t="s">
        <v>33</v>
      </c>
      <c r="Y86" s="10">
        <v>3</v>
      </c>
      <c r="Z86" s="20" t="s">
        <v>124</v>
      </c>
      <c r="AA86" s="15">
        <v>2</v>
      </c>
      <c r="AB86" s="11">
        <v>97.81</v>
      </c>
      <c r="AC86" s="10">
        <v>1.8400000000000034</v>
      </c>
      <c r="AD86" s="19">
        <v>0.35</v>
      </c>
      <c r="AE86" s="12">
        <v>202.71714579055416</v>
      </c>
      <c r="AF86" s="10">
        <v>202.46628815166974</v>
      </c>
      <c r="AG86" s="10">
        <v>115.9858365064544</v>
      </c>
      <c r="AH86" s="10">
        <v>311.17266110675354</v>
      </c>
      <c r="AI86" s="10">
        <v>2.5094897429081313</v>
      </c>
      <c r="AJ86" s="10"/>
      <c r="AK86" s="10"/>
      <c r="AL86" s="10"/>
      <c r="AM86" s="10"/>
      <c r="AN86" s="10">
        <v>2.0271714579055415</v>
      </c>
      <c r="AO86" s="10">
        <v>0.78441826646630952</v>
      </c>
      <c r="AP86" s="10">
        <v>1</v>
      </c>
      <c r="AQ86" s="10">
        <v>111.47500000000001</v>
      </c>
      <c r="AR86" s="10"/>
      <c r="AS86" s="10"/>
      <c r="AT86" s="10">
        <v>2.0217017876915517</v>
      </c>
      <c r="AU86" s="10">
        <v>1</v>
      </c>
      <c r="AV86" s="16"/>
      <c r="AW86" s="19">
        <v>30.369943222750461</v>
      </c>
      <c r="AX86" s="1" t="s">
        <v>120</v>
      </c>
      <c r="AY86" s="23">
        <v>11.975065616797901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97.81</v>
      </c>
      <c r="BG86" s="24">
        <v>1.8400000000000034</v>
      </c>
      <c r="BH86" s="24">
        <v>0.35</v>
      </c>
      <c r="BI86" s="21"/>
      <c r="BJ86" s="25">
        <f t="shared" ca="1" si="11"/>
        <v>1</v>
      </c>
      <c r="BK86" s="24">
        <f t="shared" ca="1" si="12"/>
        <v>7.474346813099829</v>
      </c>
      <c r="BL86" s="23">
        <f t="shared" si="13"/>
        <v>5.3712811226723343</v>
      </c>
      <c r="BM86" s="23">
        <f t="shared" ca="1" si="14"/>
        <v>3.2471888830207782</v>
      </c>
      <c r="BN86" s="22">
        <f t="shared" si="15"/>
        <v>3.6207735557458793</v>
      </c>
      <c r="BO86" s="21"/>
      <c r="BP86" s="2"/>
    </row>
    <row r="87" spans="1:68" x14ac:dyDescent="0.2">
      <c r="A87">
        <v>3.7</v>
      </c>
      <c r="B87">
        <v>2.11</v>
      </c>
      <c r="C87">
        <v>0.17348</v>
      </c>
      <c r="D87">
        <v>-9.4950000000000007E-2</v>
      </c>
      <c r="E87">
        <v>5.0800000000000003E-3</v>
      </c>
      <c r="F87">
        <v>2.0012799999999999</v>
      </c>
      <c r="G87">
        <v>1.87975</v>
      </c>
      <c r="H87" s="21"/>
      <c r="I87" s="17">
        <f t="shared" si="9"/>
        <v>12.139107611548557</v>
      </c>
      <c r="J87" s="16">
        <f t="shared" si="10"/>
        <v>-12.139107611548557</v>
      </c>
      <c r="K87" s="16">
        <v>124</v>
      </c>
      <c r="L87" s="16">
        <v>1217.8477690288717</v>
      </c>
      <c r="M87" s="16">
        <v>470.6036745406825</v>
      </c>
      <c r="N87" s="16">
        <v>5.2602799650043748</v>
      </c>
      <c r="O87" s="16">
        <v>2.3292597535934267</v>
      </c>
      <c r="P87" s="16">
        <v>2.6231914963014447</v>
      </c>
      <c r="Q87" s="16">
        <v>0.10587681668151087</v>
      </c>
      <c r="R87" s="16">
        <v>4.0361832840183931</v>
      </c>
      <c r="S87" s="16">
        <v>20.411926576945707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124</v>
      </c>
      <c r="AA87" s="15">
        <v>2</v>
      </c>
      <c r="AB87" s="11">
        <v>97.81</v>
      </c>
      <c r="AC87" s="10">
        <v>1.8400000000000034</v>
      </c>
      <c r="AD87" s="19">
        <v>0.35</v>
      </c>
      <c r="AE87" s="12">
        <v>232.92597535934269</v>
      </c>
      <c r="AF87" s="10">
        <v>220.06668522181579</v>
      </c>
      <c r="AG87" s="10">
        <v>131.15957481507223</v>
      </c>
      <c r="AH87" s="10">
        <v>311.69101601707882</v>
      </c>
      <c r="AI87" s="10">
        <v>2.4775881807934343</v>
      </c>
      <c r="AJ87" s="10"/>
      <c r="AK87" s="10"/>
      <c r="AL87" s="10"/>
      <c r="AM87" s="10"/>
      <c r="AN87" s="10">
        <v>2.3292597535934267</v>
      </c>
      <c r="AO87" s="10">
        <v>0.86306144319485234</v>
      </c>
      <c r="AP87" s="10">
        <v>1</v>
      </c>
      <c r="AQ87" s="10">
        <v>111.47500000000001</v>
      </c>
      <c r="AR87" s="10"/>
      <c r="AS87" s="10"/>
      <c r="AT87" s="10">
        <v>2.1557974066467436</v>
      </c>
      <c r="AU87" s="10">
        <v>1</v>
      </c>
      <c r="AV87" s="16"/>
      <c r="AW87" s="19">
        <v>33.01000278327237</v>
      </c>
      <c r="AX87" s="1" t="s">
        <v>120</v>
      </c>
      <c r="AY87" s="23">
        <v>12.139107611548599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1</v>
      </c>
      <c r="BK87" s="24">
        <f t="shared" ca="1" si="12"/>
        <v>8.5603564985036265</v>
      </c>
      <c r="BL87" s="23">
        <f t="shared" si="13"/>
        <v>5.2563431026714253</v>
      </c>
      <c r="BM87" s="23">
        <f t="shared" ca="1" si="14"/>
        <v>3.1945580053638962</v>
      </c>
      <c r="BN87" s="22">
        <f t="shared" si="15"/>
        <v>3.5775513173037283</v>
      </c>
      <c r="BO87" s="21"/>
      <c r="BP87" s="2"/>
    </row>
    <row r="88" spans="1:68" x14ac:dyDescent="0.2">
      <c r="A88">
        <v>3.75</v>
      </c>
      <c r="B88">
        <v>2.11</v>
      </c>
      <c r="C88">
        <v>0.17437</v>
      </c>
      <c r="D88">
        <v>-9.3560000000000004E-2</v>
      </c>
      <c r="E88">
        <v>5.5799999999999999E-3</v>
      </c>
      <c r="F88">
        <v>2.0007999999999999</v>
      </c>
      <c r="G88">
        <v>1.8825799999999999</v>
      </c>
      <c r="H88" s="21"/>
      <c r="I88" s="17">
        <f t="shared" si="9"/>
        <v>12.303149606299211</v>
      </c>
      <c r="J88" s="16">
        <f t="shared" si="10"/>
        <v>-12.303149606299211</v>
      </c>
      <c r="K88" s="16">
        <v>124</v>
      </c>
      <c r="L88" s="16">
        <v>1238.1889763779527</v>
      </c>
      <c r="M88" s="16">
        <v>480.70866141732279</v>
      </c>
      <c r="N88" s="16">
        <v>5.3313648293963247</v>
      </c>
      <c r="O88" s="16">
        <v>2.5651006160164251</v>
      </c>
      <c r="P88" s="16">
        <v>2.8609580121750984</v>
      </c>
      <c r="Q88" s="16">
        <v>0.11576054906480841</v>
      </c>
      <c r="R88" s="16">
        <v>4.0462162874176268</v>
      </c>
      <c r="S88" s="16">
        <v>20.545652511018989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124</v>
      </c>
      <c r="AA88" s="15">
        <v>2</v>
      </c>
      <c r="AB88" s="11">
        <v>97.81</v>
      </c>
      <c r="AC88" s="10">
        <v>1.8400000000000034</v>
      </c>
      <c r="AD88" s="19">
        <v>0.35</v>
      </c>
      <c r="AE88" s="12">
        <v>256.51006160164252</v>
      </c>
      <c r="AF88" s="10">
        <v>246.84267489229964</v>
      </c>
      <c r="AG88" s="10">
        <v>143.0479006087549</v>
      </c>
      <c r="AH88" s="10">
        <v>312.97963230766629</v>
      </c>
      <c r="AI88" s="10">
        <v>2.4714447497768819</v>
      </c>
      <c r="AJ88" s="10"/>
      <c r="AK88" s="10"/>
      <c r="AL88" s="10"/>
      <c r="AM88" s="10"/>
      <c r="AN88" s="10">
        <v>2.5651006160164251</v>
      </c>
      <c r="AO88" s="10">
        <v>0.92435025354060119</v>
      </c>
      <c r="AP88" s="10">
        <v>1</v>
      </c>
      <c r="AQ88" s="10">
        <v>111.47500000000001</v>
      </c>
      <c r="AR88" s="10"/>
      <c r="AS88" s="10"/>
      <c r="AT88" s="10">
        <v>2.3772022369075354</v>
      </c>
      <c r="AU88" s="10">
        <v>1</v>
      </c>
      <c r="AV88" s="16"/>
      <c r="AW88" s="19">
        <v>37.026401233844943</v>
      </c>
      <c r="AX88" s="1" t="s">
        <v>120</v>
      </c>
      <c r="AY88" s="23">
        <v>12.303149606299201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97.81</v>
      </c>
      <c r="BG88" s="24">
        <v>1.8400000000000034</v>
      </c>
      <c r="BH88" s="24">
        <v>0.35</v>
      </c>
      <c r="BI88" s="21"/>
      <c r="BJ88" s="25">
        <f t="shared" ca="1" si="11"/>
        <v>1</v>
      </c>
      <c r="BK88" s="24">
        <f t="shared" ca="1" si="12"/>
        <v>9.3273273561420993</v>
      </c>
      <c r="BL88" s="23">
        <f t="shared" si="13"/>
        <v>5.1635859108399957</v>
      </c>
      <c r="BM88" s="23">
        <f t="shared" ca="1" si="14"/>
        <v>3.1603030084375674</v>
      </c>
      <c r="BN88" s="22">
        <f t="shared" si="15"/>
        <v>3.5457551639597091</v>
      </c>
      <c r="BO88" s="21"/>
      <c r="BP88" s="2"/>
    </row>
    <row r="89" spans="1:68" x14ac:dyDescent="0.2">
      <c r="A89">
        <v>3.8</v>
      </c>
      <c r="B89">
        <v>2.11</v>
      </c>
      <c r="C89">
        <v>0.17446999999999999</v>
      </c>
      <c r="D89">
        <v>-9.4420000000000004E-2</v>
      </c>
      <c r="E89">
        <v>-4.15E-3</v>
      </c>
      <c r="F89">
        <v>2.0017299999999998</v>
      </c>
      <c r="G89">
        <v>1.8837999999999999</v>
      </c>
      <c r="H89" s="21"/>
      <c r="I89" s="17">
        <f t="shared" si="9"/>
        <v>12.467191601049867</v>
      </c>
      <c r="J89" s="16">
        <f t="shared" si="10"/>
        <v>-12.467191601049867</v>
      </c>
      <c r="K89" s="16">
        <v>124</v>
      </c>
      <c r="L89" s="16">
        <v>1258.530183727034</v>
      </c>
      <c r="M89" s="16">
        <v>490.81364829396318</v>
      </c>
      <c r="N89" s="16">
        <v>5.4024496937882756</v>
      </c>
      <c r="O89" s="16">
        <v>2.5915995893223776</v>
      </c>
      <c r="P89" s="16">
        <v>2.8499837693312995</v>
      </c>
      <c r="Q89" s="16">
        <v>0.10964543406507039</v>
      </c>
      <c r="R89" s="16">
        <v>3.8472301226752896</v>
      </c>
      <c r="S89" s="16">
        <v>17.943345833952929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97.81</v>
      </c>
      <c r="AC89" s="10">
        <v>1.8400000000000034</v>
      </c>
      <c r="AD89" s="19">
        <v>0.35</v>
      </c>
      <c r="AE89" s="12">
        <v>259.15995893223777</v>
      </c>
      <c r="AF89" s="10">
        <v>244.35504589014207</v>
      </c>
      <c r="AG89" s="10">
        <v>142.49918846656499</v>
      </c>
      <c r="AH89" s="10">
        <v>257.98414916910144</v>
      </c>
      <c r="AI89" s="10">
        <v>2.5992726406098612</v>
      </c>
      <c r="AJ89" s="10"/>
      <c r="AK89" s="10"/>
      <c r="AL89" s="10"/>
      <c r="AM89" s="10"/>
      <c r="AN89" s="10">
        <v>2.5915995893223776</v>
      </c>
      <c r="AO89" s="10">
        <v>0.91962184974502348</v>
      </c>
      <c r="AP89" s="10">
        <v>1</v>
      </c>
      <c r="AQ89" s="10">
        <v>111.47500000000001</v>
      </c>
      <c r="AR89" s="10"/>
      <c r="AS89" s="10"/>
      <c r="AT89" s="10">
        <v>2.3001524025001641</v>
      </c>
      <c r="AU89" s="10">
        <v>1</v>
      </c>
      <c r="AV89" s="16"/>
      <c r="AW89" s="19">
        <v>36.653256883521308</v>
      </c>
      <c r="AX89" s="1" t="s">
        <v>120</v>
      </c>
      <c r="AY89" s="23">
        <v>12.467191601049899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97.81</v>
      </c>
      <c r="BG89" s="24">
        <v>1.8400000000000034</v>
      </c>
      <c r="BH89" s="24">
        <v>0.35</v>
      </c>
      <c r="BI89" s="21"/>
      <c r="BJ89" s="25">
        <f t="shared" ca="1" si="11"/>
        <v>1</v>
      </c>
      <c r="BK89" s="24">
        <f t="shared" ca="1" si="12"/>
        <v>9.0491317231574886</v>
      </c>
      <c r="BL89" s="23">
        <f t="shared" si="13"/>
        <v>4.9373851437182363</v>
      </c>
      <c r="BM89" s="23">
        <f t="shared" ca="1" si="14"/>
        <v>3.158894682703397</v>
      </c>
      <c r="BN89" s="22">
        <f t="shared" si="15"/>
        <v>3.5359550421573545</v>
      </c>
      <c r="BO89" s="21"/>
      <c r="BP89" s="2"/>
    </row>
    <row r="90" spans="1:68" x14ac:dyDescent="0.2">
      <c r="A90">
        <v>3.85</v>
      </c>
      <c r="B90">
        <v>2.11</v>
      </c>
      <c r="C90">
        <v>0.17515</v>
      </c>
      <c r="D90">
        <v>-9.4049999999999995E-2</v>
      </c>
      <c r="E90">
        <v>-1.24E-3</v>
      </c>
      <c r="F90">
        <v>1.99918</v>
      </c>
      <c r="G90">
        <v>1.8834500000000001</v>
      </c>
      <c r="H90" s="21"/>
      <c r="I90" s="17">
        <f t="shared" si="9"/>
        <v>12.631233595800525</v>
      </c>
      <c r="J90" s="16">
        <f t="shared" si="10"/>
        <v>-12.631233595800525</v>
      </c>
      <c r="K90" s="16">
        <v>124</v>
      </c>
      <c r="L90" s="16">
        <v>1278.8713910761155</v>
      </c>
      <c r="M90" s="16">
        <v>500.91863517060369</v>
      </c>
      <c r="N90" s="16">
        <v>5.4735345581802273</v>
      </c>
      <c r="O90" s="16">
        <v>2.7717926078028738</v>
      </c>
      <c r="P90" s="16">
        <v>3.0413840908946095</v>
      </c>
      <c r="Q90" s="16">
        <v>0.11227635563472518</v>
      </c>
      <c r="R90" s="16">
        <v>3.6916204030547024</v>
      </c>
      <c r="S90" s="16">
        <v>18.721630770259427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33</v>
      </c>
      <c r="AA90" s="15">
        <v>3</v>
      </c>
      <c r="AB90" s="11">
        <v>97.81</v>
      </c>
      <c r="AC90" s="10">
        <v>1.8400000000000034</v>
      </c>
      <c r="AD90" s="19">
        <v>0.35</v>
      </c>
      <c r="AE90" s="12">
        <v>277.17926078028739</v>
      </c>
      <c r="AF90" s="10">
        <v>265.67618917117375</v>
      </c>
      <c r="AG90" s="10">
        <v>152.06920454473047</v>
      </c>
      <c r="AH90" s="10">
        <v>272.53226493420073</v>
      </c>
      <c r="AI90" s="10">
        <v>2.7088375586301634</v>
      </c>
      <c r="AJ90" s="10"/>
      <c r="AK90" s="10"/>
      <c r="AL90" s="10"/>
      <c r="AM90" s="10"/>
      <c r="AN90" s="10">
        <v>2.7717926078028738</v>
      </c>
      <c r="AO90" s="10">
        <v>0.96327845870824569</v>
      </c>
      <c r="AP90" s="10">
        <v>1</v>
      </c>
      <c r="AQ90" s="10">
        <v>111.47500000000001</v>
      </c>
      <c r="AR90" s="10"/>
      <c r="AS90" s="10"/>
      <c r="AT90" s="10">
        <v>2.457058623320246</v>
      </c>
      <c r="AU90" s="10">
        <v>1</v>
      </c>
      <c r="AV90" s="16"/>
      <c r="AW90" s="19">
        <v>39.851428375676065</v>
      </c>
      <c r="AX90" s="1" t="s">
        <v>120</v>
      </c>
      <c r="AY90" s="23">
        <v>12.6312335958005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97.81</v>
      </c>
      <c r="BG90" s="24">
        <v>1.8400000000000034</v>
      </c>
      <c r="BH90" s="24">
        <v>0.35</v>
      </c>
      <c r="BI90" s="21"/>
      <c r="BJ90" s="25">
        <f t="shared" ca="1" si="11"/>
        <v>1</v>
      </c>
      <c r="BK90" s="24">
        <f t="shared" ca="1" si="12"/>
        <v>9.5901738394639366</v>
      </c>
      <c r="BL90" s="23">
        <f t="shared" si="13"/>
        <v>4.6743866709117441</v>
      </c>
      <c r="BM90" s="23">
        <f t="shared" ca="1" si="14"/>
        <v>3.1244306142508438</v>
      </c>
      <c r="BN90" s="22">
        <f t="shared" si="15"/>
        <v>3.5025279438121357</v>
      </c>
      <c r="BO90" s="21"/>
      <c r="BP90" s="2"/>
    </row>
    <row r="91" spans="1:68" x14ac:dyDescent="0.2">
      <c r="A91">
        <v>3.9</v>
      </c>
      <c r="B91">
        <v>2.16</v>
      </c>
      <c r="C91">
        <v>0.17702999999999999</v>
      </c>
      <c r="D91">
        <v>-9.1300000000000006E-2</v>
      </c>
      <c r="E91">
        <v>-5.4999999999999997E-3</v>
      </c>
      <c r="F91">
        <v>1.99813</v>
      </c>
      <c r="G91">
        <v>1.8843799999999999</v>
      </c>
      <c r="H91" s="21"/>
      <c r="I91" s="17">
        <f t="shared" si="9"/>
        <v>12.79527559055118</v>
      </c>
      <c r="J91" s="16">
        <f t="shared" si="10"/>
        <v>-12.79527559055118</v>
      </c>
      <c r="K91" s="16">
        <v>124</v>
      </c>
      <c r="L91" s="16">
        <v>1299.2125984251966</v>
      </c>
      <c r="M91" s="16">
        <v>511.02362204724398</v>
      </c>
      <c r="N91" s="16">
        <v>5.5446194225721781</v>
      </c>
      <c r="O91" s="16">
        <v>3.2699733059548222</v>
      </c>
      <c r="P91" s="16">
        <v>3.523158221646975</v>
      </c>
      <c r="Q91" s="16">
        <v>0.13183050243621303</v>
      </c>
      <c r="R91" s="16">
        <v>3.7418274781478891</v>
      </c>
      <c r="S91" s="16">
        <v>17.582285811955064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33</v>
      </c>
      <c r="AA91" s="15">
        <v>3</v>
      </c>
      <c r="AB91" s="11">
        <v>97.81</v>
      </c>
      <c r="AC91" s="10">
        <v>1.8400000000000034</v>
      </c>
      <c r="AD91" s="19">
        <v>0.35</v>
      </c>
      <c r="AE91" s="12">
        <v>326.9973305954822</v>
      </c>
      <c r="AF91" s="10">
        <v>321.15895706268253</v>
      </c>
      <c r="AG91" s="10">
        <v>176.15791108234873</v>
      </c>
      <c r="AH91" s="10">
        <v>247.6319942958765</v>
      </c>
      <c r="AI91" s="10">
        <v>2.6724909308084266</v>
      </c>
      <c r="AJ91" s="10"/>
      <c r="AK91" s="10"/>
      <c r="AL91" s="10"/>
      <c r="AM91" s="10"/>
      <c r="AN91" s="10">
        <v>3.2699733059548222</v>
      </c>
      <c r="AO91" s="10">
        <v>1.0820105387037044</v>
      </c>
      <c r="AP91" s="10">
        <v>1</v>
      </c>
      <c r="AQ91" s="10">
        <v>111.47500000000001</v>
      </c>
      <c r="AR91" s="10"/>
      <c r="AS91" s="10"/>
      <c r="AT91" s="10">
        <v>2.9349840714104163</v>
      </c>
      <c r="AU91" s="10">
        <v>1</v>
      </c>
      <c r="AV91" s="16"/>
      <c r="AW91" s="19">
        <v>48.173843559402385</v>
      </c>
      <c r="AX91" s="1" t="s">
        <v>120</v>
      </c>
      <c r="AY91" s="23">
        <v>12.795275590551199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97.81</v>
      </c>
      <c r="BG91" s="24">
        <v>1.8400000000000034</v>
      </c>
      <c r="BH91" s="24">
        <v>0.35</v>
      </c>
      <c r="BI91" s="21"/>
      <c r="BJ91" s="25">
        <f t="shared" ca="1" si="11"/>
        <v>1</v>
      </c>
      <c r="BK91" s="24">
        <f t="shared" ca="1" si="12"/>
        <v>11.246258679481231</v>
      </c>
      <c r="BL91" s="23">
        <f t="shared" si="13"/>
        <v>4.5877195190727802</v>
      </c>
      <c r="BM91" s="23">
        <f t="shared" ca="1" si="14"/>
        <v>3.0646253770332454</v>
      </c>
      <c r="BN91" s="22">
        <f t="shared" si="15"/>
        <v>3.4508052611595033</v>
      </c>
      <c r="BO91" s="21"/>
      <c r="BP91" s="2"/>
    </row>
    <row r="92" spans="1:68" x14ac:dyDescent="0.2">
      <c r="A92">
        <v>3.95</v>
      </c>
      <c r="B92">
        <v>2.11</v>
      </c>
      <c r="C92">
        <v>0.17866000000000001</v>
      </c>
      <c r="D92">
        <v>-8.9499999999999996E-2</v>
      </c>
      <c r="E92">
        <v>-8.2000000000000007E-3</v>
      </c>
      <c r="F92">
        <v>2.0028299999999999</v>
      </c>
      <c r="G92">
        <v>1.8835</v>
      </c>
      <c r="H92" s="21"/>
      <c r="I92" s="17">
        <f t="shared" si="9"/>
        <v>12.959317585301838</v>
      </c>
      <c r="J92" s="16">
        <f t="shared" si="10"/>
        <v>-12.959317585301838</v>
      </c>
      <c r="K92" s="16">
        <v>124</v>
      </c>
      <c r="L92" s="16">
        <v>1319.5538057742781</v>
      </c>
      <c r="M92" s="16">
        <v>521.12860892388449</v>
      </c>
      <c r="N92" s="16">
        <v>5.6157042869641289</v>
      </c>
      <c r="O92" s="16">
        <v>3.7019065708418917</v>
      </c>
      <c r="P92" s="16">
        <v>3.9446929579005063</v>
      </c>
      <c r="Q92" s="16">
        <v>0.14462958034264156</v>
      </c>
      <c r="R92" s="16">
        <v>3.6664344192613183</v>
      </c>
      <c r="S92" s="16">
        <v>16.860165767959344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33</v>
      </c>
      <c r="AA92" s="15">
        <v>3</v>
      </c>
      <c r="AB92" s="11">
        <v>97.81</v>
      </c>
      <c r="AC92" s="10">
        <v>1.8400000000000034</v>
      </c>
      <c r="AD92" s="19">
        <v>0.35</v>
      </c>
      <c r="AE92" s="12">
        <v>370.19065708418918</v>
      </c>
      <c r="AF92" s="10">
        <v>369.55473736609326</v>
      </c>
      <c r="AG92" s="10">
        <v>197.23464789502532</v>
      </c>
      <c r="AH92" s="10">
        <v>231.31463618047303</v>
      </c>
      <c r="AI92" s="10">
        <v>2.7274454842191651</v>
      </c>
      <c r="AJ92" s="10"/>
      <c r="AK92" s="10"/>
      <c r="AL92" s="10"/>
      <c r="AM92" s="10"/>
      <c r="AN92" s="10">
        <v>3.7019065708418917</v>
      </c>
      <c r="AO92" s="10">
        <v>1.1807499819135923</v>
      </c>
      <c r="AP92" s="10">
        <v>1</v>
      </c>
      <c r="AQ92" s="10">
        <v>111.47500000000001</v>
      </c>
      <c r="AR92" s="10"/>
      <c r="AS92" s="10"/>
      <c r="AT92" s="10">
        <v>3.3304474142740053</v>
      </c>
      <c r="AU92" s="10">
        <v>1</v>
      </c>
      <c r="AV92" s="16"/>
      <c r="AW92" s="19">
        <v>55.433210604913988</v>
      </c>
      <c r="AX92" s="1" t="s">
        <v>120</v>
      </c>
      <c r="AY92" s="23">
        <v>12.9593175853018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97.81</v>
      </c>
      <c r="BG92" s="24">
        <v>1.8400000000000034</v>
      </c>
      <c r="BH92" s="24">
        <v>0.35</v>
      </c>
      <c r="BI92" s="21"/>
      <c r="BJ92" s="25">
        <f t="shared" ca="1" si="11"/>
        <v>1</v>
      </c>
      <c r="BK92" s="24">
        <f t="shared" ca="1" si="12"/>
        <v>12.606930415110481</v>
      </c>
      <c r="BL92" s="23">
        <f t="shared" si="13"/>
        <v>4.4028394613588695</v>
      </c>
      <c r="BM92" s="23">
        <f t="shared" ca="1" si="14"/>
        <v>3.0145500762796078</v>
      </c>
      <c r="BN92" s="22">
        <f t="shared" si="15"/>
        <v>3.4043243531830738</v>
      </c>
      <c r="BO92" s="21"/>
      <c r="BP92" s="2"/>
    </row>
    <row r="93" spans="1:68" x14ac:dyDescent="0.2">
      <c r="A93">
        <v>4</v>
      </c>
      <c r="B93">
        <v>2.11</v>
      </c>
      <c r="C93">
        <v>0.1789</v>
      </c>
      <c r="D93">
        <v>-9.1840000000000005E-2</v>
      </c>
      <c r="E93">
        <v>-1.4030000000000001E-2</v>
      </c>
      <c r="F93">
        <v>1.9948999999999999</v>
      </c>
      <c r="G93">
        <v>1.8869499999999999</v>
      </c>
      <c r="H93" s="21"/>
      <c r="I93" s="17">
        <f t="shared" si="9"/>
        <v>13.123359580052492</v>
      </c>
      <c r="J93" s="16">
        <f t="shared" si="10"/>
        <v>-13.123359580052492</v>
      </c>
      <c r="K93" s="16">
        <v>124</v>
      </c>
      <c r="L93" s="16">
        <v>1339.8950131233591</v>
      </c>
      <c r="M93" s="16">
        <v>531.23359580052477</v>
      </c>
      <c r="N93" s="16">
        <v>5.6867891513560798</v>
      </c>
      <c r="O93" s="16">
        <v>3.7655041067761807</v>
      </c>
      <c r="P93" s="16">
        <v>3.985837374600155</v>
      </c>
      <c r="Q93" s="16">
        <v>0.12799077906428449</v>
      </c>
      <c r="R93" s="16">
        <v>3.2111390163559816</v>
      </c>
      <c r="S93" s="16">
        <v>15.300921376664883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88.032082770894391</v>
      </c>
      <c r="AC93" s="10">
        <v>10.772233093284399</v>
      </c>
      <c r="AD93" s="19">
        <v>1.1956841358212065</v>
      </c>
      <c r="AE93" s="12">
        <v>376.55041067761806</v>
      </c>
      <c r="AF93" s="10">
        <v>373.19871536904708</v>
      </c>
      <c r="AG93" s="10">
        <v>199.29186873000776</v>
      </c>
      <c r="AH93" s="10">
        <v>197.77643434920969</v>
      </c>
      <c r="AI93" s="10">
        <v>3.1141597884940078</v>
      </c>
      <c r="AJ93" s="10"/>
      <c r="AK93" s="10"/>
      <c r="AL93" s="10"/>
      <c r="AM93" s="10"/>
      <c r="AN93" s="10">
        <v>3.7655041067761807</v>
      </c>
      <c r="AO93" s="10">
        <v>1.1727716898966878</v>
      </c>
      <c r="AP93" s="10">
        <v>1</v>
      </c>
      <c r="AQ93" s="10">
        <v>111.47500000000001</v>
      </c>
      <c r="AR93" s="10"/>
      <c r="AS93" s="10"/>
      <c r="AT93" s="10">
        <v>3.2964432773128736</v>
      </c>
      <c r="AU93" s="10">
        <v>1</v>
      </c>
      <c r="AV93" s="16"/>
      <c r="AW93" s="19">
        <v>55.979807305357063</v>
      </c>
      <c r="AX93" s="1" t="s">
        <v>120</v>
      </c>
      <c r="AY93" s="23">
        <v>13.123359580052499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88.032082770894391</v>
      </c>
      <c r="BG93" s="24">
        <v>10.772233093284399</v>
      </c>
      <c r="BH93" s="24">
        <v>1.1956841358212065</v>
      </c>
      <c r="BI93" s="21"/>
      <c r="BJ93" s="25">
        <f t="shared" ca="1" si="11"/>
        <v>0.99919972113192002</v>
      </c>
      <c r="BK93" s="24">
        <f t="shared" ca="1" si="12"/>
        <v>12.469916718690751</v>
      </c>
      <c r="BL93" s="23">
        <f t="shared" si="13"/>
        <v>3.8599224991750956</v>
      </c>
      <c r="BM93" s="23">
        <f t="shared" ca="1" si="14"/>
        <v>2.9833286865709856</v>
      </c>
      <c r="BN93" s="22">
        <f t="shared" si="15"/>
        <v>3.3706289233018851</v>
      </c>
      <c r="BO93" s="21"/>
      <c r="BP93" s="2"/>
    </row>
    <row r="94" spans="1:68" x14ac:dyDescent="0.2">
      <c r="A94">
        <v>4.05</v>
      </c>
      <c r="B94">
        <v>2.11</v>
      </c>
      <c r="C94">
        <v>0.17902000000000001</v>
      </c>
      <c r="D94">
        <v>-9.6350000000000005E-2</v>
      </c>
      <c r="E94">
        <v>-1.4590000000000001E-2</v>
      </c>
      <c r="F94">
        <v>1.9939</v>
      </c>
      <c r="G94">
        <v>1.88418</v>
      </c>
      <c r="H94" s="21"/>
      <c r="I94" s="17">
        <f t="shared" si="9"/>
        <v>13.287401574803148</v>
      </c>
      <c r="J94" s="16">
        <f t="shared" si="10"/>
        <v>-13.287401574803148</v>
      </c>
      <c r="K94" s="16">
        <v>124</v>
      </c>
      <c r="L94" s="16">
        <v>1360.2362204724404</v>
      </c>
      <c r="M94" s="16">
        <v>541.33858267716516</v>
      </c>
      <c r="N94" s="16">
        <v>5.7578740157480306</v>
      </c>
      <c r="O94" s="16">
        <v>3.7973028747433286</v>
      </c>
      <c r="P94" s="16">
        <v>4.0154794107025689</v>
      </c>
      <c r="Q94" s="16">
        <v>9.5921978309844308E-2</v>
      </c>
      <c r="R94" s="16">
        <v>2.388805133807455</v>
      </c>
      <c r="S94" s="16">
        <v>15.151148330502808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143</v>
      </c>
      <c r="Y94" s="10">
        <v>4</v>
      </c>
      <c r="Z94" s="20" t="s">
        <v>33</v>
      </c>
      <c r="AA94" s="15">
        <v>3</v>
      </c>
      <c r="AB94" s="11">
        <v>69.543716230862586</v>
      </c>
      <c r="AC94" s="10">
        <v>27.938492814665551</v>
      </c>
      <c r="AD94" s="19">
        <v>2.517790954471864</v>
      </c>
      <c r="AE94" s="12">
        <v>379.73028747433284</v>
      </c>
      <c r="AF94" s="10">
        <v>375.48947212526747</v>
      </c>
      <c r="AG94" s="10">
        <v>200.77397053512846</v>
      </c>
      <c r="AH94" s="10">
        <v>193.23307161781253</v>
      </c>
      <c r="AI94" s="10">
        <v>4.1861932806805626</v>
      </c>
      <c r="AJ94" s="10"/>
      <c r="AK94" s="10"/>
      <c r="AL94" s="10"/>
      <c r="AM94" s="10"/>
      <c r="AN94" s="10">
        <v>3.7973028747433286</v>
      </c>
      <c r="AO94" s="10">
        <v>1.1381022538983232</v>
      </c>
      <c r="AP94" s="10">
        <v>1</v>
      </c>
      <c r="AQ94" s="10">
        <v>111.47500000000001</v>
      </c>
      <c r="AR94" s="10"/>
      <c r="AS94" s="10"/>
      <c r="AT94" s="10">
        <v>3.2514440156764408</v>
      </c>
      <c r="AU94" s="10">
        <v>1</v>
      </c>
      <c r="AV94" s="16"/>
      <c r="AW94" s="19">
        <v>56.323420818790119</v>
      </c>
      <c r="AX94" s="1" t="s">
        <v>120</v>
      </c>
      <c r="AY94" s="23">
        <v>13.2874015748031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69.543716230862586</v>
      </c>
      <c r="BG94" s="24">
        <v>27.938492814665551</v>
      </c>
      <c r="BH94" s="24">
        <v>2.517790954471864</v>
      </c>
      <c r="BI94" s="21"/>
      <c r="BJ94" s="25">
        <f t="shared" ca="1" si="11"/>
        <v>0.97656502806873724</v>
      </c>
      <c r="BK94" s="24">
        <f t="shared" ca="1" si="12"/>
        <v>11.934660816673349</v>
      </c>
      <c r="BL94" s="23">
        <f t="shared" si="13"/>
        <v>2.875909674206286</v>
      </c>
      <c r="BM94" s="23">
        <f t="shared" ca="1" si="14"/>
        <v>2.923293399796409</v>
      </c>
      <c r="BN94" s="22">
        <f t="shared" si="15"/>
        <v>3.3038386454675268</v>
      </c>
      <c r="BO94" s="21"/>
      <c r="BP94" s="2"/>
    </row>
    <row r="95" spans="1:68" x14ac:dyDescent="0.2">
      <c r="A95">
        <v>4.0999999999999996</v>
      </c>
      <c r="B95">
        <v>2.0699999999999998</v>
      </c>
      <c r="C95">
        <v>0.17860999999999999</v>
      </c>
      <c r="D95">
        <v>-9.5759999999999998E-2</v>
      </c>
      <c r="E95">
        <v>-1.2319999999999999E-2</v>
      </c>
      <c r="F95">
        <v>1.9936799999999999</v>
      </c>
      <c r="G95">
        <v>1.8869800000000001</v>
      </c>
      <c r="H95" s="21"/>
      <c r="I95" s="17">
        <f t="shared" si="9"/>
        <v>13.451443569553804</v>
      </c>
      <c r="J95" s="16">
        <f t="shared" si="10"/>
        <v>-13.451443569553804</v>
      </c>
      <c r="K95" s="16">
        <v>124</v>
      </c>
      <c r="L95" s="16">
        <v>1380.5774278215217</v>
      </c>
      <c r="M95" s="16">
        <v>551.44356955380556</v>
      </c>
      <c r="N95" s="16">
        <v>5.8289588801399823</v>
      </c>
      <c r="O95" s="16">
        <v>3.6886570841889079</v>
      </c>
      <c r="P95" s="16">
        <v>3.9155760868141232</v>
      </c>
      <c r="Q95" s="16">
        <v>0.10011723162361813</v>
      </c>
      <c r="R95" s="16">
        <v>2.5568965946228799</v>
      </c>
      <c r="S95" s="16">
        <v>15.758264071195507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74.215595717488625</v>
      </c>
      <c r="AC95" s="10">
        <v>23.538173328408746</v>
      </c>
      <c r="AD95" s="19">
        <v>2.24623095410263</v>
      </c>
      <c r="AE95" s="12">
        <v>368.86570841889079</v>
      </c>
      <c r="AF95" s="10">
        <v>362.5395982943279</v>
      </c>
      <c r="AG95" s="10">
        <v>195.77880434070616</v>
      </c>
      <c r="AH95" s="10">
        <v>204.25999250171364</v>
      </c>
      <c r="AI95" s="10">
        <v>3.9109911683678837</v>
      </c>
      <c r="AJ95" s="10"/>
      <c r="AK95" s="10"/>
      <c r="AL95" s="10"/>
      <c r="AM95" s="10"/>
      <c r="AN95" s="10">
        <v>3.6886570841889079</v>
      </c>
      <c r="AO95" s="10">
        <v>1.1310815866928285</v>
      </c>
      <c r="AP95" s="10">
        <v>1</v>
      </c>
      <c r="AQ95" s="10">
        <v>111.47500000000001</v>
      </c>
      <c r="AR95" s="10"/>
      <c r="AS95" s="10"/>
      <c r="AT95" s="10">
        <v>3.0723955280091579</v>
      </c>
      <c r="AU95" s="10">
        <v>1</v>
      </c>
      <c r="AV95" s="16"/>
      <c r="AW95" s="19">
        <v>54.380939744149181</v>
      </c>
      <c r="AX95" s="1" t="s">
        <v>120</v>
      </c>
      <c r="AY95" s="23">
        <v>13.451443569553801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74.215595717488625</v>
      </c>
      <c r="BG95" s="24">
        <v>23.538173328408746</v>
      </c>
      <c r="BH95" s="24">
        <v>2.24623095410263</v>
      </c>
      <c r="BI95" s="21"/>
      <c r="BJ95" s="25">
        <f t="shared" ca="1" si="11"/>
        <v>0.98883616307785382</v>
      </c>
      <c r="BK95" s="24">
        <f t="shared" ca="1" si="12"/>
        <v>11.523073580634776</v>
      </c>
      <c r="BL95" s="23">
        <f t="shared" si="13"/>
        <v>3.1041336801406905</v>
      </c>
      <c r="BM95" s="23">
        <f t="shared" ca="1" si="14"/>
        <v>2.9548744596682872</v>
      </c>
      <c r="BN95" s="22">
        <f t="shared" si="15"/>
        <v>3.3277643538423654</v>
      </c>
      <c r="BO95" s="21"/>
      <c r="BP95" s="2"/>
    </row>
    <row r="96" spans="1:68" x14ac:dyDescent="0.2">
      <c r="A96">
        <v>4.1500000000000004</v>
      </c>
      <c r="B96">
        <v>2.11</v>
      </c>
      <c r="C96">
        <v>0.18092</v>
      </c>
      <c r="D96">
        <v>-8.899E-2</v>
      </c>
      <c r="E96">
        <v>-9.7000000000000005E-4</v>
      </c>
      <c r="F96">
        <v>1.9909300000000001</v>
      </c>
      <c r="G96">
        <v>1.88483</v>
      </c>
      <c r="H96" s="21"/>
      <c r="I96" s="17">
        <f t="shared" si="9"/>
        <v>13.615485564304462</v>
      </c>
      <c r="J96" s="16">
        <f t="shared" si="10"/>
        <v>-13.615485564304462</v>
      </c>
      <c r="K96" s="16">
        <v>124</v>
      </c>
      <c r="L96" s="16">
        <v>1400.9186351706032</v>
      </c>
      <c r="M96" s="16">
        <v>561.54855643044607</v>
      </c>
      <c r="N96" s="16">
        <v>5.9000437445319331</v>
      </c>
      <c r="O96" s="16">
        <v>4.3007833675564662</v>
      </c>
      <c r="P96" s="16">
        <v>4.5714147035115555</v>
      </c>
      <c r="Q96" s="16">
        <v>0.14825598574946294</v>
      </c>
      <c r="R96" s="16">
        <v>3.2431095265887682</v>
      </c>
      <c r="S96" s="16">
        <v>18.793842774658998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33</v>
      </c>
      <c r="AA96" s="15">
        <v>3</v>
      </c>
      <c r="AB96" s="11">
        <v>86.064209201559422</v>
      </c>
      <c r="AC96" s="10">
        <v>12.544638301520123</v>
      </c>
      <c r="AD96" s="19">
        <v>1.3911524969204487</v>
      </c>
      <c r="AE96" s="12">
        <v>430.0783367556466</v>
      </c>
      <c r="AF96" s="10">
        <v>438.50054100290339</v>
      </c>
      <c r="AG96" s="10">
        <v>228.57073517557777</v>
      </c>
      <c r="AH96" s="10">
        <v>265.24386576261389</v>
      </c>
      <c r="AI96" s="10">
        <v>3.0834604622553092</v>
      </c>
      <c r="AJ96" s="10"/>
      <c r="AK96" s="10"/>
      <c r="AL96" s="10"/>
      <c r="AM96" s="10"/>
      <c r="AN96" s="10">
        <v>4.3007833675564662</v>
      </c>
      <c r="AO96" s="10">
        <v>1.3216218845272367</v>
      </c>
      <c r="AP96" s="10">
        <v>1</v>
      </c>
      <c r="AQ96" s="10">
        <v>111.47500000000001</v>
      </c>
      <c r="AR96" s="10"/>
      <c r="AS96" s="10"/>
      <c r="AT96" s="10">
        <v>3.6794831349805035</v>
      </c>
      <c r="AU96" s="10">
        <v>1</v>
      </c>
      <c r="AV96" s="16"/>
      <c r="AW96" s="19">
        <v>65.775081150435511</v>
      </c>
      <c r="AX96" s="1" t="s">
        <v>120</v>
      </c>
      <c r="AY96" s="23">
        <v>13.6154855643045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86.064209201559422</v>
      </c>
      <c r="BG96" s="24">
        <v>12.544638301520123</v>
      </c>
      <c r="BH96" s="24">
        <v>1.3911524969204487</v>
      </c>
      <c r="BI96" s="21"/>
      <c r="BJ96" s="25">
        <f t="shared" ca="1" si="11"/>
        <v>0.98803419256381475</v>
      </c>
      <c r="BK96" s="24">
        <f t="shared" ca="1" si="12"/>
        <v>13.569292095317998</v>
      </c>
      <c r="BL96" s="23">
        <f t="shared" si="13"/>
        <v>3.8299585236368672</v>
      </c>
      <c r="BM96" s="23">
        <f t="shared" ca="1" si="14"/>
        <v>2.9521429066184965</v>
      </c>
      <c r="BN96" s="22">
        <f t="shared" si="15"/>
        <v>3.3218820594697558</v>
      </c>
      <c r="BO96" s="21"/>
      <c r="BP96" s="2"/>
    </row>
    <row r="97" spans="1:68" x14ac:dyDescent="0.2">
      <c r="A97">
        <v>4.2</v>
      </c>
      <c r="B97">
        <v>2.11</v>
      </c>
      <c r="C97">
        <v>0.18254000000000001</v>
      </c>
      <c r="D97">
        <v>-8.1089999999999995E-2</v>
      </c>
      <c r="E97">
        <v>-8.3800000000000003E-3</v>
      </c>
      <c r="F97">
        <v>1.9931000000000001</v>
      </c>
      <c r="G97">
        <v>1.8861000000000001</v>
      </c>
      <c r="H97" s="21"/>
      <c r="I97" s="17">
        <f t="shared" si="9"/>
        <v>13.779527559055119</v>
      </c>
      <c r="J97" s="16">
        <f t="shared" si="10"/>
        <v>-13.779527559055119</v>
      </c>
      <c r="K97" s="16">
        <v>124</v>
      </c>
      <c r="L97" s="16">
        <v>1421.2598425196845</v>
      </c>
      <c r="M97" s="16">
        <v>571.65354330708647</v>
      </c>
      <c r="N97" s="16">
        <v>5.9711286089238849</v>
      </c>
      <c r="O97" s="16">
        <v>4.7300667351129375</v>
      </c>
      <c r="P97" s="16">
        <v>4.9721598869293162</v>
      </c>
      <c r="Q97" s="16">
        <v>0.20442971656101006</v>
      </c>
      <c r="R97" s="16">
        <v>4.1114871848431411</v>
      </c>
      <c r="S97" s="16">
        <v>16.812024431692965</v>
      </c>
      <c r="T97" s="20" t="s">
        <v>33</v>
      </c>
      <c r="U97" s="10">
        <v>3</v>
      </c>
      <c r="V97" s="20" t="s">
        <v>33</v>
      </c>
      <c r="W97" s="10">
        <v>3</v>
      </c>
      <c r="X97" s="20" t="s">
        <v>33</v>
      </c>
      <c r="Y97" s="10">
        <v>3</v>
      </c>
      <c r="Z97" s="20" t="s">
        <v>33</v>
      </c>
      <c r="AA97" s="15">
        <v>3</v>
      </c>
      <c r="AB97" s="11">
        <v>97.81</v>
      </c>
      <c r="AC97" s="10">
        <v>1.8400000000000034</v>
      </c>
      <c r="AD97" s="19">
        <v>0.35</v>
      </c>
      <c r="AE97" s="12">
        <v>473.0066735112938</v>
      </c>
      <c r="AF97" s="10">
        <v>484.45049156092927</v>
      </c>
      <c r="AG97" s="10">
        <v>248.6079943464658</v>
      </c>
      <c r="AH97" s="10">
        <v>223.01271406839254</v>
      </c>
      <c r="AI97" s="10">
        <v>2.4322099402047663</v>
      </c>
      <c r="AJ97" s="10"/>
      <c r="AK97" s="10"/>
      <c r="AL97" s="10"/>
      <c r="AM97" s="10"/>
      <c r="AN97" s="10">
        <v>4.7300667351129375</v>
      </c>
      <c r="AO97" s="10">
        <v>1.4660836317129633</v>
      </c>
      <c r="AP97" s="10">
        <v>1</v>
      </c>
      <c r="AQ97" s="10">
        <v>111.47500000000001</v>
      </c>
      <c r="AR97" s="10"/>
      <c r="AS97" s="10"/>
      <c r="AT97" s="10">
        <v>4.0081830191684462</v>
      </c>
      <c r="AU97" s="10">
        <v>1</v>
      </c>
      <c r="AV97" s="16"/>
      <c r="AW97" s="19">
        <v>72.667573734139381</v>
      </c>
      <c r="AX97" s="1" t="s">
        <v>120</v>
      </c>
      <c r="AY97" s="23">
        <v>13.779527559055101</v>
      </c>
      <c r="AZ97" s="18">
        <v>100</v>
      </c>
      <c r="BA97" s="18">
        <v>0</v>
      </c>
      <c r="BB97" s="18">
        <v>0</v>
      </c>
      <c r="BC97" s="18">
        <v>100</v>
      </c>
      <c r="BD97" s="18">
        <v>0</v>
      </c>
      <c r="BE97" s="18">
        <v>0</v>
      </c>
      <c r="BF97" s="24">
        <v>97.81</v>
      </c>
      <c r="BG97" s="24">
        <v>1.8400000000000034</v>
      </c>
      <c r="BH97" s="24">
        <v>0.35</v>
      </c>
      <c r="BI97" s="21"/>
      <c r="BJ97" s="25">
        <f t="shared" ca="1" si="11"/>
        <v>0.99945131002627396</v>
      </c>
      <c r="BK97" s="24">
        <f t="shared" ca="1" si="12"/>
        <v>14.898766939567741</v>
      </c>
      <c r="BL97" s="23">
        <f t="shared" si="13"/>
        <v>4.7970967752867777</v>
      </c>
      <c r="BM97" s="23">
        <f t="shared" ca="1" si="14"/>
        <v>2.9814824506198829</v>
      </c>
      <c r="BN97" s="22">
        <f t="shared" si="15"/>
        <v>3.3461341899869379</v>
      </c>
      <c r="BO97" s="21"/>
      <c r="BP97" s="2"/>
    </row>
    <row r="98" spans="1:68" x14ac:dyDescent="0.2">
      <c r="A98">
        <v>4.25</v>
      </c>
      <c r="B98">
        <v>2.11</v>
      </c>
      <c r="C98">
        <v>0.18312999999999999</v>
      </c>
      <c r="D98">
        <v>-7.5319999999999998E-2</v>
      </c>
      <c r="E98">
        <v>-1.132E-2</v>
      </c>
      <c r="F98">
        <v>1.99193</v>
      </c>
      <c r="G98">
        <v>1.8852</v>
      </c>
      <c r="H98" s="21"/>
      <c r="I98" s="17">
        <f t="shared" si="9"/>
        <v>13.943569553805773</v>
      </c>
      <c r="J98" s="16">
        <f t="shared" si="10"/>
        <v>-13.943569553805773</v>
      </c>
      <c r="K98" s="16">
        <v>124</v>
      </c>
      <c r="L98" s="16">
        <v>1441.6010498687656</v>
      </c>
      <c r="M98" s="16">
        <v>581.75853018372675</v>
      </c>
      <c r="N98" s="16">
        <v>6.0422134733158348</v>
      </c>
      <c r="O98" s="16">
        <v>4.8864106776180654</v>
      </c>
      <c r="P98" s="16">
        <v>5.1171809871445912</v>
      </c>
      <c r="Q98" s="16">
        <v>0.24545787184995019</v>
      </c>
      <c r="R98" s="16">
        <v>4.7967400892520846</v>
      </c>
      <c r="S98" s="16">
        <v>16.025715939342071</v>
      </c>
      <c r="T98" s="20" t="s">
        <v>33</v>
      </c>
      <c r="U98" s="10">
        <v>3</v>
      </c>
      <c r="V98" s="20" t="s">
        <v>33</v>
      </c>
      <c r="W98" s="10">
        <v>3</v>
      </c>
      <c r="X98" s="20" t="s">
        <v>33</v>
      </c>
      <c r="Y98" s="10">
        <v>3</v>
      </c>
      <c r="Z98" s="20" t="s">
        <v>33</v>
      </c>
      <c r="AA98" s="15">
        <v>3</v>
      </c>
      <c r="AB98" s="11">
        <v>97.81</v>
      </c>
      <c r="AC98" s="10">
        <v>1.8400000000000034</v>
      </c>
      <c r="AD98" s="19">
        <v>0.35</v>
      </c>
      <c r="AE98" s="12">
        <v>488.64106776180654</v>
      </c>
      <c r="AF98" s="10">
        <v>500.31525585983923</v>
      </c>
      <c r="AG98" s="10">
        <v>258.78857403584436</v>
      </c>
      <c r="AH98" s="10">
        <v>205.37490787253969</v>
      </c>
      <c r="AI98" s="10">
        <v>2.0847491867251069</v>
      </c>
      <c r="AJ98" s="10"/>
      <c r="AK98" s="10"/>
      <c r="AL98" s="10"/>
      <c r="AM98" s="10"/>
      <c r="AN98" s="10">
        <v>4.8864106776180654</v>
      </c>
      <c r="AO98" s="10">
        <v>1.5410085424153568</v>
      </c>
      <c r="AP98" s="10">
        <v>2.0703085922867546</v>
      </c>
      <c r="AQ98" s="10">
        <v>111.47500000000001</v>
      </c>
      <c r="AR98" s="10"/>
      <c r="AS98" s="10"/>
      <c r="AT98" s="10">
        <v>4.0691795933488581</v>
      </c>
      <c r="AU98" s="10">
        <v>1</v>
      </c>
      <c r="AV98" s="16"/>
      <c r="AW98" s="19">
        <v>75.047288378975878</v>
      </c>
      <c r="AX98" s="1" t="s">
        <v>120</v>
      </c>
      <c r="AY98" s="23">
        <v>13.9435695538058</v>
      </c>
      <c r="AZ98" s="18">
        <v>100</v>
      </c>
      <c r="BA98" s="18">
        <v>0</v>
      </c>
      <c r="BB98" s="18">
        <v>0</v>
      </c>
      <c r="BC98" s="18">
        <v>100</v>
      </c>
      <c r="BD98" s="18">
        <v>0</v>
      </c>
      <c r="BE98" s="18">
        <v>0</v>
      </c>
      <c r="BF98" s="24">
        <v>97.81</v>
      </c>
      <c r="BG98" s="24">
        <v>1.8400000000000034</v>
      </c>
      <c r="BH98" s="24">
        <v>0.35</v>
      </c>
      <c r="BI98" s="21"/>
      <c r="BJ98" s="25">
        <f t="shared" ca="1" si="11"/>
        <v>1</v>
      </c>
      <c r="BK98" s="24">
        <f t="shared" ca="1" si="12"/>
        <v>15.114107431555068</v>
      </c>
      <c r="BL98" s="23">
        <f t="shared" si="13"/>
        <v>5.5831808452390002</v>
      </c>
      <c r="BM98" s="23">
        <f t="shared" ca="1" si="14"/>
        <v>3.0191972629273089</v>
      </c>
      <c r="BN98" s="22">
        <f t="shared" si="15"/>
        <v>3.3729697996993093</v>
      </c>
      <c r="BO98" s="21"/>
      <c r="BP98" s="2"/>
    </row>
    <row r="99" spans="1:68" x14ac:dyDescent="0.2">
      <c r="A99">
        <v>4.3</v>
      </c>
      <c r="B99">
        <v>2.11</v>
      </c>
      <c r="C99">
        <v>0.18357999999999999</v>
      </c>
      <c r="D99">
        <v>-7.3010000000000005E-2</v>
      </c>
      <c r="E99">
        <v>-1.546E-2</v>
      </c>
      <c r="F99">
        <v>1.9922800000000001</v>
      </c>
      <c r="G99">
        <v>1.88775</v>
      </c>
      <c r="H99" s="21"/>
      <c r="I99" s="17">
        <f t="shared" si="9"/>
        <v>14.107611548556429</v>
      </c>
      <c r="J99" s="16">
        <f t="shared" si="10"/>
        <v>-14.107611548556429</v>
      </c>
      <c r="K99" s="16">
        <v>124</v>
      </c>
      <c r="L99" s="16">
        <v>1461.9422572178469</v>
      </c>
      <c r="M99" s="16">
        <v>591.86351706036714</v>
      </c>
      <c r="N99" s="16">
        <v>6.1132983377077856</v>
      </c>
      <c r="O99" s="16">
        <v>5.0056560574948641</v>
      </c>
      <c r="P99" s="16">
        <v>5.220481956449964</v>
      </c>
      <c r="Q99" s="16">
        <v>0.26188335516319994</v>
      </c>
      <c r="R99" s="16">
        <v>5.0164593489235241</v>
      </c>
      <c r="S99" s="16">
        <v>14.918465205215298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33</v>
      </c>
      <c r="AA99" s="15">
        <v>3</v>
      </c>
      <c r="AB99" s="11">
        <v>97.81</v>
      </c>
      <c r="AC99" s="10">
        <v>1.8400000000000034</v>
      </c>
      <c r="AD99" s="19">
        <v>0.35</v>
      </c>
      <c r="AE99" s="12">
        <v>500.56560574948645</v>
      </c>
      <c r="AF99" s="10">
        <v>511.27176946346651</v>
      </c>
      <c r="AG99" s="10">
        <v>266.53614673374727</v>
      </c>
      <c r="AH99" s="10">
        <v>181.13486127444025</v>
      </c>
      <c r="AI99" s="10">
        <v>1.9934378621339546</v>
      </c>
      <c r="AJ99" s="10"/>
      <c r="AK99" s="10"/>
      <c r="AL99" s="10"/>
      <c r="AM99" s="10"/>
      <c r="AN99" s="10">
        <v>5.0056560574948641</v>
      </c>
      <c r="AO99" s="10">
        <v>1.5821809204438926</v>
      </c>
      <c r="AP99" s="10">
        <v>2.1322891738699785</v>
      </c>
      <c r="AQ99" s="10">
        <v>111.47500000000001</v>
      </c>
      <c r="AR99" s="10"/>
      <c r="AS99" s="10"/>
      <c r="AT99" s="10">
        <v>4.0868919574481781</v>
      </c>
      <c r="AU99" s="10">
        <v>1</v>
      </c>
      <c r="AV99" s="16"/>
      <c r="AW99" s="19">
        <v>76.690765419519977</v>
      </c>
      <c r="AX99" s="1" t="s">
        <v>120</v>
      </c>
      <c r="AY99" s="23">
        <v>14.107611548556401</v>
      </c>
      <c r="AZ99" s="18">
        <v>100</v>
      </c>
      <c r="BA99" s="18">
        <v>0</v>
      </c>
      <c r="BB99" s="18">
        <v>0</v>
      </c>
      <c r="BC99" s="18">
        <v>100</v>
      </c>
      <c r="BD99" s="18">
        <v>0</v>
      </c>
      <c r="BE99" s="18">
        <v>0</v>
      </c>
      <c r="BF99" s="24">
        <v>97.81</v>
      </c>
      <c r="BG99" s="24">
        <v>1.8400000000000034</v>
      </c>
      <c r="BH99" s="24">
        <v>0.35</v>
      </c>
      <c r="BI99" s="21"/>
      <c r="BJ99" s="25">
        <f t="shared" ca="1" si="11"/>
        <v>1</v>
      </c>
      <c r="BK99" s="24">
        <f t="shared" ca="1" si="12"/>
        <v>15.170763861706762</v>
      </c>
      <c r="BL99" s="23">
        <f t="shared" si="13"/>
        <v>5.8332269417676619</v>
      </c>
      <c r="BM99" s="23">
        <f t="shared" ca="1" si="14"/>
        <v>3.0303994708353796</v>
      </c>
      <c r="BN99" s="22">
        <f t="shared" si="15"/>
        <v>3.3768270968886731</v>
      </c>
      <c r="BO99" s="21"/>
      <c r="BP99" s="2"/>
    </row>
    <row r="100" spans="1:68" x14ac:dyDescent="0.2">
      <c r="A100">
        <v>4.3499999999999996</v>
      </c>
      <c r="B100">
        <v>2.16</v>
      </c>
      <c r="C100">
        <v>0.18336</v>
      </c>
      <c r="D100">
        <v>-7.2510000000000005E-2</v>
      </c>
      <c r="E100">
        <v>-1.932E-2</v>
      </c>
      <c r="F100">
        <v>1.99505</v>
      </c>
      <c r="G100">
        <v>1.8804000000000001</v>
      </c>
      <c r="H100" s="21"/>
      <c r="I100" s="17">
        <f t="shared" si="9"/>
        <v>14.271653543307085</v>
      </c>
      <c r="J100" s="16">
        <f t="shared" si="10"/>
        <v>-14.271653543307085</v>
      </c>
      <c r="K100" s="16">
        <v>124</v>
      </c>
      <c r="L100" s="16">
        <v>1482.2834645669282</v>
      </c>
      <c r="M100" s="16">
        <v>601.96850393700754</v>
      </c>
      <c r="N100" s="16">
        <v>6.1843832020997365</v>
      </c>
      <c r="O100" s="16">
        <v>4.9473583162217629</v>
      </c>
      <c r="P100" s="16">
        <v>5.1473181705378046</v>
      </c>
      <c r="Q100" s="16">
        <v>0.26543865458165233</v>
      </c>
      <c r="R100" s="16">
        <v>5.1568340208881756</v>
      </c>
      <c r="S100" s="16">
        <v>13.886100994169562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33</v>
      </c>
      <c r="Y100" s="10">
        <v>3</v>
      </c>
      <c r="Z100" s="20" t="s">
        <v>33</v>
      </c>
      <c r="AA100" s="15">
        <v>3</v>
      </c>
      <c r="AB100" s="11">
        <v>97.81</v>
      </c>
      <c r="AC100" s="10">
        <v>1.8400000000000034</v>
      </c>
      <c r="AD100" s="19">
        <v>0.35</v>
      </c>
      <c r="AE100" s="12">
        <v>494.73583162217631</v>
      </c>
      <c r="AF100" s="10">
        <v>501.46772362973707</v>
      </c>
      <c r="AG100" s="10">
        <v>261.04886279033536</v>
      </c>
      <c r="AH100" s="10">
        <v>158.43533743686498</v>
      </c>
      <c r="AI100" s="10">
        <v>1.9391742994818502</v>
      </c>
      <c r="AJ100" s="10"/>
      <c r="AK100" s="10"/>
      <c r="AL100" s="10"/>
      <c r="AM100" s="10"/>
      <c r="AN100" s="10">
        <v>4.9473583162217629</v>
      </c>
      <c r="AO100" s="10">
        <v>1.5776320791995093</v>
      </c>
      <c r="AP100" s="10">
        <v>2.0883909023226828</v>
      </c>
      <c r="AQ100" s="10">
        <v>111.47500000000001</v>
      </c>
      <c r="AR100" s="10"/>
      <c r="AS100" s="10"/>
      <c r="AT100" s="10">
        <v>3.9328680850907864</v>
      </c>
      <c r="AU100" s="10">
        <v>1</v>
      </c>
      <c r="AV100" s="16"/>
      <c r="AW100" s="19">
        <v>75.22015854446056</v>
      </c>
      <c r="AX100" s="1" t="s">
        <v>120</v>
      </c>
      <c r="AY100" s="23">
        <v>14.271653543307099</v>
      </c>
      <c r="AZ100" s="18">
        <v>100</v>
      </c>
      <c r="BA100" s="18">
        <v>0</v>
      </c>
      <c r="BB100" s="18">
        <v>0</v>
      </c>
      <c r="BC100" s="18">
        <v>100</v>
      </c>
      <c r="BD100" s="18">
        <v>0</v>
      </c>
      <c r="BE100" s="18">
        <v>0</v>
      </c>
      <c r="BF100" s="24">
        <v>97.81</v>
      </c>
      <c r="BG100" s="24">
        <v>1.8400000000000034</v>
      </c>
      <c r="BH100" s="24">
        <v>0.35</v>
      </c>
      <c r="BI100" s="21"/>
      <c r="BJ100" s="25">
        <f t="shared" ca="1" si="11"/>
        <v>1</v>
      </c>
      <c r="BK100" s="24">
        <f t="shared" ca="1" si="12"/>
        <v>14.639225838019662</v>
      </c>
      <c r="BL100" s="23">
        <f t="shared" si="13"/>
        <v>6.0242402523221479</v>
      </c>
      <c r="BM100" s="23">
        <f t="shared" ca="1" si="14"/>
        <v>3.0512695590978685</v>
      </c>
      <c r="BN100" s="22">
        <f t="shared" si="15"/>
        <v>3.388691295825883</v>
      </c>
      <c r="BO100" s="21"/>
      <c r="BP100" s="2"/>
    </row>
    <row r="101" spans="1:68" x14ac:dyDescent="0.2">
      <c r="A101">
        <v>4.4000000000000004</v>
      </c>
      <c r="B101">
        <v>2.11</v>
      </c>
      <c r="C101">
        <v>0.1832</v>
      </c>
      <c r="D101">
        <v>-7.2340000000000002E-2</v>
      </c>
      <c r="E101">
        <v>-1.9429999999999999E-2</v>
      </c>
      <c r="F101">
        <v>1.99078</v>
      </c>
      <c r="G101">
        <v>1.8882300000000001</v>
      </c>
      <c r="H101" s="21"/>
      <c r="I101" s="17">
        <f t="shared" si="9"/>
        <v>14.435695538057743</v>
      </c>
      <c r="J101" s="16">
        <f t="shared" si="10"/>
        <v>-14.435695538057743</v>
      </c>
      <c r="K101" s="16">
        <v>124</v>
      </c>
      <c r="L101" s="16">
        <v>1502.6246719160097</v>
      </c>
      <c r="M101" s="16">
        <v>612.07349081364805</v>
      </c>
      <c r="N101" s="16">
        <v>6.2554680664916891</v>
      </c>
      <c r="O101" s="16">
        <v>4.9049599589322375</v>
      </c>
      <c r="P101" s="16">
        <v>5.1044961694891349</v>
      </c>
      <c r="Q101" s="16">
        <v>0.26664745638392617</v>
      </c>
      <c r="R101" s="16">
        <v>5.2237762069006042</v>
      </c>
      <c r="S101" s="16">
        <v>13.856681288673443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33</v>
      </c>
      <c r="Y101" s="10">
        <v>3</v>
      </c>
      <c r="Z101" s="20" t="s">
        <v>33</v>
      </c>
      <c r="AA101" s="15">
        <v>3</v>
      </c>
      <c r="AB101" s="11">
        <v>97.81</v>
      </c>
      <c r="AC101" s="10">
        <v>1.8400000000000034</v>
      </c>
      <c r="AD101" s="19">
        <v>0.35</v>
      </c>
      <c r="AE101" s="12">
        <v>490.49599589322378</v>
      </c>
      <c r="AF101" s="10">
        <v>495.23329954465345</v>
      </c>
      <c r="AG101" s="10">
        <v>257.83721271168514</v>
      </c>
      <c r="AH101" s="10">
        <v>156.36781485631033</v>
      </c>
      <c r="AI101" s="10">
        <v>1.9143239687010343</v>
      </c>
      <c r="AJ101" s="10"/>
      <c r="AK101" s="10"/>
      <c r="AL101" s="10"/>
      <c r="AM101" s="10"/>
      <c r="AN101" s="10">
        <v>4.9049599589322375</v>
      </c>
      <c r="AO101" s="10">
        <v>1.5765063253673677</v>
      </c>
      <c r="AP101" s="10">
        <v>2.0626977016934811</v>
      </c>
      <c r="AQ101" s="10">
        <v>111.47500000000001</v>
      </c>
      <c r="AR101" s="10"/>
      <c r="AS101" s="10"/>
      <c r="AT101" s="10">
        <v>3.8131428041605751</v>
      </c>
      <c r="AU101" s="10">
        <v>1</v>
      </c>
      <c r="AV101" s="16"/>
      <c r="AW101" s="19">
        <v>74.284994931698023</v>
      </c>
      <c r="AX101" s="1" t="s">
        <v>120</v>
      </c>
      <c r="AY101" s="23">
        <v>14.435695538057701</v>
      </c>
      <c r="AZ101" s="18">
        <v>100</v>
      </c>
      <c r="BA101" s="18">
        <v>0</v>
      </c>
      <c r="BB101" s="18">
        <v>0</v>
      </c>
      <c r="BC101" s="18">
        <v>100</v>
      </c>
      <c r="BD101" s="18">
        <v>0</v>
      </c>
      <c r="BE101" s="18">
        <v>0</v>
      </c>
      <c r="BF101" s="24">
        <v>97.81</v>
      </c>
      <c r="BG101" s="24">
        <v>1.8400000000000034</v>
      </c>
      <c r="BH101" s="24">
        <v>0.35</v>
      </c>
      <c r="BI101" s="21"/>
      <c r="BJ101" s="25">
        <f t="shared" ca="1" si="11"/>
        <v>1</v>
      </c>
      <c r="BK101" s="24">
        <f t="shared" ca="1" si="12"/>
        <v>14.224382852275825</v>
      </c>
      <c r="BL101" s="23">
        <f t="shared" si="13"/>
        <v>6.1253433482415636</v>
      </c>
      <c r="BM101" s="23">
        <f t="shared" ca="1" si="14"/>
        <v>3.0654374347383802</v>
      </c>
      <c r="BN101" s="22">
        <f t="shared" si="15"/>
        <v>3.3948668336402039</v>
      </c>
      <c r="BO101" s="21"/>
      <c r="BP101" s="2"/>
    </row>
    <row r="102" spans="1:68" x14ac:dyDescent="0.2">
      <c r="A102">
        <v>4.45</v>
      </c>
      <c r="B102">
        <v>2.11</v>
      </c>
      <c r="C102">
        <v>0.18393000000000001</v>
      </c>
      <c r="D102">
        <v>-7.0580000000000004E-2</v>
      </c>
      <c r="E102">
        <v>-2.1950000000000001E-2</v>
      </c>
      <c r="F102">
        <v>1.9884299999999999</v>
      </c>
      <c r="G102">
        <v>1.8849</v>
      </c>
      <c r="H102" s="21"/>
      <c r="I102" s="17">
        <f t="shared" si="9"/>
        <v>14.599737532808399</v>
      </c>
      <c r="J102" s="16">
        <f t="shared" si="10"/>
        <v>-14.599737532808399</v>
      </c>
      <c r="K102" s="16">
        <v>124</v>
      </c>
      <c r="L102" s="16">
        <v>1522.965879265091</v>
      </c>
      <c r="M102" s="16">
        <v>622.17847769028845</v>
      </c>
      <c r="N102" s="16">
        <v>6.3265529308836399</v>
      </c>
      <c r="O102" s="16">
        <v>5.0984024640657095</v>
      </c>
      <c r="P102" s="16">
        <v>5.2882333812313043</v>
      </c>
      <c r="Q102" s="16">
        <v>0.27916211033687838</v>
      </c>
      <c r="R102" s="16">
        <v>5.2789294687270161</v>
      </c>
      <c r="S102" s="16">
        <v>13.182702580944103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33</v>
      </c>
      <c r="Y102" s="10">
        <v>3</v>
      </c>
      <c r="Z102" s="20" t="s">
        <v>33</v>
      </c>
      <c r="AA102" s="15">
        <v>3</v>
      </c>
      <c r="AB102" s="11">
        <v>97.81</v>
      </c>
      <c r="AC102" s="10">
        <v>1.8400000000000034</v>
      </c>
      <c r="AD102" s="19">
        <v>0.35</v>
      </c>
      <c r="AE102" s="12">
        <v>509.840246406571</v>
      </c>
      <c r="AF102" s="10">
        <v>515.65290049378632</v>
      </c>
      <c r="AG102" s="10">
        <v>271.61750359234782</v>
      </c>
      <c r="AH102" s="10">
        <v>141.04079280124381</v>
      </c>
      <c r="AI102" s="10">
        <v>1.8943234720678024</v>
      </c>
      <c r="AJ102" s="10"/>
      <c r="AK102" s="10"/>
      <c r="AL102" s="10"/>
      <c r="AM102" s="10"/>
      <c r="AN102" s="10">
        <v>5.0984024640657095</v>
      </c>
      <c r="AO102" s="10">
        <v>1.6289007140922307</v>
      </c>
      <c r="AP102" s="10">
        <v>2.1729400287387826</v>
      </c>
      <c r="AQ102" s="10">
        <v>111.47500000000001</v>
      </c>
      <c r="AR102" s="10"/>
      <c r="AS102" s="10"/>
      <c r="AT102" s="10">
        <v>3.9094453278680712</v>
      </c>
      <c r="AU102" s="10">
        <v>1</v>
      </c>
      <c r="AV102" s="16"/>
      <c r="AW102" s="19">
        <v>77.347935074067948</v>
      </c>
      <c r="AX102" s="1" t="s">
        <v>120</v>
      </c>
      <c r="AY102" s="23">
        <v>14.599737532808399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97.81</v>
      </c>
      <c r="BG102" s="24">
        <v>1.8400000000000034</v>
      </c>
      <c r="BH102" s="24">
        <v>0.35</v>
      </c>
      <c r="BI102" s="21"/>
      <c r="BJ102" s="25">
        <f t="shared" ca="1" si="11"/>
        <v>1</v>
      </c>
      <c r="BK102" s="24">
        <f t="shared" ca="1" si="12"/>
        <v>14.551292286430103</v>
      </c>
      <c r="BL102" s="23">
        <f t="shared" si="13"/>
        <v>6.1669427978955218</v>
      </c>
      <c r="BM102" s="23">
        <f t="shared" ca="1" si="14"/>
        <v>3.0599157301537581</v>
      </c>
      <c r="BN102" s="22">
        <f t="shared" si="15"/>
        <v>3.3848843544931002</v>
      </c>
      <c r="BO102" s="21"/>
      <c r="BP102" s="2"/>
    </row>
    <row r="103" spans="1:68" x14ac:dyDescent="0.2">
      <c r="A103">
        <v>4.5</v>
      </c>
      <c r="B103">
        <v>0.41</v>
      </c>
      <c r="C103">
        <v>0.18547</v>
      </c>
      <c r="D103">
        <v>-7.0779999999999996E-2</v>
      </c>
      <c r="E103">
        <v>-2.0500000000000001E-2</v>
      </c>
      <c r="F103">
        <v>1.99238</v>
      </c>
      <c r="G103">
        <v>1.88818</v>
      </c>
      <c r="H103" s="21"/>
      <c r="I103" s="17">
        <f t="shared" si="9"/>
        <v>14.763779527559054</v>
      </c>
      <c r="J103" s="16">
        <f t="shared" si="10"/>
        <v>-14.763779527559054</v>
      </c>
      <c r="K103" s="16">
        <v>124</v>
      </c>
      <c r="L103" s="16">
        <v>1543.307086614172</v>
      </c>
      <c r="M103" s="16">
        <v>632.28346456692873</v>
      </c>
      <c r="N103" s="16">
        <v>6.3976377952755898</v>
      </c>
      <c r="O103" s="16">
        <v>5.5064866529774115</v>
      </c>
      <c r="P103" s="16">
        <v>5.701901965149907</v>
      </c>
      <c r="Q103" s="16">
        <v>0.2777399905694975</v>
      </c>
      <c r="R103" s="16">
        <v>4.8710060654681131</v>
      </c>
      <c r="S103" s="16">
        <v>13.570507789756618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33</v>
      </c>
      <c r="AA103" s="15">
        <v>3</v>
      </c>
      <c r="AB103" s="11">
        <v>97.81</v>
      </c>
      <c r="AC103" s="10">
        <v>1.8400000000000034</v>
      </c>
      <c r="AD103" s="19">
        <v>0.35</v>
      </c>
      <c r="AE103" s="12">
        <v>550.64866529774122</v>
      </c>
      <c r="AF103" s="10">
        <v>563.12325111073471</v>
      </c>
      <c r="AG103" s="10">
        <v>302.64264738624303</v>
      </c>
      <c r="AH103" s="10">
        <v>147.55618274360972</v>
      </c>
      <c r="AI103" s="10">
        <v>2.0529639802530157</v>
      </c>
      <c r="AJ103" s="10"/>
      <c r="AK103" s="10"/>
      <c r="AL103" s="10"/>
      <c r="AM103" s="10"/>
      <c r="AN103" s="10">
        <v>5.5064866529774115</v>
      </c>
      <c r="AO103" s="10">
        <v>1.7113018130976247</v>
      </c>
      <c r="AP103" s="10">
        <v>2.4211411790899442</v>
      </c>
      <c r="AQ103" s="10">
        <v>111.47500000000001</v>
      </c>
      <c r="AR103" s="10"/>
      <c r="AS103" s="10"/>
      <c r="AT103" s="10">
        <v>4.2150707227027491</v>
      </c>
      <c r="AU103" s="10">
        <v>1</v>
      </c>
      <c r="AV103" s="16"/>
      <c r="AW103" s="19">
        <v>84.468487666610201</v>
      </c>
      <c r="AX103" s="1" t="s">
        <v>120</v>
      </c>
      <c r="AY103" s="23">
        <v>14.7637795275591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11"/>
        <v>1</v>
      </c>
      <c r="BK103" s="24">
        <f t="shared" ca="1" si="12"/>
        <v>15.595057274571321</v>
      </c>
      <c r="BL103" s="23">
        <f t="shared" si="13"/>
        <v>5.6333873428975059</v>
      </c>
      <c r="BM103" s="23">
        <f t="shared" ca="1" si="14"/>
        <v>3.0114317509001984</v>
      </c>
      <c r="BN103" s="22">
        <f t="shared" si="15"/>
        <v>3.3380679193820302</v>
      </c>
      <c r="BO103" s="21"/>
      <c r="BP103" s="2"/>
    </row>
    <row r="104" spans="1:68" x14ac:dyDescent="0.2">
      <c r="A104">
        <v>4.55</v>
      </c>
      <c r="B104">
        <v>2.11</v>
      </c>
      <c r="C104">
        <v>0.1867</v>
      </c>
      <c r="D104">
        <v>-6.694E-2</v>
      </c>
      <c r="E104">
        <v>-1.4540000000000001E-2</v>
      </c>
      <c r="F104">
        <v>1.9895799999999999</v>
      </c>
      <c r="G104">
        <v>1.8831800000000001</v>
      </c>
      <c r="H104" s="21"/>
      <c r="I104" s="17">
        <f t="shared" si="9"/>
        <v>14.92782152230971</v>
      </c>
      <c r="J104" s="16">
        <f t="shared" si="10"/>
        <v>-14.92782152230971</v>
      </c>
      <c r="K104" s="16">
        <v>124</v>
      </c>
      <c r="L104" s="16">
        <v>1563.6482939632533</v>
      </c>
      <c r="M104" s="16">
        <v>642.38845144356912</v>
      </c>
      <c r="N104" s="16">
        <v>6.4687226596675407</v>
      </c>
      <c r="O104" s="16">
        <v>5.832424024640658</v>
      </c>
      <c r="P104" s="16">
        <v>6.0507931259449634</v>
      </c>
      <c r="Q104" s="16">
        <v>0.30504469010321156</v>
      </c>
      <c r="R104" s="16">
        <v>5.041400090100951</v>
      </c>
      <c r="S104" s="16">
        <v>15.164520923910134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33</v>
      </c>
      <c r="AA104" s="15">
        <v>3</v>
      </c>
      <c r="AB104" s="11">
        <v>97.81</v>
      </c>
      <c r="AC104" s="10">
        <v>1.8400000000000034</v>
      </c>
      <c r="AD104" s="19">
        <v>0.35</v>
      </c>
      <c r="AE104" s="12">
        <v>583.24240246406578</v>
      </c>
      <c r="AF104" s="10">
        <v>602.97272841903077</v>
      </c>
      <c r="AG104" s="10">
        <v>328.80948444587227</v>
      </c>
      <c r="AH104" s="10">
        <v>178.88499286441908</v>
      </c>
      <c r="AI104" s="10">
        <v>1.9835759553453247</v>
      </c>
      <c r="AJ104" s="10"/>
      <c r="AK104" s="10"/>
      <c r="AL104" s="10"/>
      <c r="AM104" s="10"/>
      <c r="AN104" s="10">
        <v>5.832424024640658</v>
      </c>
      <c r="AO104" s="10">
        <v>1.8087409490067994</v>
      </c>
      <c r="AP104" s="10">
        <v>2.6304758755669782</v>
      </c>
      <c r="AQ104" s="10">
        <v>111.47500000000001</v>
      </c>
      <c r="AR104" s="10"/>
      <c r="AS104" s="10"/>
      <c r="AT104" s="10">
        <v>4.4528243820689122</v>
      </c>
      <c r="AU104" s="10">
        <v>1</v>
      </c>
      <c r="AV104" s="16"/>
      <c r="AW104" s="19">
        <v>90.445909262854627</v>
      </c>
      <c r="AX104" s="1" t="s">
        <v>120</v>
      </c>
      <c r="AY104" s="23">
        <v>14.927821522309699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1</v>
      </c>
      <c r="BK104" s="24">
        <f t="shared" ca="1" si="12"/>
        <v>16.404307914075854</v>
      </c>
      <c r="BL104" s="23">
        <f t="shared" si="13"/>
        <v>5.7894569378016856</v>
      </c>
      <c r="BM104" s="23">
        <f t="shared" ca="1" si="14"/>
        <v>3.0026767347093584</v>
      </c>
      <c r="BN104" s="22">
        <f t="shared" si="15"/>
        <v>3.3255451107712135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0.18991</v>
      </c>
      <c r="D105">
        <v>-6.2010000000000003E-2</v>
      </c>
      <c r="E105">
        <v>-1.2840000000000001E-2</v>
      </c>
      <c r="F105">
        <v>1.9914000000000001</v>
      </c>
      <c r="G105">
        <v>1.88628</v>
      </c>
      <c r="H105" s="21"/>
      <c r="I105" s="17">
        <f t="shared" si="9"/>
        <v>15.091863517060366</v>
      </c>
      <c r="J105" s="16">
        <f t="shared" si="10"/>
        <v>-15.091863517060366</v>
      </c>
      <c r="K105" s="16">
        <v>124</v>
      </c>
      <c r="L105" s="16">
        <v>1583.9895013123346</v>
      </c>
      <c r="M105" s="16">
        <v>652.49343832020952</v>
      </c>
      <c r="N105" s="16">
        <v>6.5398075240594924</v>
      </c>
      <c r="O105" s="16">
        <v>6.6830410677618044</v>
      </c>
      <c r="P105" s="16">
        <v>6.9079573907983383</v>
      </c>
      <c r="Q105" s="16">
        <v>0.3400999423691517</v>
      </c>
      <c r="R105" s="16">
        <v>4.9233068927462948</v>
      </c>
      <c r="S105" s="16">
        <v>15.619189099759293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33</v>
      </c>
      <c r="AA105" s="15">
        <v>3</v>
      </c>
      <c r="AB105" s="11">
        <v>97.81</v>
      </c>
      <c r="AC105" s="10">
        <v>1.8400000000000034</v>
      </c>
      <c r="AD105" s="19">
        <v>0.35</v>
      </c>
      <c r="AE105" s="12">
        <v>668.30410677618045</v>
      </c>
      <c r="AF105" s="10">
        <v>702.61904149889358</v>
      </c>
      <c r="AG105" s="10">
        <v>393.09680430987538</v>
      </c>
      <c r="AH105" s="10">
        <v>186.77584955725305</v>
      </c>
      <c r="AI105" s="10">
        <v>2.0311551194855233</v>
      </c>
      <c r="AJ105" s="10"/>
      <c r="AK105" s="10"/>
      <c r="AL105" s="10"/>
      <c r="AM105" s="10"/>
      <c r="AN105" s="10">
        <v>6.6830410677618044</v>
      </c>
      <c r="AO105" s="10">
        <v>2.0079134972321024</v>
      </c>
      <c r="AP105" s="10">
        <v>3.144774434479003</v>
      </c>
      <c r="AQ105" s="10">
        <v>111.47500000000001</v>
      </c>
      <c r="AR105" s="10"/>
      <c r="AS105" s="10"/>
      <c r="AT105" s="10">
        <v>5.1421795858879129</v>
      </c>
      <c r="AU105" s="10">
        <v>1</v>
      </c>
      <c r="AV105" s="16"/>
      <c r="AW105" s="19">
        <v>105.39285622483403</v>
      </c>
      <c r="AX105" s="1" t="s">
        <v>120</v>
      </c>
      <c r="AY105" s="23">
        <v>15.0918635170604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0.98995207167981181</v>
      </c>
      <c r="BK105" s="24">
        <f t="shared" ca="1" si="12"/>
        <v>18.525781859973499</v>
      </c>
      <c r="BL105" s="23">
        <f t="shared" si="13"/>
        <v>5.5608570944646214</v>
      </c>
      <c r="BM105" s="23">
        <f t="shared" ca="1" si="14"/>
        <v>2.9515369179954463</v>
      </c>
      <c r="BN105" s="22">
        <f t="shared" si="15"/>
        <v>3.272740426588387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0.19239000000000001</v>
      </c>
      <c r="D106">
        <v>-5.8790000000000002E-2</v>
      </c>
      <c r="E106">
        <v>-1.1990000000000001E-2</v>
      </c>
      <c r="F106">
        <v>1.98698</v>
      </c>
      <c r="G106">
        <v>1.8855</v>
      </c>
      <c r="H106" s="21"/>
      <c r="I106" s="17">
        <f t="shared" si="9"/>
        <v>15.255905511811024</v>
      </c>
      <c r="J106" s="16">
        <f t="shared" si="10"/>
        <v>-15.255905511811024</v>
      </c>
      <c r="K106" s="16">
        <v>124</v>
      </c>
      <c r="L106" s="16">
        <v>1604.3307086614161</v>
      </c>
      <c r="M106" s="16">
        <v>662.59842519685003</v>
      </c>
      <c r="N106" s="16">
        <v>6.6108923884514432</v>
      </c>
      <c r="O106" s="16">
        <v>7.3402156057494858</v>
      </c>
      <c r="P106" s="16">
        <v>7.5684055396521339</v>
      </c>
      <c r="Q106" s="16">
        <v>0.36299607062398481</v>
      </c>
      <c r="R106" s="16">
        <v>4.7962026971491962</v>
      </c>
      <c r="S106" s="16">
        <v>15.846523187683873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143</v>
      </c>
      <c r="Y106" s="10">
        <v>4</v>
      </c>
      <c r="Z106" s="20" t="s">
        <v>33</v>
      </c>
      <c r="AA106" s="15">
        <v>3</v>
      </c>
      <c r="AB106" s="11">
        <v>97.81</v>
      </c>
      <c r="AC106" s="10">
        <v>1.8400000000000034</v>
      </c>
      <c r="AD106" s="19">
        <v>0.35</v>
      </c>
      <c r="AE106" s="12">
        <v>734.02156057494858</v>
      </c>
      <c r="AF106" s="10">
        <v>779.12228210821763</v>
      </c>
      <c r="AG106" s="10">
        <v>442.63041547391003</v>
      </c>
      <c r="AH106" s="10">
        <v>189.99011929849573</v>
      </c>
      <c r="AI106" s="10">
        <v>2.0849827731308932</v>
      </c>
      <c r="AJ106" s="10"/>
      <c r="AK106" s="10"/>
      <c r="AL106" s="10"/>
      <c r="AM106" s="10"/>
      <c r="AN106" s="10">
        <v>7.3402156057494858</v>
      </c>
      <c r="AO106" s="10">
        <v>2.1581406641555594</v>
      </c>
      <c r="AP106" s="10">
        <v>3.5410433237912802</v>
      </c>
      <c r="AQ106" s="10">
        <v>111.47500000000001</v>
      </c>
      <c r="AR106" s="10"/>
      <c r="AS106" s="10"/>
      <c r="AT106" s="10">
        <v>5.6384332953914695</v>
      </c>
      <c r="AU106" s="10">
        <v>1</v>
      </c>
      <c r="AV106" s="16"/>
      <c r="AW106" s="19">
        <v>116.86834231623266</v>
      </c>
      <c r="AX106" s="1" t="s">
        <v>120</v>
      </c>
      <c r="AY106" s="23">
        <v>15.255905511810999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97.81</v>
      </c>
      <c r="BG106" s="24">
        <v>1.8400000000000034</v>
      </c>
      <c r="BH106" s="24">
        <v>0.35</v>
      </c>
      <c r="BI106" s="21"/>
      <c r="BJ106" s="25">
        <f t="shared" ca="1" si="11"/>
        <v>0.97744186619605855</v>
      </c>
      <c r="BK106" s="24">
        <f t="shared" ca="1" si="12"/>
        <v>19.894508810947489</v>
      </c>
      <c r="BL106" s="23">
        <f t="shared" si="13"/>
        <v>5.3648120770448369</v>
      </c>
      <c r="BM106" s="23">
        <f t="shared" ca="1" si="14"/>
        <v>2.9180750894345953</v>
      </c>
      <c r="BN106" s="22">
        <f t="shared" si="15"/>
        <v>3.233951885754204</v>
      </c>
      <c r="BO106" s="21"/>
      <c r="BP106" s="2"/>
    </row>
    <row r="107" spans="1:68" x14ac:dyDescent="0.2">
      <c r="A107">
        <v>4.7</v>
      </c>
      <c r="B107">
        <v>2.11</v>
      </c>
      <c r="C107">
        <v>0.19517999999999999</v>
      </c>
      <c r="D107">
        <v>-5.6340000000000001E-2</v>
      </c>
      <c r="E107">
        <v>1.1100000000000001E-3</v>
      </c>
      <c r="F107">
        <v>1.9753499999999999</v>
      </c>
      <c r="G107">
        <v>1.88043</v>
      </c>
      <c r="H107" s="21"/>
      <c r="I107" s="17">
        <f t="shared" si="9"/>
        <v>15.41994750656168</v>
      </c>
      <c r="J107" s="16">
        <f t="shared" si="10"/>
        <v>-15.41994750656168</v>
      </c>
      <c r="K107" s="16">
        <v>124</v>
      </c>
      <c r="L107" s="16">
        <v>1624.6719160104974</v>
      </c>
      <c r="M107" s="16">
        <v>672.70341207349043</v>
      </c>
      <c r="N107" s="16">
        <v>6.6819772528433941</v>
      </c>
      <c r="O107" s="16">
        <v>8.0795369609856227</v>
      </c>
      <c r="P107" s="16">
        <v>8.3581790152954376</v>
      </c>
      <c r="Q107" s="16">
        <v>0.38041703777440133</v>
      </c>
      <c r="R107" s="16">
        <v>4.5514344342019895</v>
      </c>
      <c r="S107" s="16">
        <v>19.350142660403851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143</v>
      </c>
      <c r="Y107" s="10">
        <v>4</v>
      </c>
      <c r="Z107" s="20" t="s">
        <v>33</v>
      </c>
      <c r="AA107" s="15">
        <v>3</v>
      </c>
      <c r="AB107" s="11">
        <v>97.81</v>
      </c>
      <c r="AC107" s="10">
        <v>1.8400000000000034</v>
      </c>
      <c r="AD107" s="19">
        <v>0.35</v>
      </c>
      <c r="AE107" s="12">
        <v>807.9536960985622</v>
      </c>
      <c r="AF107" s="10">
        <v>870.84026704571932</v>
      </c>
      <c r="AG107" s="10">
        <v>501.86342614715784</v>
      </c>
      <c r="AH107" s="10">
        <v>260.60225981267223</v>
      </c>
      <c r="AI107" s="10">
        <v>2.1971095364693123</v>
      </c>
      <c r="AJ107" s="10"/>
      <c r="AK107" s="10"/>
      <c r="AL107" s="10"/>
      <c r="AM107" s="10"/>
      <c r="AN107" s="10">
        <v>8.0795369609856227</v>
      </c>
      <c r="AO107" s="10">
        <v>2.3265859193364755</v>
      </c>
      <c r="AP107" s="10">
        <v>4.0149074091772619</v>
      </c>
      <c r="AQ107" s="10">
        <v>111.47500000000001</v>
      </c>
      <c r="AR107" s="10"/>
      <c r="AS107" s="10"/>
      <c r="AT107" s="10">
        <v>6.2358923010650473</v>
      </c>
      <c r="AU107" s="10">
        <v>1</v>
      </c>
      <c r="AV107" s="16"/>
      <c r="AW107" s="19">
        <v>130.6260400568579</v>
      </c>
      <c r="AX107" s="1" t="s">
        <v>120</v>
      </c>
      <c r="AY107" s="23">
        <v>15.4199475065617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97.81</v>
      </c>
      <c r="BG107" s="24">
        <v>1.8400000000000034</v>
      </c>
      <c r="BH107" s="24">
        <v>0.35</v>
      </c>
      <c r="BI107" s="21"/>
      <c r="BJ107" s="25">
        <f t="shared" ca="1" si="11"/>
        <v>0.96146115235494012</v>
      </c>
      <c r="BK107" s="24">
        <f t="shared" ca="1" si="12"/>
        <v>21.463574319252384</v>
      </c>
      <c r="BL107" s="23">
        <f t="shared" si="13"/>
        <v>5.0414120050757338</v>
      </c>
      <c r="BM107" s="23">
        <f t="shared" ca="1" si="14"/>
        <v>2.8755043150538877</v>
      </c>
      <c r="BN107" s="22">
        <f t="shared" si="15"/>
        <v>3.1857133229733758</v>
      </c>
      <c r="BO107" s="21"/>
      <c r="BP107" s="2"/>
    </row>
    <row r="108" spans="1:68" x14ac:dyDescent="0.2">
      <c r="A108">
        <v>4.75</v>
      </c>
      <c r="B108">
        <v>2.11</v>
      </c>
      <c r="C108">
        <v>0.19824</v>
      </c>
      <c r="D108">
        <v>-4.7789999999999999E-2</v>
      </c>
      <c r="E108">
        <v>6.8100000000000001E-3</v>
      </c>
      <c r="F108">
        <v>1.98468</v>
      </c>
      <c r="G108">
        <v>1.8857299999999999</v>
      </c>
      <c r="H108" s="21"/>
      <c r="I108" s="17">
        <f t="shared" si="9"/>
        <v>15.583989501312335</v>
      </c>
      <c r="J108" s="16">
        <f t="shared" si="10"/>
        <v>-15.583989501312335</v>
      </c>
      <c r="K108" s="16">
        <v>124</v>
      </c>
      <c r="L108" s="16">
        <v>1645.0131233595785</v>
      </c>
      <c r="M108" s="16">
        <v>682.80839895013071</v>
      </c>
      <c r="N108" s="16">
        <v>6.7530621172353449</v>
      </c>
      <c r="O108" s="16">
        <v>8.8904055441478427</v>
      </c>
      <c r="P108" s="16">
        <v>9.1910000477951286</v>
      </c>
      <c r="Q108" s="16">
        <v>0.44121265782993646</v>
      </c>
      <c r="R108" s="16">
        <v>4.8004858615551962</v>
      </c>
      <c r="S108" s="16">
        <v>20.87461830883926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143</v>
      </c>
      <c r="Y108" s="10">
        <v>4</v>
      </c>
      <c r="Z108" s="20" t="s">
        <v>33</v>
      </c>
      <c r="AA108" s="15">
        <v>3</v>
      </c>
      <c r="AB108" s="11">
        <v>97.81</v>
      </c>
      <c r="AC108" s="10">
        <v>1.8400000000000034</v>
      </c>
      <c r="AD108" s="19">
        <v>0.35</v>
      </c>
      <c r="AE108" s="12">
        <v>889.04055441478431</v>
      </c>
      <c r="AF108" s="10">
        <v>967.62267043691338</v>
      </c>
      <c r="AG108" s="10">
        <v>564.32500358463471</v>
      </c>
      <c r="AH108" s="10">
        <v>290.50058451299481</v>
      </c>
      <c r="AI108" s="10">
        <v>2.0831224772653192</v>
      </c>
      <c r="AJ108" s="10"/>
      <c r="AK108" s="10"/>
      <c r="AL108" s="10"/>
      <c r="AM108" s="10"/>
      <c r="AN108" s="10">
        <v>8.8904055441478427</v>
      </c>
      <c r="AO108" s="10">
        <v>2.5410375725201226</v>
      </c>
      <c r="AP108" s="10">
        <v>4.5146000286770764</v>
      </c>
      <c r="AQ108" s="10">
        <v>111.47500000000001</v>
      </c>
      <c r="AR108" s="10"/>
      <c r="AS108" s="10"/>
      <c r="AT108" s="10">
        <v>6.855691484608144</v>
      </c>
      <c r="AU108" s="10">
        <v>1</v>
      </c>
      <c r="AV108" s="16"/>
      <c r="AW108" s="19">
        <v>145.14340056553701</v>
      </c>
      <c r="AX108" s="1" t="s">
        <v>120</v>
      </c>
      <c r="AY108" s="23">
        <v>15.583989501312301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97.81</v>
      </c>
      <c r="BG108" s="24">
        <v>1.8400000000000034</v>
      </c>
      <c r="BH108" s="24">
        <v>0.35</v>
      </c>
      <c r="BI108" s="21"/>
      <c r="BJ108" s="25">
        <f t="shared" ca="1" si="11"/>
        <v>0.95647982561032852</v>
      </c>
      <c r="BK108" s="24">
        <f t="shared" ca="1" si="12"/>
        <v>23.332694093507374</v>
      </c>
      <c r="BL108" s="23">
        <f t="shared" si="13"/>
        <v>5.2723068801090474</v>
      </c>
      <c r="BM108" s="23">
        <f t="shared" ca="1" si="14"/>
        <v>2.8618033230787101</v>
      </c>
      <c r="BN108" s="22">
        <f t="shared" si="15"/>
        <v>3.166326142148749</v>
      </c>
      <c r="BO108" s="21"/>
      <c r="BP108" s="2"/>
    </row>
    <row r="109" spans="1:68" x14ac:dyDescent="0.2">
      <c r="A109">
        <v>4.8</v>
      </c>
      <c r="B109">
        <v>2.16</v>
      </c>
      <c r="C109">
        <v>0.20138</v>
      </c>
      <c r="D109">
        <v>-4.5530000000000001E-2</v>
      </c>
      <c r="E109">
        <v>1.448E-2</v>
      </c>
      <c r="F109">
        <v>1.9789300000000001</v>
      </c>
      <c r="G109">
        <v>1.8836999999999999</v>
      </c>
      <c r="H109" s="21"/>
      <c r="I109" s="17">
        <f t="shared" si="9"/>
        <v>15.748031496062991</v>
      </c>
      <c r="J109" s="16">
        <f t="shared" si="10"/>
        <v>-15.748031496062991</v>
      </c>
      <c r="K109" s="16">
        <v>124</v>
      </c>
      <c r="L109" s="16">
        <v>1665.3543307086597</v>
      </c>
      <c r="M109" s="16">
        <v>692.9133858267711</v>
      </c>
      <c r="N109" s="16">
        <v>6.8241469816272957</v>
      </c>
      <c r="O109" s="16">
        <v>9.722473305954825</v>
      </c>
      <c r="P109" s="16">
        <v>10.052607333535162</v>
      </c>
      <c r="Q109" s="16">
        <v>0.45728261120134117</v>
      </c>
      <c r="R109" s="16">
        <v>4.5488955852862336</v>
      </c>
      <c r="S109" s="16">
        <v>22.925974137523401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143</v>
      </c>
      <c r="Y109" s="10">
        <v>4</v>
      </c>
      <c r="Z109" s="20" t="s">
        <v>33</v>
      </c>
      <c r="AA109" s="15">
        <v>3</v>
      </c>
      <c r="AB109" s="11">
        <v>95.389190989166735</v>
      </c>
      <c r="AC109" s="10">
        <v>4.2608090108332703</v>
      </c>
      <c r="AD109" s="19">
        <v>0.35</v>
      </c>
      <c r="AE109" s="12">
        <v>972.24733059548248</v>
      </c>
      <c r="AF109" s="10">
        <v>1067.7916918563833</v>
      </c>
      <c r="AG109" s="10">
        <v>628.94555001513709</v>
      </c>
      <c r="AH109" s="10">
        <v>331.2375872070055</v>
      </c>
      <c r="AI109" s="10">
        <v>2.1983357965713259</v>
      </c>
      <c r="AJ109" s="10"/>
      <c r="AK109" s="10"/>
      <c r="AL109" s="10"/>
      <c r="AM109" s="10"/>
      <c r="AN109" s="10">
        <v>9.722473305954825</v>
      </c>
      <c r="AO109" s="10">
        <v>2.7199075540564621</v>
      </c>
      <c r="AP109" s="10">
        <v>5.0315644001210966</v>
      </c>
      <c r="AQ109" s="10">
        <v>111.47500000000001</v>
      </c>
      <c r="AR109" s="10"/>
      <c r="AS109" s="10"/>
      <c r="AT109" s="10">
        <v>7.4846326733103403</v>
      </c>
      <c r="AU109" s="10">
        <v>1</v>
      </c>
      <c r="AV109" s="16"/>
      <c r="AW109" s="19">
        <v>160.1687537784575</v>
      </c>
      <c r="AX109" s="1" t="s">
        <v>120</v>
      </c>
      <c r="AY109" s="23">
        <v>15.748031496063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95.389190989166735</v>
      </c>
      <c r="BG109" s="24">
        <v>4.2608090108332703</v>
      </c>
      <c r="BH109" s="24">
        <v>0.35</v>
      </c>
      <c r="BI109" s="21"/>
      <c r="BJ109" s="25">
        <f t="shared" ca="1" si="11"/>
        <v>0.9417846947465911</v>
      </c>
      <c r="BK109" s="24">
        <f t="shared" ca="1" si="12"/>
        <v>24.934806993657432</v>
      </c>
      <c r="BL109" s="23">
        <f t="shared" si="13"/>
        <v>4.9597188141346491</v>
      </c>
      <c r="BM109" s="23">
        <f t="shared" ca="1" si="14"/>
        <v>2.8226067822344363</v>
      </c>
      <c r="BN109" s="22">
        <f t="shared" si="15"/>
        <v>3.1211720840478141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0.20374</v>
      </c>
      <c r="D110">
        <v>-4.0030000000000003E-2</v>
      </c>
      <c r="E110">
        <v>1.8519999999999998E-2</v>
      </c>
      <c r="F110">
        <v>1.9771799999999999</v>
      </c>
      <c r="G110">
        <v>1.8832500000000001</v>
      </c>
      <c r="H110" s="21"/>
      <c r="I110" s="17">
        <f t="shared" si="9"/>
        <v>15.912073490813647</v>
      </c>
      <c r="J110" s="16">
        <f t="shared" si="10"/>
        <v>-15.912073490813647</v>
      </c>
      <c r="K110" s="16">
        <v>124</v>
      </c>
      <c r="L110" s="16">
        <v>1685.695538057741</v>
      </c>
      <c r="M110" s="16">
        <v>703.0183727034115</v>
      </c>
      <c r="N110" s="16">
        <v>6.8952318460192465</v>
      </c>
      <c r="O110" s="16">
        <v>10.347849075975359</v>
      </c>
      <c r="P110" s="16">
        <v>10.693542383436991</v>
      </c>
      <c r="Q110" s="16">
        <v>0.49639090480431691</v>
      </c>
      <c r="R110" s="16">
        <v>4.6419688350715909</v>
      </c>
      <c r="S110" s="16">
        <v>24.006479684835515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143</v>
      </c>
      <c r="Y110" s="10">
        <v>4</v>
      </c>
      <c r="Z110" s="20" t="s">
        <v>33</v>
      </c>
      <c r="AA110" s="15">
        <v>3</v>
      </c>
      <c r="AB110" s="11">
        <v>96.172937231917871</v>
      </c>
      <c r="AC110" s="10">
        <v>3.4770627680821349</v>
      </c>
      <c r="AD110" s="19">
        <v>0.35</v>
      </c>
      <c r="AE110" s="12">
        <v>1034.7849075975359</v>
      </c>
      <c r="AF110" s="10">
        <v>1141.9992737654761</v>
      </c>
      <c r="AG110" s="10">
        <v>677.01567875777437</v>
      </c>
      <c r="AH110" s="10">
        <v>352.00281268422043</v>
      </c>
      <c r="AI110" s="10">
        <v>2.1542583234180146</v>
      </c>
      <c r="AJ110" s="10"/>
      <c r="AK110" s="10"/>
      <c r="AL110" s="10"/>
      <c r="AM110" s="10"/>
      <c r="AN110" s="10">
        <v>10.347849075975359</v>
      </c>
      <c r="AO110" s="10">
        <v>2.8780431949714265</v>
      </c>
      <c r="AP110" s="10">
        <v>5.4161254300621948</v>
      </c>
      <c r="AQ110" s="10">
        <v>111.47500000000001</v>
      </c>
      <c r="AR110" s="10"/>
      <c r="AS110" s="10"/>
      <c r="AT110" s="10">
        <v>7.9087594446301051</v>
      </c>
      <c r="AU110" s="10">
        <v>1</v>
      </c>
      <c r="AV110" s="16"/>
      <c r="AW110" s="19">
        <v>171.29989106482142</v>
      </c>
      <c r="AX110" s="1" t="s">
        <v>120</v>
      </c>
      <c r="AY110" s="23">
        <v>15.912073490813601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96.172937231917871</v>
      </c>
      <c r="BG110" s="24">
        <v>3.4770627680821349</v>
      </c>
      <c r="BH110" s="24">
        <v>0.35</v>
      </c>
      <c r="BI110" s="21"/>
      <c r="BJ110" s="25">
        <f t="shared" ca="1" si="11"/>
        <v>0.93796037747405225</v>
      </c>
      <c r="BK110" s="24">
        <f t="shared" ca="1" si="12"/>
        <v>26.169190749498089</v>
      </c>
      <c r="BL110" s="23">
        <f t="shared" si="13"/>
        <v>5.0391462149102724</v>
      </c>
      <c r="BM110" s="23">
        <f t="shared" ca="1" si="14"/>
        <v>2.8119425605271657</v>
      </c>
      <c r="BN110" s="22">
        <f t="shared" si="15"/>
        <v>3.1051103237950048</v>
      </c>
      <c r="BO110" s="21"/>
      <c r="BP110" s="2"/>
    </row>
    <row r="111" spans="1:68" x14ac:dyDescent="0.2">
      <c r="A111">
        <v>4.9000000000000004</v>
      </c>
      <c r="B111">
        <v>2.11</v>
      </c>
      <c r="C111">
        <v>0.20516000000000001</v>
      </c>
      <c r="D111">
        <v>-3.9449999999999999E-2</v>
      </c>
      <c r="E111">
        <v>1.1169999999999999E-2</v>
      </c>
      <c r="F111">
        <v>1.9762999999999999</v>
      </c>
      <c r="G111">
        <v>1.8845000000000001</v>
      </c>
      <c r="H111" s="21"/>
      <c r="I111" s="17">
        <f t="shared" si="9"/>
        <v>16.076115485564305</v>
      </c>
      <c r="J111" s="16">
        <f t="shared" si="10"/>
        <v>-16.076115485564305</v>
      </c>
      <c r="K111" s="16">
        <v>124</v>
      </c>
      <c r="L111" s="16">
        <v>1706.0367454068225</v>
      </c>
      <c r="M111" s="16">
        <v>713.12335958005201</v>
      </c>
      <c r="N111" s="16">
        <v>6.9663167104111983</v>
      </c>
      <c r="O111" s="16">
        <v>10.724134496919918</v>
      </c>
      <c r="P111" s="16">
        <v>11.041520698656917</v>
      </c>
      <c r="Q111" s="16">
        <v>0.5005150521297218</v>
      </c>
      <c r="R111" s="16">
        <v>4.5330264353043699</v>
      </c>
      <c r="S111" s="16">
        <v>22.040708453958278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143</v>
      </c>
      <c r="Y111" s="10">
        <v>4</v>
      </c>
      <c r="Z111" s="20" t="s">
        <v>33</v>
      </c>
      <c r="AA111" s="15">
        <v>3</v>
      </c>
      <c r="AB111" s="11">
        <v>92.195209875705288</v>
      </c>
      <c r="AC111" s="10">
        <v>7.4547901242947177</v>
      </c>
      <c r="AD111" s="19">
        <v>0.35</v>
      </c>
      <c r="AE111" s="12">
        <v>1072.4134496919919</v>
      </c>
      <c r="AF111" s="10">
        <v>1181.7413574766977</v>
      </c>
      <c r="AG111" s="10">
        <v>703.11405239926876</v>
      </c>
      <c r="AH111" s="10">
        <v>310.10177301011134</v>
      </c>
      <c r="AI111" s="10">
        <v>2.2060316970837497</v>
      </c>
      <c r="AJ111" s="10"/>
      <c r="AK111" s="10"/>
      <c r="AL111" s="10"/>
      <c r="AM111" s="10"/>
      <c r="AN111" s="10">
        <v>10.724134496919918</v>
      </c>
      <c r="AO111" s="10">
        <v>2.9520829620846394</v>
      </c>
      <c r="AP111" s="10">
        <v>5.6249124191941497</v>
      </c>
      <c r="AQ111" s="10">
        <v>111.47500000000001</v>
      </c>
      <c r="AR111" s="10"/>
      <c r="AS111" s="10"/>
      <c r="AT111" s="10">
        <v>8.0742920119816066</v>
      </c>
      <c r="AU111" s="10">
        <v>1</v>
      </c>
      <c r="AV111" s="16"/>
      <c r="AW111" s="19">
        <v>177.26120362150465</v>
      </c>
      <c r="AX111" s="1" t="s">
        <v>120</v>
      </c>
      <c r="AY111" s="23">
        <v>16.076115485564301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92.195209875705288</v>
      </c>
      <c r="BG111" s="24">
        <v>7.4547901242947177</v>
      </c>
      <c r="BH111" s="24">
        <v>0.35</v>
      </c>
      <c r="BI111" s="21"/>
      <c r="BJ111" s="25">
        <f t="shared" ca="1" si="11"/>
        <v>0.93345874686313812</v>
      </c>
      <c r="BK111" s="24">
        <f t="shared" ca="1" si="12"/>
        <v>26.576040526886242</v>
      </c>
      <c r="BL111" s="23">
        <f t="shared" si="13"/>
        <v>4.9125478516576813</v>
      </c>
      <c r="BM111" s="23">
        <f t="shared" ca="1" si="14"/>
        <v>2.7995006135223228</v>
      </c>
      <c r="BN111" s="22">
        <f t="shared" si="15"/>
        <v>3.0877977961919085</v>
      </c>
      <c r="BO111" s="21"/>
      <c r="BP111" s="2"/>
    </row>
    <row r="112" spans="1:68" x14ac:dyDescent="0.2">
      <c r="A112">
        <v>4.95</v>
      </c>
      <c r="B112">
        <v>2.11</v>
      </c>
      <c r="C112">
        <v>0.20296</v>
      </c>
      <c r="D112">
        <v>-3.9059999999999997E-2</v>
      </c>
      <c r="E112">
        <v>4.7000000000000002E-3</v>
      </c>
      <c r="F112">
        <v>1.97123</v>
      </c>
      <c r="G112">
        <v>1.8813500000000001</v>
      </c>
      <c r="H112" s="21"/>
      <c r="I112" s="17">
        <f t="shared" si="9"/>
        <v>16.240157480314959</v>
      </c>
      <c r="J112" s="16">
        <f t="shared" si="10"/>
        <v>-16.240157480314959</v>
      </c>
      <c r="K112" s="16">
        <v>124</v>
      </c>
      <c r="L112" s="16">
        <v>1726.3779527559036</v>
      </c>
      <c r="M112" s="16">
        <v>723.22834645669229</v>
      </c>
      <c r="N112" s="16">
        <v>7.0374015748031491</v>
      </c>
      <c r="O112" s="16">
        <v>10.14115708418891</v>
      </c>
      <c r="P112" s="16">
        <v>10.433625330274429</v>
      </c>
      <c r="Q112" s="16">
        <v>0.50328818567611455</v>
      </c>
      <c r="R112" s="16">
        <v>4.8237134240939517</v>
      </c>
      <c r="S112" s="16">
        <v>20.310294867050011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143</v>
      </c>
      <c r="Y112" s="10">
        <v>4</v>
      </c>
      <c r="Z112" s="20" t="s">
        <v>33</v>
      </c>
      <c r="AA112" s="15">
        <v>3</v>
      </c>
      <c r="AB112" s="11">
        <v>97.81</v>
      </c>
      <c r="AC112" s="10">
        <v>1.8400000000000034</v>
      </c>
      <c r="AD112" s="19">
        <v>0.35</v>
      </c>
      <c r="AE112" s="12">
        <v>1014.115708418891</v>
      </c>
      <c r="AF112" s="10">
        <v>1109.0277137052826</v>
      </c>
      <c r="AG112" s="10">
        <v>657.52189977058219</v>
      </c>
      <c r="AH112" s="10">
        <v>273.04237629764975</v>
      </c>
      <c r="AI112" s="10">
        <v>2.073091645546568</v>
      </c>
      <c r="AJ112" s="10"/>
      <c r="AK112" s="10"/>
      <c r="AL112" s="10"/>
      <c r="AM112" s="10"/>
      <c r="AN112" s="10">
        <v>10.14115708418891</v>
      </c>
      <c r="AO112" s="10">
        <v>2.8507148733462429</v>
      </c>
      <c r="AP112" s="10">
        <v>5.2601751981646574</v>
      </c>
      <c r="AQ112" s="10">
        <v>111.47500000000001</v>
      </c>
      <c r="AR112" s="10"/>
      <c r="AS112" s="10"/>
      <c r="AT112" s="10">
        <v>7.4410859451428255</v>
      </c>
      <c r="AU112" s="10">
        <v>1</v>
      </c>
      <c r="AV112" s="16"/>
      <c r="AW112" s="19">
        <v>166.3541570557924</v>
      </c>
      <c r="AX112" s="1" t="s">
        <v>120</v>
      </c>
      <c r="AY112" s="23">
        <v>16.240157480314998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0.94858038103716191</v>
      </c>
      <c r="BK112" s="24">
        <f t="shared" ca="1" si="12"/>
        <v>25.042070075860408</v>
      </c>
      <c r="BL112" s="23">
        <f t="shared" si="13"/>
        <v>5.2587799246082163</v>
      </c>
      <c r="BM112" s="23">
        <f t="shared" ca="1" si="14"/>
        <v>2.8385632984989444</v>
      </c>
      <c r="BN112" s="22">
        <f t="shared" si="15"/>
        <v>3.1237396237604478</v>
      </c>
      <c r="BO112" s="21"/>
      <c r="BP112" s="2"/>
    </row>
    <row r="113" spans="1:68" x14ac:dyDescent="0.2">
      <c r="A113">
        <v>5</v>
      </c>
      <c r="B113">
        <v>2.11</v>
      </c>
      <c r="C113">
        <v>0.20480000000000001</v>
      </c>
      <c r="D113">
        <v>-4.0439999999999997E-2</v>
      </c>
      <c r="E113">
        <v>2.5600000000000002E-3</v>
      </c>
      <c r="F113">
        <v>1.9702500000000001</v>
      </c>
      <c r="G113">
        <v>1.8814500000000001</v>
      </c>
      <c r="H113" s="21"/>
      <c r="I113" s="17">
        <f t="shared" si="9"/>
        <v>16.404199475065617</v>
      </c>
      <c r="J113" s="16">
        <f t="shared" si="10"/>
        <v>-16.404199475065617</v>
      </c>
      <c r="K113" s="16">
        <v>124</v>
      </c>
      <c r="L113" s="16">
        <v>1746.7191601049851</v>
      </c>
      <c r="M113" s="16">
        <v>733.3333333333328</v>
      </c>
      <c r="N113" s="16">
        <v>7.1084864391951008</v>
      </c>
      <c r="O113" s="16">
        <v>10.62873819301848</v>
      </c>
      <c r="P113" s="16">
        <v>10.912964642335195</v>
      </c>
      <c r="Q113" s="16">
        <v>0.49347555928118597</v>
      </c>
      <c r="R113" s="16">
        <v>4.5219202614001173</v>
      </c>
      <c r="S113" s="16">
        <v>19.73794786921637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143</v>
      </c>
      <c r="Y113" s="10">
        <v>4</v>
      </c>
      <c r="Z113" s="20" t="s">
        <v>33</v>
      </c>
      <c r="AA113" s="15">
        <v>3</v>
      </c>
      <c r="AB113" s="11">
        <v>91.827627281463293</v>
      </c>
      <c r="AC113" s="10">
        <v>7.4112942468873513</v>
      </c>
      <c r="AD113" s="19">
        <v>0.76107847164935549</v>
      </c>
      <c r="AE113" s="12">
        <v>1062.873819301848</v>
      </c>
      <c r="AF113" s="10">
        <v>1164.224032338956</v>
      </c>
      <c r="AG113" s="10">
        <v>693.47234817513959</v>
      </c>
      <c r="AH113" s="10">
        <v>259.80606370329468</v>
      </c>
      <c r="AI113" s="10">
        <v>2.2114498757003096</v>
      </c>
      <c r="AJ113" s="10"/>
      <c r="AK113" s="10"/>
      <c r="AL113" s="10"/>
      <c r="AM113" s="10"/>
      <c r="AN113" s="10">
        <v>10.62873819301848</v>
      </c>
      <c r="AO113" s="10">
        <v>2.936772659230579</v>
      </c>
      <c r="AP113" s="10">
        <v>5.5477787854011176</v>
      </c>
      <c r="AQ113" s="10">
        <v>111.47500000000001</v>
      </c>
      <c r="AR113" s="10"/>
      <c r="AS113" s="10"/>
      <c r="AT113" s="10">
        <v>7.7155644111902513</v>
      </c>
      <c r="AU113" s="10">
        <v>1</v>
      </c>
      <c r="AV113" s="16"/>
      <c r="AW113" s="19">
        <v>174.6336048508434</v>
      </c>
      <c r="AX113" s="1" t="s">
        <v>120</v>
      </c>
      <c r="AY113" s="23">
        <v>16.4041994750656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91.827627281463293</v>
      </c>
      <c r="BG113" s="24">
        <v>7.4112942468873513</v>
      </c>
      <c r="BH113" s="24">
        <v>0.76107847164935549</v>
      </c>
      <c r="BI113" s="21"/>
      <c r="BJ113" s="25">
        <f t="shared" ca="1" si="11"/>
        <v>0.93831685192627323</v>
      </c>
      <c r="BK113" s="24">
        <f t="shared" ca="1" si="12"/>
        <v>25.645262166450898</v>
      </c>
      <c r="BL113" s="23">
        <f t="shared" si="13"/>
        <v>4.9152885618489117</v>
      </c>
      <c r="BM113" s="23">
        <f t="shared" ca="1" si="14"/>
        <v>2.8109982583183153</v>
      </c>
      <c r="BN113" s="22">
        <f t="shared" si="15"/>
        <v>3.0911922405702219</v>
      </c>
      <c r="BO113" s="21"/>
      <c r="BP113" s="2"/>
    </row>
    <row r="114" spans="1:68" x14ac:dyDescent="0.2">
      <c r="A114">
        <v>5.05</v>
      </c>
      <c r="B114">
        <v>2.11</v>
      </c>
      <c r="C114">
        <v>0.20652999999999999</v>
      </c>
      <c r="D114">
        <v>-3.7199999999999997E-2</v>
      </c>
      <c r="E114">
        <v>2.6099999999999999E-3</v>
      </c>
      <c r="F114">
        <v>1.9696800000000001</v>
      </c>
      <c r="G114">
        <v>1.8795999999999999</v>
      </c>
      <c r="H114" s="21"/>
      <c r="I114" s="17">
        <f t="shared" si="9"/>
        <v>16.568241469816272</v>
      </c>
      <c r="J114" s="16">
        <f t="shared" si="10"/>
        <v>-16.568241469816272</v>
      </c>
      <c r="K114" s="16">
        <v>124</v>
      </c>
      <c r="L114" s="16">
        <v>1767.0603674540662</v>
      </c>
      <c r="M114" s="16">
        <v>743.43832020997309</v>
      </c>
      <c r="N114" s="16">
        <v>7.1795713035870499</v>
      </c>
      <c r="O114" s="16">
        <v>11.087170431211495</v>
      </c>
      <c r="P114" s="16">
        <v>11.371589445873276</v>
      </c>
      <c r="Q114" s="16">
        <v>0.51651389951275739</v>
      </c>
      <c r="R114" s="16">
        <v>4.5421434001928294</v>
      </c>
      <c r="S114" s="16">
        <v>19.751320462623696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143</v>
      </c>
      <c r="Y114" s="10">
        <v>4</v>
      </c>
      <c r="Z114" s="20" t="s">
        <v>33</v>
      </c>
      <c r="AA114" s="15">
        <v>3</v>
      </c>
      <c r="AB114" s="11">
        <v>91.197136783242527</v>
      </c>
      <c r="AC114" s="10">
        <v>7.9642428632302256</v>
      </c>
      <c r="AD114" s="19">
        <v>0.8386203535272434</v>
      </c>
      <c r="AE114" s="12">
        <v>1108.7170431211496</v>
      </c>
      <c r="AF114" s="10">
        <v>1216.983349969961</v>
      </c>
      <c r="AG114" s="10">
        <v>727.86920844049564</v>
      </c>
      <c r="AH114" s="10">
        <v>258.61883984303955</v>
      </c>
      <c r="AI114" s="10">
        <v>2.2016037625706546</v>
      </c>
      <c r="AJ114" s="10"/>
      <c r="AK114" s="10"/>
      <c r="AL114" s="10"/>
      <c r="AM114" s="10"/>
      <c r="AN114" s="10">
        <v>11.087170431211495</v>
      </c>
      <c r="AO114" s="10">
        <v>3.047568520629488</v>
      </c>
      <c r="AP114" s="10">
        <v>5.822953667523965</v>
      </c>
      <c r="AQ114" s="10">
        <v>111.47500000000001</v>
      </c>
      <c r="AR114" s="10"/>
      <c r="AS114" s="10"/>
      <c r="AT114" s="10">
        <v>7.9661734003912814</v>
      </c>
      <c r="AU114" s="10">
        <v>1</v>
      </c>
      <c r="AV114" s="16"/>
      <c r="AW114" s="19">
        <v>182.54750249549414</v>
      </c>
      <c r="AX114" s="1" t="s">
        <v>120</v>
      </c>
      <c r="AY114" s="23">
        <v>16.5682414698163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91.197136783242527</v>
      </c>
      <c r="BG114" s="24">
        <v>7.9642428632302256</v>
      </c>
      <c r="BH114" s="24">
        <v>0.8386203535272434</v>
      </c>
      <c r="BI114" s="21"/>
      <c r="BJ114" s="25">
        <f t="shared" ca="1" si="11"/>
        <v>0.93540454327661848</v>
      </c>
      <c r="BK114" s="24">
        <f t="shared" ca="1" si="12"/>
        <v>26.368375809286103</v>
      </c>
      <c r="BL114" s="23">
        <f t="shared" si="13"/>
        <v>4.9247805204245152</v>
      </c>
      <c r="BM114" s="23">
        <f t="shared" ca="1" si="14"/>
        <v>2.8027277600306886</v>
      </c>
      <c r="BN114" s="22">
        <f t="shared" si="15"/>
        <v>3.0781802799529236</v>
      </c>
      <c r="BO114" s="21"/>
      <c r="BP114" s="2"/>
    </row>
    <row r="115" spans="1:68" x14ac:dyDescent="0.2">
      <c r="A115">
        <v>5.0999999999999996</v>
      </c>
      <c r="B115">
        <v>2.0699999999999998</v>
      </c>
      <c r="C115">
        <v>0.21068000000000001</v>
      </c>
      <c r="D115">
        <v>-2.8219999999999999E-2</v>
      </c>
      <c r="E115">
        <v>3.2100000000000002E-3</v>
      </c>
      <c r="F115">
        <v>1.96865</v>
      </c>
      <c r="G115">
        <v>1.8794500000000001</v>
      </c>
      <c r="H115" s="21"/>
      <c r="I115" s="17">
        <f t="shared" si="9"/>
        <v>16.732283464566926</v>
      </c>
      <c r="J115" s="16">
        <f t="shared" si="10"/>
        <v>-16.732283464566926</v>
      </c>
      <c r="K115" s="16">
        <v>124</v>
      </c>
      <c r="L115" s="16">
        <v>1787.4015748031472</v>
      </c>
      <c r="M115" s="16">
        <v>753.54330708661337</v>
      </c>
      <c r="N115" s="16">
        <v>7.2506561679790007</v>
      </c>
      <c r="O115" s="16">
        <v>12.186877823408624</v>
      </c>
      <c r="P115" s="16">
        <v>12.473607622211192</v>
      </c>
      <c r="Q115" s="16">
        <v>0.58036707706816149</v>
      </c>
      <c r="R115" s="16">
        <v>4.6527604093841139</v>
      </c>
      <c r="S115" s="16">
        <v>19.911791583511636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143</v>
      </c>
      <c r="Y115" s="10">
        <v>4</v>
      </c>
      <c r="Z115" s="20" t="s">
        <v>33</v>
      </c>
      <c r="AA115" s="15">
        <v>3</v>
      </c>
      <c r="AB115" s="11">
        <v>91.417953734582071</v>
      </c>
      <c r="AC115" s="10">
        <v>7.7703418576641923</v>
      </c>
      <c r="AD115" s="19">
        <v>0.81170440775374098</v>
      </c>
      <c r="AE115" s="12">
        <v>1218.6877823408624</v>
      </c>
      <c r="AF115" s="10">
        <v>1345.4360055774168</v>
      </c>
      <c r="AG115" s="10">
        <v>810.52057166583938</v>
      </c>
      <c r="AH115" s="10">
        <v>260.45764283381425</v>
      </c>
      <c r="AI115" s="10">
        <v>2.1492617543407313</v>
      </c>
      <c r="AJ115" s="10"/>
      <c r="AK115" s="10"/>
      <c r="AL115" s="10"/>
      <c r="AM115" s="10"/>
      <c r="AN115" s="10">
        <v>12.186877823408624</v>
      </c>
      <c r="AO115" s="10">
        <v>3.3098828494974595</v>
      </c>
      <c r="AP115" s="10">
        <v>6.4841645733267148</v>
      </c>
      <c r="AQ115" s="10">
        <v>111.47500000000001</v>
      </c>
      <c r="AR115" s="10"/>
      <c r="AS115" s="10"/>
      <c r="AT115" s="10">
        <v>8.7249969383645691</v>
      </c>
      <c r="AU115" s="10">
        <v>1</v>
      </c>
      <c r="AV115" s="16"/>
      <c r="AW115" s="19">
        <v>201.81540083661253</v>
      </c>
      <c r="AX115" s="1" t="s">
        <v>120</v>
      </c>
      <c r="AY115" s="23">
        <v>16.732283464566901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91.417953734582071</v>
      </c>
      <c r="BG115" s="24">
        <v>7.7703418576641923</v>
      </c>
      <c r="BH115" s="24">
        <v>0.81170440775374098</v>
      </c>
      <c r="BI115" s="21"/>
      <c r="BJ115" s="25">
        <f t="shared" ca="1" si="11"/>
        <v>0.92813670497898459</v>
      </c>
      <c r="BK115" s="24">
        <f t="shared" ca="1" si="12"/>
        <v>28.532765391000986</v>
      </c>
      <c r="BL115" s="23">
        <f t="shared" si="13"/>
        <v>5.0118458235221475</v>
      </c>
      <c r="BM115" s="23">
        <f t="shared" ca="1" si="14"/>
        <v>2.78302542539666</v>
      </c>
      <c r="BN115" s="22">
        <f t="shared" si="15"/>
        <v>3.0528934299099606</v>
      </c>
      <c r="BO115" s="21"/>
      <c r="BP115" s="2"/>
    </row>
    <row r="116" spans="1:68" x14ac:dyDescent="0.2">
      <c r="A116">
        <v>5.15</v>
      </c>
      <c r="B116">
        <v>2.11</v>
      </c>
      <c r="C116">
        <v>0.22029000000000001</v>
      </c>
      <c r="D116">
        <v>-2.1940000000000001E-2</v>
      </c>
      <c r="E116">
        <v>-4.9899999999999996E-3</v>
      </c>
      <c r="F116">
        <v>1.9696</v>
      </c>
      <c r="G116">
        <v>1.8815</v>
      </c>
      <c r="H116" s="21"/>
      <c r="I116" s="17">
        <f t="shared" si="9"/>
        <v>16.896325459317584</v>
      </c>
      <c r="J116" s="16">
        <f t="shared" si="10"/>
        <v>-16.896325459317584</v>
      </c>
      <c r="K116" s="16">
        <v>124</v>
      </c>
      <c r="L116" s="16">
        <v>1807.7427821522288</v>
      </c>
      <c r="M116" s="16">
        <v>763.64829396325388</v>
      </c>
      <c r="N116" s="16">
        <v>7.3217410323709533</v>
      </c>
      <c r="O116" s="16">
        <v>14.733429158110884</v>
      </c>
      <c r="P116" s="16">
        <v>14.988578240322704</v>
      </c>
      <c r="Q116" s="16">
        <v>0.62502163776392294</v>
      </c>
      <c r="R116" s="16">
        <v>4.1699861570757379</v>
      </c>
      <c r="S116" s="16">
        <v>17.718686264709817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143</v>
      </c>
      <c r="Y116" s="10">
        <v>4</v>
      </c>
      <c r="Z116" s="20" t="s">
        <v>123</v>
      </c>
      <c r="AA116" s="15">
        <v>4</v>
      </c>
      <c r="AB116" s="11">
        <v>74.044935575810911</v>
      </c>
      <c r="AC116" s="10">
        <v>23.69888730936637</v>
      </c>
      <c r="AD116" s="19">
        <v>2.2561771148227248</v>
      </c>
      <c r="AE116" s="12">
        <v>1473.3429158110882</v>
      </c>
      <c r="AF116" s="10">
        <v>1640.1183602170604</v>
      </c>
      <c r="AG116" s="10">
        <v>999.1433680242028</v>
      </c>
      <c r="AH116" s="10">
        <v>213.88001620811374</v>
      </c>
      <c r="AI116" s="10">
        <v>2.398089495580638</v>
      </c>
      <c r="AJ116" s="10"/>
      <c r="AK116" s="10"/>
      <c r="AL116" s="10"/>
      <c r="AM116" s="10"/>
      <c r="AN116" s="10">
        <v>14.733429158110884</v>
      </c>
      <c r="AO116" s="10">
        <v>3.8067088730566869</v>
      </c>
      <c r="AP116" s="10">
        <v>7.9931469441936223</v>
      </c>
      <c r="AQ116" s="10">
        <v>111.47500000000001</v>
      </c>
      <c r="AR116" s="10"/>
      <c r="AS116" s="10"/>
      <c r="AT116" s="10">
        <v>10.59059883894437</v>
      </c>
      <c r="AU116" s="10">
        <v>1</v>
      </c>
      <c r="AV116" s="16"/>
      <c r="AW116" s="19">
        <v>246.01775403255905</v>
      </c>
      <c r="AX116" s="1" t="s">
        <v>120</v>
      </c>
      <c r="AY116" s="23">
        <v>16.896325459317602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74.044935575810911</v>
      </c>
      <c r="BG116" s="24">
        <v>23.69888730936637</v>
      </c>
      <c r="BH116" s="24">
        <v>2.2561771148227248</v>
      </c>
      <c r="BI116" s="21"/>
      <c r="BJ116" s="25">
        <f t="shared" ca="1" si="11"/>
        <v>0.89639473452730734</v>
      </c>
      <c r="BK116" s="24">
        <f t="shared" ca="1" si="12"/>
        <v>33.184971326495223</v>
      </c>
      <c r="BL116" s="23">
        <f t="shared" si="13"/>
        <v>4.4375906751467546</v>
      </c>
      <c r="BM116" s="23">
        <f t="shared" ca="1" si="14"/>
        <v>2.6990865234291848</v>
      </c>
      <c r="BN116" s="22">
        <f t="shared" si="15"/>
        <v>2.9608083994368362</v>
      </c>
      <c r="BO116" s="21"/>
      <c r="BP116" s="2"/>
    </row>
    <row r="117" spans="1:68" x14ac:dyDescent="0.2">
      <c r="A117">
        <v>5.2</v>
      </c>
      <c r="B117">
        <v>2.16</v>
      </c>
      <c r="C117">
        <v>0.22600999999999999</v>
      </c>
      <c r="D117">
        <v>-1.687E-2</v>
      </c>
      <c r="E117">
        <v>-9.8899999999999995E-3</v>
      </c>
      <c r="F117">
        <v>1.96435</v>
      </c>
      <c r="G117">
        <v>1.8801300000000001</v>
      </c>
      <c r="H117" s="21"/>
      <c r="I117" s="17">
        <f t="shared" si="9"/>
        <v>17.060367454068242</v>
      </c>
      <c r="J117" s="16">
        <f t="shared" si="10"/>
        <v>-17.060367454068242</v>
      </c>
      <c r="K117" s="16">
        <v>124</v>
      </c>
      <c r="L117" s="16">
        <v>1828.0839895013103</v>
      </c>
      <c r="M117" s="16">
        <v>773.75328083989439</v>
      </c>
      <c r="N117" s="16">
        <v>7.392825896762905</v>
      </c>
      <c r="O117" s="16">
        <v>16.249170431211493</v>
      </c>
      <c r="P117" s="16">
        <v>16.485448109606892</v>
      </c>
      <c r="Q117" s="16">
        <v>0.66107237386702977</v>
      </c>
      <c r="R117" s="16">
        <v>4.010035817478264</v>
      </c>
      <c r="S117" s="16">
        <v>16.408172110791657</v>
      </c>
      <c r="T117" s="20" t="s">
        <v>122</v>
      </c>
      <c r="U117" s="10">
        <v>4</v>
      </c>
      <c r="V117" s="20" t="s">
        <v>143</v>
      </c>
      <c r="W117" s="10">
        <v>4</v>
      </c>
      <c r="X117" s="20" t="s">
        <v>143</v>
      </c>
      <c r="Y117" s="10">
        <v>4</v>
      </c>
      <c r="Z117" s="20" t="s">
        <v>123</v>
      </c>
      <c r="AA117" s="15">
        <v>4</v>
      </c>
      <c r="AB117" s="11">
        <v>67.075714475401909</v>
      </c>
      <c r="AC117" s="10">
        <v>30.254875617669157</v>
      </c>
      <c r="AD117" s="19">
        <v>2.6694099069289403</v>
      </c>
      <c r="AE117" s="12">
        <v>1624.9170431211492</v>
      </c>
      <c r="AF117" s="10">
        <v>1815.0241561711366</v>
      </c>
      <c r="AG117" s="10">
        <v>1099.0298739737927</v>
      </c>
      <c r="AH117" s="10">
        <v>185.45855068859152</v>
      </c>
      <c r="AI117" s="10">
        <v>2.49374331182123</v>
      </c>
      <c r="AJ117" s="10"/>
      <c r="AK117" s="10"/>
      <c r="AL117" s="10"/>
      <c r="AM117" s="10"/>
      <c r="AN117" s="10">
        <v>10.832780287474328</v>
      </c>
      <c r="AO117" s="10">
        <v>4.1106910517797868</v>
      </c>
      <c r="AP117" s="10">
        <v>8.6932091178165507</v>
      </c>
      <c r="AQ117" s="10">
        <v>114.66</v>
      </c>
      <c r="AR117" s="10"/>
      <c r="AS117" s="10"/>
      <c r="AT117" s="10">
        <v>11.615893438097196</v>
      </c>
      <c r="AU117" s="10">
        <v>1</v>
      </c>
      <c r="AV117" s="16"/>
      <c r="AW117" s="19">
        <v>272.25362342567047</v>
      </c>
      <c r="AX117" s="1" t="s">
        <v>120</v>
      </c>
      <c r="AY117" s="23">
        <v>17.060367454068199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67.075714475401909</v>
      </c>
      <c r="BG117" s="24">
        <v>30.254875617669157</v>
      </c>
      <c r="BH117" s="24">
        <v>2.6694099069289403</v>
      </c>
      <c r="BI117" s="21"/>
      <c r="BJ117" s="25">
        <f t="shared" ca="1" si="11"/>
        <v>0.88264526270076571</v>
      </c>
      <c r="BK117" s="24">
        <f t="shared" ca="1" si="12"/>
        <v>35.758989735193573</v>
      </c>
      <c r="BL117" s="23">
        <f t="shared" si="13"/>
        <v>4.2454250373466227</v>
      </c>
      <c r="BM117" s="23">
        <f t="shared" ca="1" si="14"/>
        <v>2.6623720273019598</v>
      </c>
      <c r="BN117" s="22">
        <f t="shared" si="15"/>
        <v>2.9178910302746139</v>
      </c>
      <c r="BO117" s="21"/>
      <c r="BP117" s="2"/>
    </row>
    <row r="118" spans="1:68" x14ac:dyDescent="0.2">
      <c r="A118">
        <v>5.25</v>
      </c>
      <c r="B118">
        <v>2.11</v>
      </c>
      <c r="C118">
        <v>0.22531999999999999</v>
      </c>
      <c r="D118">
        <v>-1.857E-2</v>
      </c>
      <c r="E118">
        <v>-9.7999999999999997E-3</v>
      </c>
      <c r="F118">
        <v>1.9730000000000001</v>
      </c>
      <c r="G118">
        <v>1.8864000000000001</v>
      </c>
      <c r="H118" s="21"/>
      <c r="I118" s="17">
        <f t="shared" si="9"/>
        <v>17.224409448818896</v>
      </c>
      <c r="J118" s="16">
        <f t="shared" si="10"/>
        <v>-17.224409448818896</v>
      </c>
      <c r="K118" s="16">
        <v>124</v>
      </c>
      <c r="L118" s="16">
        <v>1848.4251968503913</v>
      </c>
      <c r="M118" s="16">
        <v>783.85826771653467</v>
      </c>
      <c r="N118" s="16">
        <v>7.4639107611548541</v>
      </c>
      <c r="O118" s="16">
        <v>16.066327515400406</v>
      </c>
      <c r="P118" s="16">
        <v>16.302951811416925</v>
      </c>
      <c r="Q118" s="16">
        <v>0.64898435584429182</v>
      </c>
      <c r="R118" s="16">
        <v>3.9807782256327924</v>
      </c>
      <c r="S118" s="16">
        <v>16.432242778924842</v>
      </c>
      <c r="T118" s="20" t="s">
        <v>122</v>
      </c>
      <c r="U118" s="10">
        <v>4</v>
      </c>
      <c r="V118" s="20" t="s">
        <v>143</v>
      </c>
      <c r="W118" s="10">
        <v>4</v>
      </c>
      <c r="X118" s="20" t="s">
        <v>143</v>
      </c>
      <c r="Y118" s="10">
        <v>4</v>
      </c>
      <c r="Z118" s="20" t="s">
        <v>123</v>
      </c>
      <c r="AA118" s="15">
        <v>4</v>
      </c>
      <c r="AB118" s="11">
        <v>66.66279346939919</v>
      </c>
      <c r="AC118" s="10">
        <v>30.641235642682773</v>
      </c>
      <c r="AD118" s="19">
        <v>2.695970887918044</v>
      </c>
      <c r="AE118" s="12">
        <v>1606.6327515400405</v>
      </c>
      <c r="AF118" s="10">
        <v>1792.3574618341354</v>
      </c>
      <c r="AG118" s="10">
        <v>1086.8634540944618</v>
      </c>
      <c r="AH118" s="10">
        <v>184.49140150841117</v>
      </c>
      <c r="AI118" s="10">
        <v>2.5120716184610812</v>
      </c>
      <c r="AJ118" s="10"/>
      <c r="AK118" s="10"/>
      <c r="AL118" s="10"/>
      <c r="AM118" s="10"/>
      <c r="AN118" s="10">
        <v>10.710885010266937</v>
      </c>
      <c r="AO118" s="10">
        <v>4.0760927850870665</v>
      </c>
      <c r="AP118" s="10">
        <v>8.6080441786612312</v>
      </c>
      <c r="AQ118" s="10">
        <v>114.66</v>
      </c>
      <c r="AR118" s="10"/>
      <c r="AS118" s="10"/>
      <c r="AT118" s="10">
        <v>11.306452220664184</v>
      </c>
      <c r="AU118" s="10">
        <v>1</v>
      </c>
      <c r="AV118" s="16"/>
      <c r="AW118" s="19">
        <v>268.85361927512031</v>
      </c>
      <c r="AX118" s="1" t="s">
        <v>120</v>
      </c>
      <c r="AY118" s="23">
        <v>17.2244094488189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66.66279346939919</v>
      </c>
      <c r="BG118" s="24">
        <v>30.641235642682773</v>
      </c>
      <c r="BH118" s="24">
        <v>2.695970887918044</v>
      </c>
      <c r="BI118" s="21"/>
      <c r="BJ118" s="25">
        <f t="shared" ca="1" si="11"/>
        <v>0.8847922864628821</v>
      </c>
      <c r="BK118" s="24">
        <f t="shared" ca="1" si="12"/>
        <v>34.989047945733589</v>
      </c>
      <c r="BL118" s="23">
        <f t="shared" si="13"/>
        <v>4.220010150741353</v>
      </c>
      <c r="BM118" s="23">
        <f t="shared" ca="1" si="14"/>
        <v>2.66738061670927</v>
      </c>
      <c r="BN118" s="22">
        <f t="shared" si="15"/>
        <v>2.9196837787730656</v>
      </c>
      <c r="BO118" s="21"/>
      <c r="BP118" s="2"/>
    </row>
    <row r="119" spans="1:68" x14ac:dyDescent="0.2">
      <c r="A119">
        <v>5.3</v>
      </c>
      <c r="B119">
        <v>2.11</v>
      </c>
      <c r="C119">
        <v>0.22564999999999999</v>
      </c>
      <c r="D119">
        <v>-2.2749999999999999E-2</v>
      </c>
      <c r="E119">
        <v>3.47E-3</v>
      </c>
      <c r="F119">
        <v>1.9708000000000001</v>
      </c>
      <c r="G119">
        <v>1.8869</v>
      </c>
      <c r="H119" s="21"/>
      <c r="I119" s="17">
        <f t="shared" si="9"/>
        <v>17.388451443569551</v>
      </c>
      <c r="J119" s="16">
        <f t="shared" si="10"/>
        <v>-17.388451443569551</v>
      </c>
      <c r="K119" s="16">
        <v>124</v>
      </c>
      <c r="L119" s="16">
        <v>1868.7664041994724</v>
      </c>
      <c r="M119" s="16">
        <v>793.96325459317495</v>
      </c>
      <c r="N119" s="16">
        <v>7.5349956255468049</v>
      </c>
      <c r="O119" s="16">
        <v>16.153774127310058</v>
      </c>
      <c r="P119" s="16">
        <v>16.441505265906965</v>
      </c>
      <c r="Q119" s="16">
        <v>0.6192620527060303</v>
      </c>
      <c r="R119" s="16">
        <v>3.7664559460387692</v>
      </c>
      <c r="S119" s="16">
        <v>19.981329069229741</v>
      </c>
      <c r="T119" s="20" t="s">
        <v>122</v>
      </c>
      <c r="U119" s="10">
        <v>4</v>
      </c>
      <c r="V119" s="20" t="s">
        <v>143</v>
      </c>
      <c r="W119" s="10">
        <v>4</v>
      </c>
      <c r="X119" s="20" t="s">
        <v>143</v>
      </c>
      <c r="Y119" s="10">
        <v>4</v>
      </c>
      <c r="Z119" s="20" t="s">
        <v>123</v>
      </c>
      <c r="AA119" s="15">
        <v>4</v>
      </c>
      <c r="AB119" s="11">
        <v>61.364680127311189</v>
      </c>
      <c r="AC119" s="10">
        <v>35.550486121170749</v>
      </c>
      <c r="AD119" s="19">
        <v>3.0848337515180653</v>
      </c>
      <c r="AE119" s="12">
        <v>1615.3774127310057</v>
      </c>
      <c r="AF119" s="10">
        <v>1807.4613266359593</v>
      </c>
      <c r="AG119" s="10">
        <v>1096.1003510604644</v>
      </c>
      <c r="AH119" s="10">
        <v>256.03885941290611</v>
      </c>
      <c r="AI119" s="10">
        <v>2.6550157875912848</v>
      </c>
      <c r="AJ119" s="10"/>
      <c r="AK119" s="10"/>
      <c r="AL119" s="10"/>
      <c r="AM119" s="10"/>
      <c r="AN119" s="10">
        <v>10.769182751540038</v>
      </c>
      <c r="AO119" s="10">
        <v>4.0816146184298816</v>
      </c>
      <c r="AP119" s="10">
        <v>8.6727024574232505</v>
      </c>
      <c r="AQ119" s="10">
        <v>114.66</v>
      </c>
      <c r="AR119" s="10"/>
      <c r="AS119" s="10"/>
      <c r="AT119" s="10">
        <v>11.252141046564224</v>
      </c>
      <c r="AU119" s="10">
        <v>1</v>
      </c>
      <c r="AV119" s="16"/>
      <c r="AW119" s="19">
        <v>271.1191989953939</v>
      </c>
      <c r="AX119" s="1" t="s">
        <v>120</v>
      </c>
      <c r="AY119" s="23">
        <v>17.3884514435696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61.364680127311189</v>
      </c>
      <c r="BG119" s="24">
        <v>35.550486121170749</v>
      </c>
      <c r="BH119" s="24">
        <v>3.0848337515180653</v>
      </c>
      <c r="BI119" s="21"/>
      <c r="BJ119" s="25">
        <f t="shared" ca="1" si="11"/>
        <v>0.87969935765910001</v>
      </c>
      <c r="BK119" s="24">
        <f t="shared" ca="1" si="12"/>
        <v>34.709496057530465</v>
      </c>
      <c r="BL119" s="23">
        <f t="shared" si="13"/>
        <v>3.9934041284897983</v>
      </c>
      <c r="BM119" s="23">
        <f t="shared" ca="1" si="14"/>
        <v>2.6533867059436185</v>
      </c>
      <c r="BN119" s="22">
        <f t="shared" si="15"/>
        <v>2.9018746555656807</v>
      </c>
      <c r="BO119" s="21"/>
      <c r="BP119" s="2"/>
    </row>
    <row r="120" spans="1:68" x14ac:dyDescent="0.2">
      <c r="A120">
        <v>5.35</v>
      </c>
      <c r="B120">
        <v>2.11</v>
      </c>
      <c r="C120">
        <v>0.22381000000000001</v>
      </c>
      <c r="D120">
        <v>-2.0619999999999999E-2</v>
      </c>
      <c r="E120">
        <v>2.196E-2</v>
      </c>
      <c r="F120">
        <v>1.9762500000000001</v>
      </c>
      <c r="G120">
        <v>1.8913800000000001</v>
      </c>
      <c r="H120" s="21"/>
      <c r="I120" s="17">
        <f t="shared" si="9"/>
        <v>17.552493438320209</v>
      </c>
      <c r="J120" s="16">
        <f t="shared" si="10"/>
        <v>-17.552493438320209</v>
      </c>
      <c r="K120" s="16">
        <v>124</v>
      </c>
      <c r="L120" s="16">
        <v>1889.1076115485539</v>
      </c>
      <c r="M120" s="16">
        <v>804.06824146981546</v>
      </c>
      <c r="N120" s="16">
        <v>7.6060804899387575</v>
      </c>
      <c r="O120" s="16">
        <v>15.666193018480492</v>
      </c>
      <c r="P120" s="16">
        <v>16.025134821682631</v>
      </c>
      <c r="Q120" s="16">
        <v>0.63440762822863728</v>
      </c>
      <c r="R120" s="16">
        <v>3.9588286481699928</v>
      </c>
      <c r="S120" s="16">
        <v>24.926514111259696</v>
      </c>
      <c r="T120" s="20" t="s">
        <v>122</v>
      </c>
      <c r="U120" s="10">
        <v>4</v>
      </c>
      <c r="V120" s="20" t="s">
        <v>143</v>
      </c>
      <c r="W120" s="10">
        <v>4</v>
      </c>
      <c r="X120" s="20" t="s">
        <v>143</v>
      </c>
      <c r="Y120" s="10">
        <v>4</v>
      </c>
      <c r="Z120" s="20" t="s">
        <v>123</v>
      </c>
      <c r="AA120" s="15">
        <v>4</v>
      </c>
      <c r="AB120" s="11">
        <v>67.609374671391905</v>
      </c>
      <c r="AC120" s="10">
        <v>29.754966141223861</v>
      </c>
      <c r="AD120" s="19">
        <v>2.6356591873842286</v>
      </c>
      <c r="AE120" s="12">
        <v>1566.6193018480492</v>
      </c>
      <c r="AF120" s="10">
        <v>1757.2800268831504</v>
      </c>
      <c r="AG120" s="10">
        <v>1068.3423214455088</v>
      </c>
      <c r="AH120" s="10">
        <v>356.30606306717357</v>
      </c>
      <c r="AI120" s="10">
        <v>2.5259997056509627</v>
      </c>
      <c r="AJ120" s="10"/>
      <c r="AK120" s="10"/>
      <c r="AL120" s="10"/>
      <c r="AM120" s="10"/>
      <c r="AN120" s="10">
        <v>10.444128678986994</v>
      </c>
      <c r="AO120" s="10">
        <v>4.0301946850502945</v>
      </c>
      <c r="AP120" s="10">
        <v>8.4783962501185606</v>
      </c>
      <c r="AQ120" s="10">
        <v>114.66</v>
      </c>
      <c r="AR120" s="10"/>
      <c r="AS120" s="10"/>
      <c r="AT120" s="10">
        <v>10.778386427617891</v>
      </c>
      <c r="AU120" s="10">
        <v>1</v>
      </c>
      <c r="AV120" s="16"/>
      <c r="AW120" s="19">
        <v>263.59200403247257</v>
      </c>
      <c r="AX120" s="1" t="s">
        <v>120</v>
      </c>
      <c r="AY120" s="23">
        <v>17.552493438320202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67.609374671391905</v>
      </c>
      <c r="BG120" s="24">
        <v>29.754966141223861</v>
      </c>
      <c r="BH120" s="24">
        <v>2.6356591873842286</v>
      </c>
      <c r="BI120" s="21"/>
      <c r="BJ120" s="25">
        <f t="shared" ca="1" si="11"/>
        <v>0.88941591799161634</v>
      </c>
      <c r="BK120" s="24">
        <f t="shared" ca="1" si="12"/>
        <v>33.697254072266908</v>
      </c>
      <c r="BL120" s="23">
        <f t="shared" si="13"/>
        <v>4.2067850539671321</v>
      </c>
      <c r="BM120" s="23">
        <f t="shared" ca="1" si="14"/>
        <v>2.6782628454044723</v>
      </c>
      <c r="BN120" s="22">
        <f t="shared" si="15"/>
        <v>2.9240311374381194</v>
      </c>
      <c r="BO120" s="21"/>
      <c r="BP120" s="2"/>
    </row>
    <row r="121" spans="1:68" x14ac:dyDescent="0.2">
      <c r="A121">
        <v>5.4</v>
      </c>
      <c r="B121">
        <v>0.4</v>
      </c>
      <c r="C121">
        <v>0.22423000000000001</v>
      </c>
      <c r="D121">
        <v>-1.14E-2</v>
      </c>
      <c r="E121">
        <v>1.9109999999999999E-2</v>
      </c>
      <c r="F121">
        <v>1.9763500000000001</v>
      </c>
      <c r="G121">
        <v>1.8954800000000001</v>
      </c>
      <c r="H121" s="21"/>
      <c r="I121" s="17">
        <f t="shared" si="9"/>
        <v>17.716535433070867</v>
      </c>
      <c r="J121" s="16">
        <f t="shared" si="10"/>
        <v>-17.716535433070867</v>
      </c>
      <c r="K121" s="16">
        <v>124</v>
      </c>
      <c r="L121" s="16">
        <v>1909.4488188976354</v>
      </c>
      <c r="M121" s="16">
        <v>814.17322834645597</v>
      </c>
      <c r="N121" s="16">
        <v>7.6771653543307092</v>
      </c>
      <c r="O121" s="16">
        <v>15.777488706365505</v>
      </c>
      <c r="P121" s="16">
        <v>16.125454284898908</v>
      </c>
      <c r="Q121" s="16">
        <v>0.69996734950489858</v>
      </c>
      <c r="R121" s="16">
        <v>4.3407604966540436</v>
      </c>
      <c r="S121" s="16">
        <v>24.164276287041989</v>
      </c>
      <c r="T121" s="20" t="s">
        <v>33</v>
      </c>
      <c r="U121" s="10">
        <v>3</v>
      </c>
      <c r="V121" s="20" t="s">
        <v>143</v>
      </c>
      <c r="W121" s="10">
        <v>4</v>
      </c>
      <c r="X121" s="20" t="s">
        <v>143</v>
      </c>
      <c r="Y121" s="10">
        <v>4</v>
      </c>
      <c r="Z121" s="20" t="s">
        <v>123</v>
      </c>
      <c r="AA121" s="15">
        <v>4</v>
      </c>
      <c r="AB121" s="11">
        <v>77.051925113217621</v>
      </c>
      <c r="AC121" s="10">
        <v>20.871961164538519</v>
      </c>
      <c r="AD121" s="19">
        <v>2.076113722243865</v>
      </c>
      <c r="AE121" s="12">
        <v>1577.7488706365505</v>
      </c>
      <c r="AF121" s="10">
        <v>1767.8857750645311</v>
      </c>
      <c r="AG121" s="10">
        <v>1075.0302856599271</v>
      </c>
      <c r="AH121" s="10">
        <v>339.16342490148918</v>
      </c>
      <c r="AI121" s="10">
        <v>2.3037437812356214</v>
      </c>
      <c r="AJ121" s="10"/>
      <c r="AK121" s="10"/>
      <c r="AL121" s="10"/>
      <c r="AM121" s="10"/>
      <c r="AN121" s="10">
        <v>15.777488706365505</v>
      </c>
      <c r="AO121" s="10">
        <v>4.113373861118891</v>
      </c>
      <c r="AP121" s="10">
        <v>8.5252119996194899</v>
      </c>
      <c r="AQ121" s="10">
        <v>111.47500000000001</v>
      </c>
      <c r="AR121" s="10"/>
      <c r="AS121" s="10"/>
      <c r="AT121" s="10">
        <v>10.703592373281118</v>
      </c>
      <c r="AU121" s="10">
        <v>1</v>
      </c>
      <c r="AV121" s="16"/>
      <c r="AW121" s="19">
        <v>265.18286625967966</v>
      </c>
      <c r="AX121" s="1" t="s">
        <v>120</v>
      </c>
      <c r="AY121" s="23">
        <v>17.716535433070899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77.051925113217621</v>
      </c>
      <c r="BG121" s="24">
        <v>20.871961164538519</v>
      </c>
      <c r="BH121" s="24">
        <v>2.076113722243865</v>
      </c>
      <c r="BI121" s="21"/>
      <c r="BJ121" s="25">
        <f t="shared" ca="1" si="11"/>
        <v>0.89968311119034838</v>
      </c>
      <c r="BK121" s="24">
        <f t="shared" ca="1" si="12"/>
        <v>33.855251474519548</v>
      </c>
      <c r="BL121" s="23">
        <f t="shared" si="13"/>
        <v>4.6139332467952983</v>
      </c>
      <c r="BM121" s="23">
        <f t="shared" ca="1" si="14"/>
        <v>2.704584215485315</v>
      </c>
      <c r="BN121" s="22">
        <f t="shared" si="15"/>
        <v>2.9469563538104762</v>
      </c>
      <c r="BO121" s="21"/>
      <c r="BP121" s="2"/>
    </row>
    <row r="122" spans="1:68" x14ac:dyDescent="0.2">
      <c r="A122">
        <v>5.45</v>
      </c>
      <c r="B122">
        <v>2.11</v>
      </c>
      <c r="C122">
        <v>0.22051000000000001</v>
      </c>
      <c r="D122">
        <v>-1.0240000000000001E-2</v>
      </c>
      <c r="E122">
        <v>1.525E-2</v>
      </c>
      <c r="F122">
        <v>1.9782500000000001</v>
      </c>
      <c r="G122">
        <v>1.90038</v>
      </c>
      <c r="H122" s="21"/>
      <c r="I122" s="17">
        <f t="shared" si="9"/>
        <v>17.880577427821521</v>
      </c>
      <c r="J122" s="16">
        <f t="shared" si="10"/>
        <v>-17.880577427821521</v>
      </c>
      <c r="K122" s="16">
        <v>124</v>
      </c>
      <c r="L122" s="16">
        <v>1929.7900262467165</v>
      </c>
      <c r="M122" s="16">
        <v>824.27821522309625</v>
      </c>
      <c r="N122" s="16">
        <v>7.7482502187226583</v>
      </c>
      <c r="O122" s="16">
        <v>14.791726899383985</v>
      </c>
      <c r="P122" s="16">
        <v>15.124826433278331</v>
      </c>
      <c r="Q122" s="16">
        <v>0.70821564415570792</v>
      </c>
      <c r="R122" s="16">
        <v>4.6824712156528268</v>
      </c>
      <c r="S122" s="16">
        <v>23.131912075996254</v>
      </c>
      <c r="T122" s="20" t="s">
        <v>33</v>
      </c>
      <c r="U122" s="10">
        <v>3</v>
      </c>
      <c r="V122" s="20" t="s">
        <v>33</v>
      </c>
      <c r="W122" s="10">
        <v>3</v>
      </c>
      <c r="X122" s="20" t="s">
        <v>143</v>
      </c>
      <c r="Y122" s="10">
        <v>4</v>
      </c>
      <c r="Z122" s="20" t="s">
        <v>123</v>
      </c>
      <c r="AA122" s="15">
        <v>4</v>
      </c>
      <c r="AB122" s="11">
        <v>87.332159695591088</v>
      </c>
      <c r="AC122" s="10">
        <v>11.400365834601232</v>
      </c>
      <c r="AD122" s="19">
        <v>1.2674744698076825</v>
      </c>
      <c r="AE122" s="12">
        <v>1479.1726899383984</v>
      </c>
      <c r="AF122" s="10">
        <v>1648.9683097356938</v>
      </c>
      <c r="AG122" s="10">
        <v>1008.3217622185554</v>
      </c>
      <c r="AH122" s="10">
        <v>316.46390106391397</v>
      </c>
      <c r="AI122" s="10">
        <v>2.1356244468885235</v>
      </c>
      <c r="AJ122" s="10"/>
      <c r="AK122" s="10"/>
      <c r="AL122" s="10"/>
      <c r="AM122" s="10"/>
      <c r="AN122" s="10">
        <v>14.791726899383985</v>
      </c>
      <c r="AO122" s="10">
        <v>3.9492478553300963</v>
      </c>
      <c r="AP122" s="10">
        <v>8.0582523355298878</v>
      </c>
      <c r="AQ122" s="10">
        <v>111.47500000000001</v>
      </c>
      <c r="AR122" s="10"/>
      <c r="AS122" s="10"/>
      <c r="AT122" s="10">
        <v>9.8192777939335265</v>
      </c>
      <c r="AU122" s="10">
        <v>1</v>
      </c>
      <c r="AV122" s="16"/>
      <c r="AW122" s="19">
        <v>247.34524646035408</v>
      </c>
      <c r="AX122" s="1" t="s">
        <v>120</v>
      </c>
      <c r="AY122" s="23">
        <v>17.8805774278215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87.332159695591088</v>
      </c>
      <c r="BG122" s="24">
        <v>11.400365834601232</v>
      </c>
      <c r="BH122" s="24">
        <v>1.2674744698076825</v>
      </c>
      <c r="BI122" s="21"/>
      <c r="BJ122" s="25">
        <f t="shared" ca="1" si="11"/>
        <v>0.91680510768855505</v>
      </c>
      <c r="BK122" s="24">
        <f t="shared" ca="1" si="12"/>
        <v>31.760374696810924</v>
      </c>
      <c r="BL122" s="23">
        <f t="shared" si="13"/>
        <v>5.0015471342442197</v>
      </c>
      <c r="BM122" s="23">
        <f t="shared" ca="1" si="14"/>
        <v>2.7488971952760646</v>
      </c>
      <c r="BN122" s="22">
        <f t="shared" si="15"/>
        <v>2.9893094772066453</v>
      </c>
      <c r="BO122" s="21"/>
      <c r="BP122" s="2"/>
    </row>
    <row r="123" spans="1:68" x14ac:dyDescent="0.2">
      <c r="A123">
        <v>5.5</v>
      </c>
      <c r="B123">
        <v>2.11</v>
      </c>
      <c r="C123">
        <v>0.21682000000000001</v>
      </c>
      <c r="D123">
        <v>-1.0330000000000001E-2</v>
      </c>
      <c r="E123">
        <v>3.2699999999999999E-3</v>
      </c>
      <c r="F123">
        <v>1.97858</v>
      </c>
      <c r="G123">
        <v>1.9031499999999999</v>
      </c>
      <c r="H123" s="21"/>
      <c r="I123" s="17">
        <f t="shared" si="9"/>
        <v>18.044619422572179</v>
      </c>
      <c r="J123" s="16">
        <f t="shared" si="10"/>
        <v>-18.044619422572179</v>
      </c>
      <c r="K123" s="16">
        <v>115</v>
      </c>
      <c r="L123" s="16">
        <v>1948.6548556430421</v>
      </c>
      <c r="M123" s="16">
        <v>832.90682414698085</v>
      </c>
      <c r="N123" s="16">
        <v>7.8193350831146109</v>
      </c>
      <c r="O123" s="16">
        <v>13.813914784394253</v>
      </c>
      <c r="P123" s="16">
        <v>14.1008756616109</v>
      </c>
      <c r="Q123" s="16">
        <v>0.70757569026038647</v>
      </c>
      <c r="R123" s="16">
        <v>5.0179556733964725</v>
      </c>
      <c r="S123" s="16">
        <v>19.927838695600425</v>
      </c>
      <c r="T123" s="20" t="s">
        <v>33</v>
      </c>
      <c r="U123" s="10">
        <v>3</v>
      </c>
      <c r="V123" s="20" t="s">
        <v>33</v>
      </c>
      <c r="W123" s="10">
        <v>3</v>
      </c>
      <c r="X123" s="20" t="s">
        <v>143</v>
      </c>
      <c r="Y123" s="10">
        <v>4</v>
      </c>
      <c r="Z123" s="20" t="s">
        <v>33</v>
      </c>
      <c r="AA123" s="15">
        <v>3</v>
      </c>
      <c r="AB123" s="11">
        <v>97.30359794543601</v>
      </c>
      <c r="AC123" s="10">
        <v>2.3464020545639954</v>
      </c>
      <c r="AD123" s="19">
        <v>0.35</v>
      </c>
      <c r="AE123" s="12">
        <v>1381.3914784394253</v>
      </c>
      <c r="AF123" s="10">
        <v>1536.8600052721176</v>
      </c>
      <c r="AG123" s="10">
        <v>932.5656746208175</v>
      </c>
      <c r="AH123" s="10">
        <v>249.08921717113677</v>
      </c>
      <c r="AI123" s="10">
        <v>1.992843430845088</v>
      </c>
      <c r="AJ123" s="10"/>
      <c r="AK123" s="10"/>
      <c r="AL123" s="10"/>
      <c r="AM123" s="10"/>
      <c r="AN123" s="10">
        <v>13.813914784394253</v>
      </c>
      <c r="AO123" s="10">
        <v>3.7698737059428153</v>
      </c>
      <c r="AP123" s="10">
        <v>7.4605253969665393</v>
      </c>
      <c r="AQ123" s="10">
        <v>111.47500000000001</v>
      </c>
      <c r="AR123" s="10"/>
      <c r="AS123" s="10"/>
      <c r="AT123" s="10">
        <v>9.0191273344658534</v>
      </c>
      <c r="AU123" s="10">
        <v>1</v>
      </c>
      <c r="AV123" s="16"/>
      <c r="AW123" s="19">
        <v>230.52900079081763</v>
      </c>
      <c r="AX123" s="1" t="s">
        <v>120</v>
      </c>
      <c r="AY123" s="23">
        <v>18.0446194225722</v>
      </c>
      <c r="AZ123" s="18">
        <v>100</v>
      </c>
      <c r="BA123" s="18">
        <v>0</v>
      </c>
      <c r="BB123" s="18">
        <v>0</v>
      </c>
      <c r="BC123" s="18">
        <v>100</v>
      </c>
      <c r="BD123" s="18">
        <v>0</v>
      </c>
      <c r="BE123" s="18">
        <v>0</v>
      </c>
      <c r="BF123" s="24">
        <v>97.30359794543601</v>
      </c>
      <c r="BG123" s="24">
        <v>2.3464020545639954</v>
      </c>
      <c r="BH123" s="24">
        <v>0.35</v>
      </c>
      <c r="BI123" s="21"/>
      <c r="BJ123" s="25">
        <f t="shared" ca="1" si="11"/>
        <v>0.93387770141870374</v>
      </c>
      <c r="BK123" s="24">
        <f t="shared" ca="1" si="12"/>
        <v>29.631640060762496</v>
      </c>
      <c r="BL123" s="23">
        <f t="shared" si="13"/>
        <v>5.3904170209727953</v>
      </c>
      <c r="BM123" s="23">
        <f t="shared" ca="1" si="14"/>
        <v>2.7931720640751063</v>
      </c>
      <c r="BN123" s="22">
        <f t="shared" si="15"/>
        <v>3.0319003562464633</v>
      </c>
      <c r="BO123" s="21"/>
      <c r="BP123" s="2"/>
    </row>
    <row r="124" spans="1:68" x14ac:dyDescent="0.2">
      <c r="A124">
        <v>5.55</v>
      </c>
      <c r="B124">
        <v>2.0699999999999998</v>
      </c>
      <c r="C124">
        <v>0.21689</v>
      </c>
      <c r="D124">
        <v>-1.0200000000000001E-2</v>
      </c>
      <c r="E124">
        <v>-7.2999999999999996E-4</v>
      </c>
      <c r="F124">
        <v>1.9781500000000001</v>
      </c>
      <c r="G124">
        <v>1.9075500000000001</v>
      </c>
      <c r="H124" s="21"/>
      <c r="I124" s="17">
        <f t="shared" si="9"/>
        <v>18.208661417322833</v>
      </c>
      <c r="J124" s="16">
        <f t="shared" si="10"/>
        <v>-18.208661417322833</v>
      </c>
      <c r="K124" s="16">
        <v>115</v>
      </c>
      <c r="L124" s="16">
        <v>1967.5196850393672</v>
      </c>
      <c r="M124" s="16">
        <v>841.53543307086522</v>
      </c>
      <c r="N124" s="16">
        <v>7.8904199475065617</v>
      </c>
      <c r="O124" s="16">
        <v>13.832464065708416</v>
      </c>
      <c r="P124" s="16">
        <v>14.10401971531982</v>
      </c>
      <c r="Q124" s="16">
        <v>0.70850006810918409</v>
      </c>
      <c r="R124" s="16">
        <v>5.0233910786412874</v>
      </c>
      <c r="S124" s="16">
        <v>18.858031223014176</v>
      </c>
      <c r="T124" s="20" t="s">
        <v>33</v>
      </c>
      <c r="U124" s="10">
        <v>3</v>
      </c>
      <c r="V124" s="20" t="s">
        <v>33</v>
      </c>
      <c r="W124" s="10">
        <v>3</v>
      </c>
      <c r="X124" s="20" t="s">
        <v>143</v>
      </c>
      <c r="Y124" s="10">
        <v>4</v>
      </c>
      <c r="Z124" s="20" t="s">
        <v>33</v>
      </c>
      <c r="AA124" s="15">
        <v>3</v>
      </c>
      <c r="AB124" s="11">
        <v>97.266130314865705</v>
      </c>
      <c r="AC124" s="10">
        <v>2.3838696851343002</v>
      </c>
      <c r="AD124" s="19">
        <v>0.35</v>
      </c>
      <c r="AE124" s="12">
        <v>1383.2464065708416</v>
      </c>
      <c r="AF124" s="10">
        <v>1536.1201980969126</v>
      </c>
      <c r="AG124" s="10">
        <v>932.80147864898652</v>
      </c>
      <c r="AH124" s="10">
        <v>225.61943195329951</v>
      </c>
      <c r="AI124" s="10">
        <v>1.990687136129718</v>
      </c>
      <c r="AJ124" s="10"/>
      <c r="AK124" s="10"/>
      <c r="AL124" s="10"/>
      <c r="AM124" s="10"/>
      <c r="AN124" s="10">
        <v>13.832464065708416</v>
      </c>
      <c r="AO124" s="10">
        <v>3.7777374550914535</v>
      </c>
      <c r="AP124" s="10">
        <v>7.4624118291918924</v>
      </c>
      <c r="AQ124" s="10">
        <v>111.47500000000001</v>
      </c>
      <c r="AR124" s="10"/>
      <c r="AS124" s="10"/>
      <c r="AT124" s="10">
        <v>8.9163476672390924</v>
      </c>
      <c r="AU124" s="10">
        <v>1</v>
      </c>
      <c r="AV124" s="16"/>
      <c r="AW124" s="19">
        <v>230.41802971453691</v>
      </c>
      <c r="AX124" s="1" t="s">
        <v>120</v>
      </c>
      <c r="AY124" s="23">
        <v>18.208661417322801</v>
      </c>
      <c r="AZ124" s="18">
        <v>100</v>
      </c>
      <c r="BA124" s="18">
        <v>0</v>
      </c>
      <c r="BB124" s="18">
        <v>0</v>
      </c>
      <c r="BC124" s="18">
        <v>100</v>
      </c>
      <c r="BD124" s="18">
        <v>0</v>
      </c>
      <c r="BE124" s="18">
        <v>0</v>
      </c>
      <c r="BF124" s="24">
        <v>97.266130314865705</v>
      </c>
      <c r="BG124" s="24">
        <v>2.3838696851343002</v>
      </c>
      <c r="BH124" s="24">
        <v>0.35</v>
      </c>
      <c r="BI124" s="21"/>
      <c r="BJ124" s="25">
        <f t="shared" ca="1" si="11"/>
        <v>0.93532588427032382</v>
      </c>
      <c r="BK124" s="24">
        <f t="shared" ca="1" si="12"/>
        <v>29.37302446413576</v>
      </c>
      <c r="BL124" s="23">
        <f t="shared" si="13"/>
        <v>5.4000459973966617</v>
      </c>
      <c r="BM124" s="23">
        <f t="shared" ca="1" si="14"/>
        <v>2.7964379804370649</v>
      </c>
      <c r="BN124" s="22">
        <f t="shared" si="15"/>
        <v>3.0321232890412881</v>
      </c>
      <c r="BO124" s="21"/>
      <c r="BP124" s="2"/>
    </row>
    <row r="125" spans="1:68" x14ac:dyDescent="0.2">
      <c r="A125">
        <v>5.6</v>
      </c>
      <c r="B125">
        <v>2.11</v>
      </c>
      <c r="C125">
        <v>0.21848999999999999</v>
      </c>
      <c r="D125">
        <v>-1.5859999999999999E-2</v>
      </c>
      <c r="E125">
        <v>1.064E-2</v>
      </c>
      <c r="F125">
        <v>1.9757499999999999</v>
      </c>
      <c r="G125">
        <v>1.9104000000000001</v>
      </c>
      <c r="H125" s="21"/>
      <c r="I125" s="17">
        <f t="shared" si="9"/>
        <v>18.372703412073488</v>
      </c>
      <c r="J125" s="16">
        <f t="shared" si="10"/>
        <v>-18.372703412073488</v>
      </c>
      <c r="K125" s="16">
        <v>115</v>
      </c>
      <c r="L125" s="16">
        <v>1986.3845144356924</v>
      </c>
      <c r="M125" s="16">
        <v>850.1640419947496</v>
      </c>
      <c r="N125" s="16">
        <v>7.9615048118985117</v>
      </c>
      <c r="O125" s="16">
        <v>14.256447638603692</v>
      </c>
      <c r="P125" s="16">
        <v>14.571792647682997</v>
      </c>
      <c r="Q125" s="16">
        <v>0.66825407869230369</v>
      </c>
      <c r="R125" s="16">
        <v>4.5859428201413515</v>
      </c>
      <c r="S125" s="16">
        <v>21.898958963840599</v>
      </c>
      <c r="T125" s="20" t="s">
        <v>33</v>
      </c>
      <c r="U125" s="10">
        <v>3</v>
      </c>
      <c r="V125" s="20" t="s">
        <v>33</v>
      </c>
      <c r="W125" s="10">
        <v>3</v>
      </c>
      <c r="X125" s="20" t="s">
        <v>143</v>
      </c>
      <c r="Y125" s="10">
        <v>4</v>
      </c>
      <c r="Z125" s="20" t="s">
        <v>123</v>
      </c>
      <c r="AA125" s="15">
        <v>4</v>
      </c>
      <c r="AB125" s="11">
        <v>85.783359653116378</v>
      </c>
      <c r="AC125" s="10">
        <v>12.79917593337855</v>
      </c>
      <c r="AD125" s="19">
        <v>1.4174644135050718</v>
      </c>
      <c r="AE125" s="12">
        <v>1425.6447638603693</v>
      </c>
      <c r="AF125" s="10">
        <v>1590.0426119398558</v>
      </c>
      <c r="AG125" s="10">
        <v>967.88444857622483</v>
      </c>
      <c r="AH125" s="10">
        <v>286.71334255423722</v>
      </c>
      <c r="AI125" s="10">
        <v>2.180576686669585</v>
      </c>
      <c r="AJ125" s="10"/>
      <c r="AK125" s="10"/>
      <c r="AL125" s="10"/>
      <c r="AM125" s="10"/>
      <c r="AN125" s="10">
        <v>14.256447638603692</v>
      </c>
      <c r="AO125" s="10">
        <v>3.8356879184879533</v>
      </c>
      <c r="AP125" s="10">
        <v>7.7430755886097984</v>
      </c>
      <c r="AQ125" s="10">
        <v>111.47500000000001</v>
      </c>
      <c r="AR125" s="10"/>
      <c r="AS125" s="10"/>
      <c r="AT125" s="10">
        <v>9.1455727402183911</v>
      </c>
      <c r="AU125" s="10">
        <v>1</v>
      </c>
      <c r="AV125" s="16"/>
      <c r="AW125" s="19">
        <v>238.50639179097837</v>
      </c>
      <c r="AX125" s="1" t="s">
        <v>120</v>
      </c>
      <c r="AY125" s="23">
        <v>18.372703412073498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85.783359653116378</v>
      </c>
      <c r="BG125" s="24">
        <v>12.79917593337855</v>
      </c>
      <c r="BH125" s="24">
        <v>1.4174644135050718</v>
      </c>
      <c r="BI125" s="21"/>
      <c r="BJ125" s="25">
        <f t="shared" ca="1" si="11"/>
        <v>0.92322174948513835</v>
      </c>
      <c r="BK125" s="24">
        <f t="shared" ca="1" si="12"/>
        <v>29.779274803232195</v>
      </c>
      <c r="BL125" s="23">
        <f t="shared" si="13"/>
        <v>4.9213767212823312</v>
      </c>
      <c r="BM125" s="23">
        <f t="shared" ca="1" si="14"/>
        <v>2.764133509300847</v>
      </c>
      <c r="BN125" s="22">
        <f t="shared" si="15"/>
        <v>2.9961695141008455</v>
      </c>
      <c r="BO125" s="21"/>
      <c r="BP125" s="2"/>
    </row>
    <row r="126" spans="1:68" x14ac:dyDescent="0.2">
      <c r="A126">
        <v>5.65</v>
      </c>
      <c r="B126">
        <v>2.11</v>
      </c>
      <c r="C126">
        <v>0.22742999999999999</v>
      </c>
      <c r="D126">
        <v>-1.532E-2</v>
      </c>
      <c r="E126">
        <v>2.751E-2</v>
      </c>
      <c r="F126">
        <v>1.9790300000000001</v>
      </c>
      <c r="G126">
        <v>1.91493</v>
      </c>
      <c r="H126" s="21"/>
      <c r="I126" s="17">
        <f t="shared" si="9"/>
        <v>18.536745406824146</v>
      </c>
      <c r="J126" s="16">
        <f t="shared" si="10"/>
        <v>-18.536745406824146</v>
      </c>
      <c r="K126" s="16">
        <v>115</v>
      </c>
      <c r="L126" s="16">
        <v>2005.249343832018</v>
      </c>
      <c r="M126" s="16">
        <v>858.79265091863419</v>
      </c>
      <c r="N126" s="16">
        <v>8.0325896762904634</v>
      </c>
      <c r="O126" s="16">
        <v>16.625455852156055</v>
      </c>
      <c r="P126" s="16">
        <v>17.005772408660469</v>
      </c>
      <c r="Q126" s="16">
        <v>0.67209380206423219</v>
      </c>
      <c r="R126" s="16">
        <v>3.9521509868140856</v>
      </c>
      <c r="S126" s="16">
        <v>26.410871979473121</v>
      </c>
      <c r="T126" s="20" t="s">
        <v>122</v>
      </c>
      <c r="U126" s="10">
        <v>4</v>
      </c>
      <c r="V126" s="20" t="s">
        <v>143</v>
      </c>
      <c r="W126" s="10">
        <v>4</v>
      </c>
      <c r="X126" s="20" t="s">
        <v>143</v>
      </c>
      <c r="Y126" s="10">
        <v>4</v>
      </c>
      <c r="Z126" s="20" t="s">
        <v>123</v>
      </c>
      <c r="AA126" s="15">
        <v>4</v>
      </c>
      <c r="AB126" s="11">
        <v>65.795895043682179</v>
      </c>
      <c r="AC126" s="10">
        <v>31.450960548813356</v>
      </c>
      <c r="AD126" s="19">
        <v>2.7531444075044718</v>
      </c>
      <c r="AE126" s="12">
        <v>1662.5455852156053</v>
      </c>
      <c r="AF126" s="10">
        <v>1875.2834762080095</v>
      </c>
      <c r="AG126" s="10">
        <v>1133.7181605773646</v>
      </c>
      <c r="AH126" s="10">
        <v>378.06752166547187</v>
      </c>
      <c r="AI126" s="10">
        <v>2.5302677031732577</v>
      </c>
      <c r="AJ126" s="10"/>
      <c r="AK126" s="10"/>
      <c r="AL126" s="10"/>
      <c r="AM126" s="10"/>
      <c r="AN126" s="10">
        <v>11.083637234770704</v>
      </c>
      <c r="AO126" s="10">
        <v>4.2800900489281828</v>
      </c>
      <c r="AP126" s="10">
        <v>8.9360271240415532</v>
      </c>
      <c r="AQ126" s="10">
        <v>114.66</v>
      </c>
      <c r="AR126" s="10"/>
      <c r="AS126" s="10"/>
      <c r="AT126" s="10">
        <v>10.759479936730163</v>
      </c>
      <c r="AU126" s="10">
        <v>1</v>
      </c>
      <c r="AV126" s="16"/>
      <c r="AW126" s="19">
        <v>281.29252143120141</v>
      </c>
      <c r="AX126" s="1" t="s">
        <v>120</v>
      </c>
      <c r="AY126" s="23">
        <v>18.5367454068241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65.795895043682179</v>
      </c>
      <c r="BG126" s="24">
        <v>31.450960548813356</v>
      </c>
      <c r="BH126" s="24">
        <v>2.7531444075044718</v>
      </c>
      <c r="BI126" s="21"/>
      <c r="BJ126" s="25">
        <f t="shared" ca="1" si="11"/>
        <v>0.89032234931568643</v>
      </c>
      <c r="BK126" s="24">
        <f t="shared" ca="1" si="12"/>
        <v>33.752377250014533</v>
      </c>
      <c r="BL126" s="23">
        <f t="shared" si="13"/>
        <v>4.1997600292163337</v>
      </c>
      <c r="BM126" s="23">
        <f t="shared" ca="1" si="14"/>
        <v>2.6772482891245586</v>
      </c>
      <c r="BN126" s="22">
        <f t="shared" si="15"/>
        <v>2.9034106150892049</v>
      </c>
      <c r="BO126" s="21"/>
      <c r="BP126" s="2"/>
    </row>
    <row r="127" spans="1:68" x14ac:dyDescent="0.2">
      <c r="A127">
        <v>5.7</v>
      </c>
      <c r="B127">
        <v>2.16</v>
      </c>
      <c r="C127">
        <v>0.22903000000000001</v>
      </c>
      <c r="D127">
        <v>-4.5100000000000001E-3</v>
      </c>
      <c r="E127">
        <v>3.2169999999999997E-2</v>
      </c>
      <c r="F127">
        <v>1.9761299999999999</v>
      </c>
      <c r="G127">
        <v>1.9170799999999999</v>
      </c>
      <c r="H127" s="21"/>
      <c r="I127" s="17">
        <f t="shared" si="9"/>
        <v>18.700787401574804</v>
      </c>
      <c r="J127" s="16">
        <f t="shared" si="10"/>
        <v>-18.700787401574804</v>
      </c>
      <c r="K127" s="16">
        <v>115</v>
      </c>
      <c r="L127" s="16">
        <v>2024.1141732283436</v>
      </c>
      <c r="M127" s="16">
        <v>867.42125984251879</v>
      </c>
      <c r="N127" s="16">
        <v>8.1036745406824142</v>
      </c>
      <c r="O127" s="16">
        <v>17.049439425051336</v>
      </c>
      <c r="P127" s="16">
        <v>17.447703071715857</v>
      </c>
      <c r="Q127" s="16">
        <v>0.74895937549117197</v>
      </c>
      <c r="R127" s="16">
        <v>4.2925958357538523</v>
      </c>
      <c r="S127" s="16">
        <v>27.657197685036106</v>
      </c>
      <c r="T127" s="20" t="s">
        <v>33</v>
      </c>
      <c r="U127" s="10">
        <v>3</v>
      </c>
      <c r="V127" s="20" t="s">
        <v>143</v>
      </c>
      <c r="W127" s="10">
        <v>4</v>
      </c>
      <c r="X127" s="20" t="s">
        <v>143</v>
      </c>
      <c r="Y127" s="10">
        <v>4</v>
      </c>
      <c r="Z127" s="20" t="s">
        <v>123</v>
      </c>
      <c r="AA127" s="15">
        <v>4</v>
      </c>
      <c r="AB127" s="11">
        <v>73.918521847763046</v>
      </c>
      <c r="AC127" s="10">
        <v>23.817946534249728</v>
      </c>
      <c r="AD127" s="19">
        <v>2.2635316179872222</v>
      </c>
      <c r="AE127" s="12">
        <v>1704.9439425051337</v>
      </c>
      <c r="AF127" s="10">
        <v>1926.1656230735653</v>
      </c>
      <c r="AG127" s="10">
        <v>1163.1802047810572</v>
      </c>
      <c r="AH127" s="10">
        <v>402.24390468384729</v>
      </c>
      <c r="AI127" s="10">
        <v>2.3295927179326053</v>
      </c>
      <c r="AJ127" s="10"/>
      <c r="AK127" s="10"/>
      <c r="AL127" s="10"/>
      <c r="AM127" s="10"/>
      <c r="AN127" s="10">
        <v>17.049439425051336</v>
      </c>
      <c r="AO127" s="10">
        <v>4.4326773325983773</v>
      </c>
      <c r="AP127" s="10">
        <v>9.1422614334674002</v>
      </c>
      <c r="AQ127" s="10">
        <v>111.47500000000001</v>
      </c>
      <c r="AR127" s="10"/>
      <c r="AS127" s="10"/>
      <c r="AT127" s="10">
        <v>10.949285232258665</v>
      </c>
      <c r="AU127" s="10">
        <v>1</v>
      </c>
      <c r="AV127" s="16"/>
      <c r="AW127" s="19">
        <v>288.92484346103475</v>
      </c>
      <c r="AX127" s="1" t="s">
        <v>120</v>
      </c>
      <c r="AY127" s="23">
        <v>18.7007874015748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73.918521847763046</v>
      </c>
      <c r="BG127" s="24">
        <v>23.817946534249728</v>
      </c>
      <c r="BH127" s="24">
        <v>2.2635316179872222</v>
      </c>
      <c r="BI127" s="21"/>
      <c r="BJ127" s="25">
        <f t="shared" ca="1" si="11"/>
        <v>0.89704721344887983</v>
      </c>
      <c r="BK127" s="24">
        <f t="shared" ca="1" si="12"/>
        <v>34.564488807431509</v>
      </c>
      <c r="BL127" s="23">
        <f t="shared" si="13"/>
        <v>4.5569208303103892</v>
      </c>
      <c r="BM127" s="23">
        <f t="shared" ca="1" si="14"/>
        <v>2.6943637626560006</v>
      </c>
      <c r="BN127" s="22">
        <f t="shared" si="15"/>
        <v>2.9173855319154249</v>
      </c>
      <c r="BO127" s="21"/>
      <c r="BP127" s="2"/>
    </row>
    <row r="128" spans="1:68" x14ac:dyDescent="0.2">
      <c r="A128">
        <v>5.75</v>
      </c>
      <c r="B128">
        <v>2.11</v>
      </c>
      <c r="C128">
        <v>0.22566</v>
      </c>
      <c r="D128">
        <v>4.0000000000000003E-5</v>
      </c>
      <c r="E128">
        <v>2.1989999999999999E-2</v>
      </c>
      <c r="F128">
        <v>1.9725299999999999</v>
      </c>
      <c r="G128">
        <v>1.9160299999999999</v>
      </c>
      <c r="H128" s="21"/>
      <c r="I128" s="17">
        <f t="shared" si="9"/>
        <v>18.864829396325458</v>
      </c>
      <c r="J128" s="16">
        <f t="shared" si="10"/>
        <v>-18.864829396325458</v>
      </c>
      <c r="K128" s="16">
        <v>115</v>
      </c>
      <c r="L128" s="16">
        <v>2042.9790026246687</v>
      </c>
      <c r="M128" s="16">
        <v>876.04986876640316</v>
      </c>
      <c r="N128" s="16">
        <v>8.174759405074365</v>
      </c>
      <c r="O128" s="16">
        <v>16.156424024640657</v>
      </c>
      <c r="P128" s="16">
        <v>16.515481367049837</v>
      </c>
      <c r="Q128" s="16">
        <v>0.78131260019908833</v>
      </c>
      <c r="R128" s="16">
        <v>4.7307891476774699</v>
      </c>
      <c r="S128" s="16">
        <v>24.934537667304088</v>
      </c>
      <c r="T128" s="20" t="s">
        <v>33</v>
      </c>
      <c r="U128" s="10">
        <v>3</v>
      </c>
      <c r="V128" s="20" t="s">
        <v>33</v>
      </c>
      <c r="W128" s="10">
        <v>3</v>
      </c>
      <c r="X128" s="20" t="s">
        <v>143</v>
      </c>
      <c r="Y128" s="10">
        <v>4</v>
      </c>
      <c r="Z128" s="20" t="s">
        <v>123</v>
      </c>
      <c r="AA128" s="15">
        <v>4</v>
      </c>
      <c r="AB128" s="11">
        <v>86.332817434641626</v>
      </c>
      <c r="AC128" s="10">
        <v>12.301557712838445</v>
      </c>
      <c r="AD128" s="19">
        <v>1.365624852519927</v>
      </c>
      <c r="AE128" s="12">
        <v>1615.6424024640658</v>
      </c>
      <c r="AF128" s="10">
        <v>1815.3827855013087</v>
      </c>
      <c r="AG128" s="10">
        <v>1101.0320911366557</v>
      </c>
      <c r="AH128" s="10">
        <v>344.77258139444007</v>
      </c>
      <c r="AI128" s="10">
        <v>2.1138122388966316</v>
      </c>
      <c r="AJ128" s="10"/>
      <c r="AK128" s="10"/>
      <c r="AL128" s="10"/>
      <c r="AM128" s="10"/>
      <c r="AN128" s="10">
        <v>16.156424024640657</v>
      </c>
      <c r="AO128" s="10">
        <v>4.3001049255980712</v>
      </c>
      <c r="AP128" s="10">
        <v>8.7072246379565907</v>
      </c>
      <c r="AQ128" s="10">
        <v>111.47500000000001</v>
      </c>
      <c r="AR128" s="10"/>
      <c r="AS128" s="10"/>
      <c r="AT128" s="10">
        <v>10.181382341065968</v>
      </c>
      <c r="AU128" s="10">
        <v>1</v>
      </c>
      <c r="AV128" s="16"/>
      <c r="AW128" s="19">
        <v>272.3074178251963</v>
      </c>
      <c r="AX128" s="1" t="s">
        <v>120</v>
      </c>
      <c r="AY128" s="23">
        <v>18.864829396325501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86.332817434641626</v>
      </c>
      <c r="BG128" s="24">
        <v>12.301557712838445</v>
      </c>
      <c r="BH128" s="24">
        <v>1.365624852519927</v>
      </c>
      <c r="BI128" s="21"/>
      <c r="BJ128" s="25">
        <f t="shared" ca="1" si="11"/>
        <v>0.91511220856970454</v>
      </c>
      <c r="BK128" s="24">
        <f t="shared" ca="1" si="12"/>
        <v>32.815872760756527</v>
      </c>
      <c r="BL128" s="23">
        <f t="shared" si="13"/>
        <v>5.0426811048406242</v>
      </c>
      <c r="BM128" s="23">
        <f t="shared" ca="1" si="14"/>
        <v>2.7412433595145593</v>
      </c>
      <c r="BN128" s="22">
        <f t="shared" si="15"/>
        <v>2.9626661488728088</v>
      </c>
      <c r="BO128" s="21"/>
      <c r="BP128" s="2"/>
    </row>
    <row r="129" spans="1:68" x14ac:dyDescent="0.2">
      <c r="A129">
        <v>5.8</v>
      </c>
      <c r="B129">
        <v>2.11</v>
      </c>
      <c r="C129">
        <v>0.22491</v>
      </c>
      <c r="D129">
        <v>6.6499999999999997E-3</v>
      </c>
      <c r="E129">
        <v>2.477E-2</v>
      </c>
      <c r="F129">
        <v>1.97075</v>
      </c>
      <c r="G129">
        <v>1.9188499999999999</v>
      </c>
      <c r="H129" s="21"/>
      <c r="I129" s="17">
        <f t="shared" si="9"/>
        <v>19.028871391076112</v>
      </c>
      <c r="J129" s="16">
        <f t="shared" si="10"/>
        <v>-19.028871391076112</v>
      </c>
      <c r="K129" s="16">
        <v>115</v>
      </c>
      <c r="L129" s="16">
        <v>2061.8438320209939</v>
      </c>
      <c r="M129" s="16">
        <v>884.67847769028754</v>
      </c>
      <c r="N129" s="16">
        <v>8.2458442694663141</v>
      </c>
      <c r="O129" s="16">
        <v>15.957681724845992</v>
      </c>
      <c r="P129" s="16">
        <v>16.327445700440816</v>
      </c>
      <c r="Q129" s="16">
        <v>0.82831365851102834</v>
      </c>
      <c r="R129" s="16">
        <v>5.0731368133636794</v>
      </c>
      <c r="S129" s="16">
        <v>25.678053860751536</v>
      </c>
      <c r="T129" s="20" t="s">
        <v>33</v>
      </c>
      <c r="U129" s="10">
        <v>3</v>
      </c>
      <c r="V129" s="20" t="s">
        <v>33</v>
      </c>
      <c r="W129" s="10">
        <v>3</v>
      </c>
      <c r="X129" s="20" t="s">
        <v>143</v>
      </c>
      <c r="Y129" s="10">
        <v>4</v>
      </c>
      <c r="Z129" s="20" t="s">
        <v>33</v>
      </c>
      <c r="AA129" s="15">
        <v>3</v>
      </c>
      <c r="AB129" s="11">
        <v>95.527755742389701</v>
      </c>
      <c r="AC129" s="10">
        <v>4.1222442576103049</v>
      </c>
      <c r="AD129" s="19">
        <v>0.35</v>
      </c>
      <c r="AE129" s="12">
        <v>1595.7681724845993</v>
      </c>
      <c r="AF129" s="10">
        <v>1792.1512465239928</v>
      </c>
      <c r="AG129" s="10">
        <v>1088.4963800293876</v>
      </c>
      <c r="AH129" s="10">
        <v>358.60545444929596</v>
      </c>
      <c r="AI129" s="10">
        <v>1.9711670250362567</v>
      </c>
      <c r="AJ129" s="10"/>
      <c r="AK129" s="10"/>
      <c r="AL129" s="10"/>
      <c r="AM129" s="10"/>
      <c r="AN129" s="10">
        <v>15.957681724845992</v>
      </c>
      <c r="AO129" s="10">
        <v>4.3107843540053565</v>
      </c>
      <c r="AP129" s="10">
        <v>8.6194746602057144</v>
      </c>
      <c r="AQ129" s="10">
        <v>111.47500000000001</v>
      </c>
      <c r="AR129" s="10"/>
      <c r="AS129" s="10"/>
      <c r="AT129" s="10">
        <v>9.9405741752290577</v>
      </c>
      <c r="AU129" s="10">
        <v>1</v>
      </c>
      <c r="AV129" s="16"/>
      <c r="AW129" s="19">
        <v>268.82268697859894</v>
      </c>
      <c r="AX129" s="1" t="s">
        <v>120</v>
      </c>
      <c r="AY129" s="23">
        <v>19.028871391076098</v>
      </c>
      <c r="AZ129" s="18">
        <v>100</v>
      </c>
      <c r="BA129" s="18">
        <v>0</v>
      </c>
      <c r="BB129" s="18">
        <v>0</v>
      </c>
      <c r="BC129" s="18">
        <v>100</v>
      </c>
      <c r="BD129" s="18">
        <v>0</v>
      </c>
      <c r="BE129" s="18">
        <v>0</v>
      </c>
      <c r="BF129" s="24">
        <v>95.527755742389701</v>
      </c>
      <c r="BG129" s="24">
        <v>4.1222442576103049</v>
      </c>
      <c r="BH129" s="24">
        <v>0.35</v>
      </c>
      <c r="BI129" s="21"/>
      <c r="BJ129" s="25">
        <f t="shared" ca="1" si="11"/>
        <v>0.92514343791662634</v>
      </c>
      <c r="BK129" s="24">
        <f t="shared" ca="1" si="12"/>
        <v>32.391080992315295</v>
      </c>
      <c r="BL129" s="23">
        <f t="shared" si="13"/>
        <v>5.4150450794195057</v>
      </c>
      <c r="BM129" s="23">
        <f t="shared" ca="1" si="14"/>
        <v>2.7670369569665487</v>
      </c>
      <c r="BN129" s="22">
        <f t="shared" si="15"/>
        <v>2.9859643540512062</v>
      </c>
      <c r="BO129" s="21"/>
      <c r="BP129" s="2"/>
    </row>
    <row r="130" spans="1:68" x14ac:dyDescent="0.2">
      <c r="A130">
        <v>5.85</v>
      </c>
      <c r="B130">
        <v>2.11</v>
      </c>
      <c r="C130">
        <v>0.23486000000000001</v>
      </c>
      <c r="D130">
        <v>1.49E-2</v>
      </c>
      <c r="E130">
        <v>2.494E-2</v>
      </c>
      <c r="F130">
        <v>1.97018</v>
      </c>
      <c r="G130">
        <v>1.9220999999999999</v>
      </c>
      <c r="H130" s="21"/>
      <c r="I130" s="17">
        <f t="shared" si="9"/>
        <v>19.19291338582677</v>
      </c>
      <c r="J130" s="16">
        <f t="shared" si="10"/>
        <v>-19.19291338582677</v>
      </c>
      <c r="K130" s="16">
        <v>115</v>
      </c>
      <c r="L130" s="16">
        <v>2080.7086614173195</v>
      </c>
      <c r="M130" s="16">
        <v>893.30708661417214</v>
      </c>
      <c r="N130" s="16">
        <v>8.3169291338582667</v>
      </c>
      <c r="O130" s="16">
        <v>18.594329568788503</v>
      </c>
      <c r="P130" s="16">
        <v>18.964748266556548</v>
      </c>
      <c r="Q130" s="16">
        <v>0.88697609891549201</v>
      </c>
      <c r="R130" s="16">
        <v>4.6769726992877265</v>
      </c>
      <c r="S130" s="16">
        <v>25.723520678336453</v>
      </c>
      <c r="T130" s="20" t="s">
        <v>33</v>
      </c>
      <c r="U130" s="10">
        <v>3</v>
      </c>
      <c r="V130" s="20" t="s">
        <v>143</v>
      </c>
      <c r="W130" s="10">
        <v>4</v>
      </c>
      <c r="X130" s="20" t="s">
        <v>143</v>
      </c>
      <c r="Y130" s="10">
        <v>4</v>
      </c>
      <c r="Z130" s="20" t="s">
        <v>123</v>
      </c>
      <c r="AA130" s="15">
        <v>4</v>
      </c>
      <c r="AB130" s="11">
        <v>81.140109850182256</v>
      </c>
      <c r="AC130" s="10">
        <v>17.058634077325635</v>
      </c>
      <c r="AD130" s="19">
        <v>1.8012560724921076</v>
      </c>
      <c r="AE130" s="12">
        <v>1859.4329568788503</v>
      </c>
      <c r="AF130" s="10">
        <v>2101.3124408084127</v>
      </c>
      <c r="AG130" s="10">
        <v>1264.3165511037698</v>
      </c>
      <c r="AH130" s="10">
        <v>358.07845462926554</v>
      </c>
      <c r="AI130" s="10">
        <v>2.138135209025902</v>
      </c>
      <c r="AJ130" s="10"/>
      <c r="AK130" s="10"/>
      <c r="AL130" s="10"/>
      <c r="AM130" s="10"/>
      <c r="AN130" s="10">
        <v>18.594329568788503</v>
      </c>
      <c r="AO130" s="10">
        <v>4.8381999069223118</v>
      </c>
      <c r="AP130" s="10">
        <v>9.8502158577263899</v>
      </c>
      <c r="AQ130" s="10">
        <v>111.47500000000001</v>
      </c>
      <c r="AR130" s="10"/>
      <c r="AS130" s="10"/>
      <c r="AT130" s="10">
        <v>11.628015465576775</v>
      </c>
      <c r="AU130" s="10">
        <v>1</v>
      </c>
      <c r="AV130" s="16"/>
      <c r="AW130" s="19">
        <v>315.19686612126191</v>
      </c>
      <c r="AX130" s="1" t="s">
        <v>120</v>
      </c>
      <c r="AY130" s="23">
        <v>19.192913385826799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81.140109850182256</v>
      </c>
      <c r="BG130" s="24">
        <v>17.058634077325635</v>
      </c>
      <c r="BH130" s="24">
        <v>1.8012560724921076</v>
      </c>
      <c r="BI130" s="21"/>
      <c r="BJ130" s="25">
        <f t="shared" ca="1" si="11"/>
        <v>0.89986431131356193</v>
      </c>
      <c r="BK130" s="24">
        <f t="shared" ca="1" si="12"/>
        <v>36.803511671703568</v>
      </c>
      <c r="BL130" s="23">
        <f t="shared" si="13"/>
        <v>4.9484300673708379</v>
      </c>
      <c r="BM130" s="23">
        <f t="shared" ca="1" si="14"/>
        <v>2.7001524548122751</v>
      </c>
      <c r="BN130" s="22">
        <f t="shared" si="15"/>
        <v>2.9135282818278205</v>
      </c>
      <c r="BO130" s="21"/>
      <c r="BP130" s="2"/>
    </row>
    <row r="131" spans="1:68" x14ac:dyDescent="0.2">
      <c r="A131">
        <v>5.9</v>
      </c>
      <c r="B131">
        <v>2.11</v>
      </c>
      <c r="C131">
        <v>0.2326</v>
      </c>
      <c r="D131">
        <v>1.073E-2</v>
      </c>
      <c r="E131">
        <v>2.3480000000000001E-2</v>
      </c>
      <c r="F131">
        <v>1.9670799999999999</v>
      </c>
      <c r="G131">
        <v>1.92073</v>
      </c>
      <c r="H131" s="21"/>
      <c r="I131" s="17">
        <f t="shared" si="9"/>
        <v>19.356955380577428</v>
      </c>
      <c r="J131" s="16">
        <f t="shared" si="10"/>
        <v>-19.356955380577428</v>
      </c>
      <c r="K131" s="16">
        <v>115</v>
      </c>
      <c r="L131" s="16">
        <v>2099.5734908136451</v>
      </c>
      <c r="M131" s="16">
        <v>901.93569553805673</v>
      </c>
      <c r="N131" s="16">
        <v>8.3880139982502193</v>
      </c>
      <c r="O131" s="16">
        <v>17.995452772073918</v>
      </c>
      <c r="P131" s="16">
        <v>18.360248561766049</v>
      </c>
      <c r="Q131" s="16">
        <v>0.85732490176559961</v>
      </c>
      <c r="R131" s="16">
        <v>4.6694623925240295</v>
      </c>
      <c r="S131" s="16">
        <v>25.33304095084247</v>
      </c>
      <c r="T131" s="20" t="s">
        <v>33</v>
      </c>
      <c r="U131" s="10">
        <v>3</v>
      </c>
      <c r="V131" s="20" t="s">
        <v>143</v>
      </c>
      <c r="W131" s="10">
        <v>4</v>
      </c>
      <c r="X131" s="20" t="s">
        <v>143</v>
      </c>
      <c r="Y131" s="10">
        <v>4</v>
      </c>
      <c r="Z131" s="20" t="s">
        <v>123</v>
      </c>
      <c r="AA131" s="15">
        <v>4</v>
      </c>
      <c r="AB131" s="11">
        <v>81.827577500989406</v>
      </c>
      <c r="AC131" s="10">
        <v>16.422446744339965</v>
      </c>
      <c r="AD131" s="19">
        <v>1.7499757546706347</v>
      </c>
      <c r="AE131" s="12">
        <v>1799.5452772073918</v>
      </c>
      <c r="AF131" s="10">
        <v>2029.0851326332759</v>
      </c>
      <c r="AG131" s="10">
        <v>1224.0165707844033</v>
      </c>
      <c r="AH131" s="10">
        <v>348.5834115961834</v>
      </c>
      <c r="AI131" s="10">
        <v>2.14157415980271</v>
      </c>
      <c r="AJ131" s="10"/>
      <c r="AK131" s="10"/>
      <c r="AL131" s="10"/>
      <c r="AM131" s="10"/>
      <c r="AN131" s="10">
        <v>17.995452772073918</v>
      </c>
      <c r="AO131" s="10">
        <v>4.7135540309753656</v>
      </c>
      <c r="AP131" s="10">
        <v>9.5681159954908228</v>
      </c>
      <c r="AQ131" s="10">
        <v>111.47500000000001</v>
      </c>
      <c r="AR131" s="10"/>
      <c r="AS131" s="10"/>
      <c r="AT131" s="10">
        <v>11.094854669982029</v>
      </c>
      <c r="AU131" s="10">
        <v>1</v>
      </c>
      <c r="AV131" s="16"/>
      <c r="AW131" s="19">
        <v>304.36276989499135</v>
      </c>
      <c r="AX131" s="1" t="s">
        <v>120</v>
      </c>
      <c r="AY131" s="23">
        <v>19.3569553805774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81.827577500989406</v>
      </c>
      <c r="BG131" s="24">
        <v>16.422446744339965</v>
      </c>
      <c r="BH131" s="24">
        <v>1.7499757546706347</v>
      </c>
      <c r="BI131" s="21"/>
      <c r="BJ131" s="25">
        <f t="shared" ca="1" si="11"/>
        <v>0.90476507674641349</v>
      </c>
      <c r="BK131" s="24">
        <f t="shared" ca="1" si="12"/>
        <v>35.384711048636682</v>
      </c>
      <c r="BL131" s="23">
        <f t="shared" si="13"/>
        <v>4.9526402637934588</v>
      </c>
      <c r="BM131" s="23">
        <f t="shared" ca="1" si="14"/>
        <v>2.7124802677128987</v>
      </c>
      <c r="BN131" s="22">
        <f t="shared" si="15"/>
        <v>2.9237984174850173</v>
      </c>
      <c r="BO131" s="21"/>
      <c r="BP131" s="2"/>
    </row>
    <row r="132" spans="1:68" x14ac:dyDescent="0.2">
      <c r="A132">
        <v>5.95</v>
      </c>
      <c r="B132">
        <v>2.0699999999999998</v>
      </c>
      <c r="C132">
        <v>0.23374</v>
      </c>
      <c r="D132">
        <v>8.2900000000000005E-3</v>
      </c>
      <c r="E132">
        <v>3.3029999999999997E-2</v>
      </c>
      <c r="F132">
        <v>1.9692799999999999</v>
      </c>
      <c r="G132">
        <v>1.92363</v>
      </c>
      <c r="H132" s="21"/>
      <c r="I132" s="17">
        <f t="shared" si="9"/>
        <v>19.520997375328083</v>
      </c>
      <c r="J132" s="16">
        <f t="shared" si="10"/>
        <v>-19.520997375328083</v>
      </c>
      <c r="K132" s="16">
        <v>115</v>
      </c>
      <c r="L132" s="16">
        <v>2118.4383202099702</v>
      </c>
      <c r="M132" s="16">
        <v>910.56430446194111</v>
      </c>
      <c r="N132" s="16">
        <v>8.4590988626421701</v>
      </c>
      <c r="O132" s="16">
        <v>18.297541067761806</v>
      </c>
      <c r="P132" s="16">
        <v>18.699116838361451</v>
      </c>
      <c r="Q132" s="16">
        <v>0.83997504060355221</v>
      </c>
      <c r="R132" s="16">
        <v>4.4920572873277838</v>
      </c>
      <c r="S132" s="16">
        <v>27.887206291642148</v>
      </c>
      <c r="T132" s="20" t="s">
        <v>33</v>
      </c>
      <c r="U132" s="10">
        <v>3</v>
      </c>
      <c r="V132" s="20" t="s">
        <v>143</v>
      </c>
      <c r="W132" s="10">
        <v>4</v>
      </c>
      <c r="X132" s="20" t="s">
        <v>143</v>
      </c>
      <c r="Y132" s="10">
        <v>4</v>
      </c>
      <c r="Z132" s="20" t="s">
        <v>123</v>
      </c>
      <c r="AA132" s="15">
        <v>4</v>
      </c>
      <c r="AB132" s="11">
        <v>77.02894123387955</v>
      </c>
      <c r="AC132" s="10">
        <v>20.893516622018581</v>
      </c>
      <c r="AD132" s="19">
        <v>2.0775421441018742</v>
      </c>
      <c r="AE132" s="12">
        <v>1829.7541067761806</v>
      </c>
      <c r="AF132" s="10">
        <v>2067.842292856481</v>
      </c>
      <c r="AG132" s="10">
        <v>1246.6077892240969</v>
      </c>
      <c r="AH132" s="10">
        <v>399.66392425371384</v>
      </c>
      <c r="AI132" s="10">
        <v>2.226151484801913</v>
      </c>
      <c r="AJ132" s="10"/>
      <c r="AK132" s="10"/>
      <c r="AL132" s="10"/>
      <c r="AM132" s="10"/>
      <c r="AN132" s="10">
        <v>18.297541067761806</v>
      </c>
      <c r="AO132" s="10">
        <v>4.7667931339921914</v>
      </c>
      <c r="AP132" s="10">
        <v>9.7262545245686773</v>
      </c>
      <c r="AQ132" s="10">
        <v>111.47500000000001</v>
      </c>
      <c r="AR132" s="10"/>
      <c r="AS132" s="10"/>
      <c r="AT132" s="10">
        <v>11.203616105791129</v>
      </c>
      <c r="AU132" s="10">
        <v>1</v>
      </c>
      <c r="AV132" s="16"/>
      <c r="AW132" s="19">
        <v>310.17634392847214</v>
      </c>
      <c r="AX132" s="1" t="s">
        <v>120</v>
      </c>
      <c r="AY132" s="23">
        <v>19.520997375328101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77.02894123387955</v>
      </c>
      <c r="BG132" s="24">
        <v>20.893516622018581</v>
      </c>
      <c r="BH132" s="24">
        <v>2.0775421441018742</v>
      </c>
      <c r="BI132" s="21"/>
      <c r="BJ132" s="25">
        <f t="shared" ca="1" si="11"/>
        <v>0.89968909026030885</v>
      </c>
      <c r="BK132" s="24">
        <f t="shared" ca="1" si="12"/>
        <v>35.59580347288037</v>
      </c>
      <c r="BL132" s="23">
        <f t="shared" si="13"/>
        <v>4.7617908897449777</v>
      </c>
      <c r="BM132" s="23">
        <f t="shared" ca="1" si="14"/>
        <v>2.6986223800388345</v>
      </c>
      <c r="BN132" s="22">
        <f t="shared" si="15"/>
        <v>2.9068773404344896</v>
      </c>
      <c r="BO132" s="21"/>
      <c r="BP132" s="2"/>
    </row>
    <row r="133" spans="1:68" x14ac:dyDescent="0.2">
      <c r="A133">
        <v>6</v>
      </c>
      <c r="B133">
        <v>2.11</v>
      </c>
      <c r="C133">
        <v>0.23103000000000001</v>
      </c>
      <c r="D133">
        <v>3.4099999999999998E-3</v>
      </c>
      <c r="E133">
        <v>3.8830000000000003E-2</v>
      </c>
      <c r="F133">
        <v>1.9639500000000001</v>
      </c>
      <c r="G133">
        <v>1.91883</v>
      </c>
      <c r="H133" s="21"/>
      <c r="I133" s="17">
        <f t="shared" si="9"/>
        <v>19.685039370078741</v>
      </c>
      <c r="J133" s="16">
        <f t="shared" si="10"/>
        <v>-19.685039370078741</v>
      </c>
      <c r="K133" s="16">
        <v>115</v>
      </c>
      <c r="L133" s="16">
        <v>2137.3031496062958</v>
      </c>
      <c r="M133" s="16">
        <v>919.1929133858257</v>
      </c>
      <c r="N133" s="16">
        <v>8.530183727034121</v>
      </c>
      <c r="O133" s="16">
        <v>17.579418891170434</v>
      </c>
      <c r="P133" s="16">
        <v>18.003332241797683</v>
      </c>
      <c r="Q133" s="16">
        <v>0.8052753182794572</v>
      </c>
      <c r="R133" s="16">
        <v>4.4729237202537364</v>
      </c>
      <c r="S133" s="16">
        <v>29.438427126892218</v>
      </c>
      <c r="T133" s="20" t="s">
        <v>33</v>
      </c>
      <c r="U133" s="10">
        <v>3</v>
      </c>
      <c r="V133" s="20" t="s">
        <v>143</v>
      </c>
      <c r="W133" s="10">
        <v>4</v>
      </c>
      <c r="X133" s="20" t="s">
        <v>143</v>
      </c>
      <c r="Y133" s="10">
        <v>4</v>
      </c>
      <c r="Z133" s="20" t="s">
        <v>123</v>
      </c>
      <c r="AA133" s="15">
        <v>4</v>
      </c>
      <c r="AB133" s="11">
        <v>77.829780617214681</v>
      </c>
      <c r="AC133" s="10">
        <v>20.143083208461192</v>
      </c>
      <c r="AD133" s="19">
        <v>2.0271361743241321</v>
      </c>
      <c r="AE133" s="12">
        <v>1757.9418891170433</v>
      </c>
      <c r="AF133" s="10">
        <v>1984.8755856491946</v>
      </c>
      <c r="AG133" s="10">
        <v>1200.2221494531789</v>
      </c>
      <c r="AH133" s="10">
        <v>430.1124356542237</v>
      </c>
      <c r="AI133" s="10">
        <v>2.2356741642427846</v>
      </c>
      <c r="AJ133" s="10"/>
      <c r="AK133" s="10"/>
      <c r="AL133" s="10"/>
      <c r="AM133" s="10"/>
      <c r="AN133" s="10">
        <v>17.579418891170434</v>
      </c>
      <c r="AO133" s="10">
        <v>4.6208111512454551</v>
      </c>
      <c r="AP133" s="10">
        <v>9.4015550461722519</v>
      </c>
      <c r="AQ133" s="10">
        <v>111.47500000000001</v>
      </c>
      <c r="AR133" s="10"/>
      <c r="AS133" s="10"/>
      <c r="AT133" s="10">
        <v>10.62515746729574</v>
      </c>
      <c r="AU133" s="10">
        <v>1</v>
      </c>
      <c r="AV133" s="16"/>
      <c r="AW133" s="19">
        <v>297.73133784737922</v>
      </c>
      <c r="AX133" s="1" t="s">
        <v>120</v>
      </c>
      <c r="AY133" s="23">
        <v>19.685039370078702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77.829780617214681</v>
      </c>
      <c r="BG133" s="24">
        <v>20.143083208461192</v>
      </c>
      <c r="BH133" s="24">
        <v>2.0271361743241321</v>
      </c>
      <c r="BI133" s="21"/>
      <c r="BJ133" s="25">
        <f t="shared" ca="1" si="11"/>
        <v>0.90501926571924174</v>
      </c>
      <c r="BK133" s="24">
        <f t="shared" ca="1" si="12"/>
        <v>34.035258903591867</v>
      </c>
      <c r="BL133" s="23">
        <f t="shared" si="13"/>
        <v>4.7551845477011447</v>
      </c>
      <c r="BM133" s="23">
        <f t="shared" ca="1" si="14"/>
        <v>2.7120772533753676</v>
      </c>
      <c r="BN133" s="22">
        <f t="shared" si="15"/>
        <v>2.9183046162352584</v>
      </c>
      <c r="BO133" s="21"/>
      <c r="BP133" s="2"/>
    </row>
    <row r="134" spans="1:68" x14ac:dyDescent="0.2">
      <c r="A134">
        <v>6.05</v>
      </c>
      <c r="B134">
        <v>2.11</v>
      </c>
      <c r="C134">
        <v>0.22731999999999999</v>
      </c>
      <c r="D134">
        <v>-1.01E-3</v>
      </c>
      <c r="E134">
        <v>4.3959999999999999E-2</v>
      </c>
      <c r="F134">
        <v>1.96698</v>
      </c>
      <c r="G134">
        <v>1.9230799999999999</v>
      </c>
      <c r="H134" s="21"/>
      <c r="I134" s="17">
        <f t="shared" si="9"/>
        <v>19.849081364829395</v>
      </c>
      <c r="J134" s="16">
        <f t="shared" si="10"/>
        <v>-19.849081364829395</v>
      </c>
      <c r="K134" s="16">
        <v>115</v>
      </c>
      <c r="L134" s="16">
        <v>2156.167979002621</v>
      </c>
      <c r="M134" s="16">
        <v>927.82152230971008</v>
      </c>
      <c r="N134" s="16">
        <v>8.60126859142607</v>
      </c>
      <c r="O134" s="16">
        <v>16.596306981519504</v>
      </c>
      <c r="P134" s="16">
        <v>17.039977536550474</v>
      </c>
      <c r="Q134" s="16">
        <v>0.77384647142033847</v>
      </c>
      <c r="R134" s="16">
        <v>4.5413585185804992</v>
      </c>
      <c r="S134" s="16">
        <v>30.810455210484086</v>
      </c>
      <c r="T134" s="20" t="s">
        <v>33</v>
      </c>
      <c r="U134" s="10">
        <v>3</v>
      </c>
      <c r="V134" s="20" t="s">
        <v>143</v>
      </c>
      <c r="W134" s="10">
        <v>4</v>
      </c>
      <c r="X134" s="20" t="s">
        <v>143</v>
      </c>
      <c r="Y134" s="10">
        <v>4</v>
      </c>
      <c r="Z134" s="20" t="s">
        <v>123</v>
      </c>
      <c r="AA134" s="15">
        <v>4</v>
      </c>
      <c r="AB134" s="11">
        <v>81.362703908643496</v>
      </c>
      <c r="AC134" s="10">
        <v>16.852457383398217</v>
      </c>
      <c r="AD134" s="19">
        <v>1.7848387079582801</v>
      </c>
      <c r="AE134" s="12">
        <v>1659.6306981519506</v>
      </c>
      <c r="AF134" s="10">
        <v>1870.4300421262096</v>
      </c>
      <c r="AG134" s="10">
        <v>1135.9985024366983</v>
      </c>
      <c r="AH134" s="10">
        <v>456.87469616347914</v>
      </c>
      <c r="AI134" s="10">
        <v>2.2019842650797186</v>
      </c>
      <c r="AJ134" s="10"/>
      <c r="AK134" s="10"/>
      <c r="AL134" s="10"/>
      <c r="AM134" s="10"/>
      <c r="AN134" s="10">
        <v>16.596306981519504</v>
      </c>
      <c r="AO134" s="10">
        <v>4.4287112371631316</v>
      </c>
      <c r="AP134" s="10">
        <v>8.9519895170568873</v>
      </c>
      <c r="AQ134" s="10">
        <v>111.47500000000001</v>
      </c>
      <c r="AR134" s="10"/>
      <c r="AS134" s="10"/>
      <c r="AT134" s="10">
        <v>9.8842914884117778</v>
      </c>
      <c r="AU134" s="10">
        <v>1</v>
      </c>
      <c r="AV134" s="16"/>
      <c r="AW134" s="19">
        <v>280.56450631893148</v>
      </c>
      <c r="AX134" s="1" t="s">
        <v>120</v>
      </c>
      <c r="AY134" s="23">
        <v>19.849081364829399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81.362703908643496</v>
      </c>
      <c r="BG134" s="24">
        <v>16.852457383398217</v>
      </c>
      <c r="BH134" s="24">
        <v>1.7848387079582801</v>
      </c>
      <c r="BI134" s="21"/>
      <c r="BJ134" s="25">
        <f t="shared" ca="1" si="11"/>
        <v>0.91453798185844859</v>
      </c>
      <c r="BK134" s="24">
        <f t="shared" ca="1" si="12"/>
        <v>32.061223205829172</v>
      </c>
      <c r="BL134" s="23">
        <f t="shared" si="13"/>
        <v>4.8480869086073914</v>
      </c>
      <c r="BM134" s="23">
        <f t="shared" ca="1" si="14"/>
        <v>2.736525671804483</v>
      </c>
      <c r="BN134" s="22">
        <f t="shared" si="15"/>
        <v>2.9408814591642969</v>
      </c>
      <c r="BO134" s="21"/>
      <c r="BP134" s="2"/>
    </row>
    <row r="135" spans="1:68" x14ac:dyDescent="0.2">
      <c r="A135">
        <v>6.1</v>
      </c>
      <c r="B135">
        <v>2.11</v>
      </c>
      <c r="C135">
        <v>0.22778000000000001</v>
      </c>
      <c r="D135">
        <v>-8.3400000000000002E-3</v>
      </c>
      <c r="E135">
        <v>4.897E-2</v>
      </c>
      <c r="F135">
        <v>1.9712000000000001</v>
      </c>
      <c r="G135">
        <v>1.9273</v>
      </c>
      <c r="H135" s="21"/>
      <c r="I135" s="17">
        <f t="shared" si="9"/>
        <v>20.01312335958005</v>
      </c>
      <c r="J135" s="16">
        <f t="shared" si="10"/>
        <v>-20.01312335958005</v>
      </c>
      <c r="K135" s="16">
        <v>115</v>
      </c>
      <c r="L135" s="16">
        <v>2175.0328083989461</v>
      </c>
      <c r="M135" s="16">
        <v>936.45013123359445</v>
      </c>
      <c r="N135" s="16">
        <v>8.6723534558180209</v>
      </c>
      <c r="O135" s="16">
        <v>16.718202258726901</v>
      </c>
      <c r="P135" s="16">
        <v>17.181167861333439</v>
      </c>
      <c r="Q135" s="16">
        <v>0.72172578194582682</v>
      </c>
      <c r="R135" s="16">
        <v>4.2006794169684181</v>
      </c>
      <c r="S135" s="16">
        <v>32.150389069898367</v>
      </c>
      <c r="T135" s="20" t="s">
        <v>33</v>
      </c>
      <c r="U135" s="10">
        <v>3</v>
      </c>
      <c r="V135" s="20" t="s">
        <v>143</v>
      </c>
      <c r="W135" s="10">
        <v>4</v>
      </c>
      <c r="X135" s="20" t="s">
        <v>143</v>
      </c>
      <c r="Y135" s="10">
        <v>4</v>
      </c>
      <c r="Z135" s="20" t="s">
        <v>123</v>
      </c>
      <c r="AA135" s="15">
        <v>4</v>
      </c>
      <c r="AB135" s="11">
        <v>72.539206801855741</v>
      </c>
      <c r="AC135" s="10">
        <v>25.117485722717561</v>
      </c>
      <c r="AD135" s="19">
        <v>2.3433074754266934</v>
      </c>
      <c r="AE135" s="12">
        <v>1671.8202258726901</v>
      </c>
      <c r="AF135" s="10">
        <v>1885.9309727244217</v>
      </c>
      <c r="AG135" s="10">
        <v>1145.4111907555625</v>
      </c>
      <c r="AH135" s="10">
        <v>482.97673263250999</v>
      </c>
      <c r="AI135" s="10">
        <v>2.3805672862360168</v>
      </c>
      <c r="AJ135" s="10"/>
      <c r="AK135" s="10"/>
      <c r="AL135" s="10"/>
      <c r="AM135" s="10"/>
      <c r="AN135" s="10">
        <v>16.718202258726901</v>
      </c>
      <c r="AO135" s="10">
        <v>4.4156810378488753</v>
      </c>
      <c r="AP135" s="10">
        <v>9.0178783352889376</v>
      </c>
      <c r="AQ135" s="10">
        <v>111.47500000000001</v>
      </c>
      <c r="AR135" s="10"/>
      <c r="AS135" s="10"/>
      <c r="AT135" s="10">
        <v>9.8728148039757375</v>
      </c>
      <c r="AU135" s="10">
        <v>1</v>
      </c>
      <c r="AV135" s="16"/>
      <c r="AW135" s="19">
        <v>282.88964590866328</v>
      </c>
      <c r="AX135" s="1" t="s">
        <v>120</v>
      </c>
      <c r="AY135" s="23">
        <v>20.01312335958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72.539206801855741</v>
      </c>
      <c r="BG135" s="24">
        <v>25.117485722717561</v>
      </c>
      <c r="BH135" s="24">
        <v>2.3433074754266934</v>
      </c>
      <c r="BI135" s="21"/>
      <c r="BJ135" s="25">
        <f t="shared" ca="1" si="11"/>
        <v>0.9066076869106896</v>
      </c>
      <c r="BK135" s="24">
        <f t="shared" ca="1" si="12"/>
        <v>31.84634219591938</v>
      </c>
      <c r="BL135" s="23">
        <f t="shared" si="13"/>
        <v>4.4845371721151661</v>
      </c>
      <c r="BM135" s="23">
        <f t="shared" ca="1" si="14"/>
        <v>2.7151761608714837</v>
      </c>
      <c r="BN135" s="22">
        <f t="shared" si="15"/>
        <v>2.9166027119329558</v>
      </c>
      <c r="BO135" s="21"/>
      <c r="BP135" s="2"/>
    </row>
    <row r="136" spans="1:68" x14ac:dyDescent="0.2">
      <c r="A136">
        <v>6.15</v>
      </c>
      <c r="B136">
        <v>2.11</v>
      </c>
      <c r="C136">
        <v>0.24321000000000001</v>
      </c>
      <c r="D136">
        <v>2.862E-2</v>
      </c>
      <c r="E136">
        <v>-1.319E-2</v>
      </c>
      <c r="F136">
        <v>1.97173</v>
      </c>
      <c r="G136">
        <v>1.92588</v>
      </c>
      <c r="H136" s="21"/>
      <c r="I136" s="17">
        <f t="shared" si="9"/>
        <v>20.177165354330707</v>
      </c>
      <c r="J136" s="16">
        <f t="shared" si="10"/>
        <v>-20.177165354330707</v>
      </c>
      <c r="K136" s="16">
        <v>115</v>
      </c>
      <c r="L136" s="16">
        <v>2193.8976377952717</v>
      </c>
      <c r="M136" s="16">
        <v>945.07874015747905</v>
      </c>
      <c r="N136" s="16">
        <v>8.7434383202099735</v>
      </c>
      <c r="O136" s="16">
        <v>20.80699383983573</v>
      </c>
      <c r="P136" s="16">
        <v>21.030562205456807</v>
      </c>
      <c r="Q136" s="16">
        <v>0.98453351495782471</v>
      </c>
      <c r="R136" s="16">
        <v>4.6814417291344093</v>
      </c>
      <c r="S136" s="16">
        <v>15.525580945907995</v>
      </c>
      <c r="T136" s="20" t="s">
        <v>33</v>
      </c>
      <c r="U136" s="10">
        <v>3</v>
      </c>
      <c r="V136" s="20" t="s">
        <v>143</v>
      </c>
      <c r="W136" s="10">
        <v>4</v>
      </c>
      <c r="X136" s="20" t="s">
        <v>143</v>
      </c>
      <c r="Y136" s="10">
        <v>4</v>
      </c>
      <c r="Z136" s="20" t="s">
        <v>123</v>
      </c>
      <c r="AA136" s="15">
        <v>4</v>
      </c>
      <c r="AB136" s="11">
        <v>77.233279456655367</v>
      </c>
      <c r="AC136" s="10">
        <v>20.701914053557431</v>
      </c>
      <c r="AD136" s="19">
        <v>2.064806489787208</v>
      </c>
      <c r="AE136" s="12">
        <v>2080.6993839835732</v>
      </c>
      <c r="AF136" s="10">
        <v>2337.6911997156226</v>
      </c>
      <c r="AG136" s="10">
        <v>1402.0374803637872</v>
      </c>
      <c r="AH136" s="10">
        <v>139.51836258578788</v>
      </c>
      <c r="AI136" s="10">
        <v>2.1360940878033707</v>
      </c>
      <c r="AJ136" s="10"/>
      <c r="AK136" s="10"/>
      <c r="AL136" s="10"/>
      <c r="AM136" s="10"/>
      <c r="AN136" s="10">
        <v>20.80699383983573</v>
      </c>
      <c r="AO136" s="10">
        <v>5.3277026365711979</v>
      </c>
      <c r="AP136" s="10">
        <v>10.81426236254651</v>
      </c>
      <c r="AQ136" s="10">
        <v>111.47500000000001</v>
      </c>
      <c r="AR136" s="10"/>
      <c r="AS136" s="10"/>
      <c r="AT136" s="10">
        <v>12.250022631605875</v>
      </c>
      <c r="AU136" s="10">
        <v>1</v>
      </c>
      <c r="AV136" s="16"/>
      <c r="AW136" s="19">
        <v>350.6536799573434</v>
      </c>
      <c r="AX136" s="1" t="s">
        <v>120</v>
      </c>
      <c r="AY136" s="23">
        <v>20.1771653543307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77.233279456655367</v>
      </c>
      <c r="BG136" s="24">
        <v>20.701914053557431</v>
      </c>
      <c r="BH136" s="24">
        <v>2.064806489787208</v>
      </c>
      <c r="BI136" s="21"/>
      <c r="BJ136" s="25">
        <f t="shared" ca="1" si="11"/>
        <v>0.89487087615402772</v>
      </c>
      <c r="BK136" s="24">
        <f t="shared" ca="1" si="12"/>
        <v>38.749098346450822</v>
      </c>
      <c r="BL136" s="23">
        <f t="shared" si="13"/>
        <v>4.9390619546262275</v>
      </c>
      <c r="BM136" s="23">
        <f t="shared" ca="1" si="14"/>
        <v>2.6838357947970071</v>
      </c>
      <c r="BN136" s="22">
        <f t="shared" si="15"/>
        <v>2.8797735616486273</v>
      </c>
      <c r="BO136" s="21"/>
      <c r="BP136" s="2"/>
    </row>
    <row r="137" spans="1:68" x14ac:dyDescent="0.2">
      <c r="A137">
        <v>6.2</v>
      </c>
      <c r="B137">
        <v>2.11</v>
      </c>
      <c r="C137">
        <v>0.23821999999999999</v>
      </c>
      <c r="D137">
        <v>5.6419999999999998E-2</v>
      </c>
      <c r="E137">
        <v>-1.078E-2</v>
      </c>
      <c r="F137">
        <v>1.97065</v>
      </c>
      <c r="G137">
        <v>1.9304300000000001</v>
      </c>
      <c r="H137" s="21"/>
      <c r="I137" s="17">
        <f t="shared" si="9"/>
        <v>20.341207349081365</v>
      </c>
      <c r="J137" s="16">
        <f t="shared" si="10"/>
        <v>-20.341207349081365</v>
      </c>
      <c r="K137" s="16">
        <v>115</v>
      </c>
      <c r="L137" s="16">
        <v>2212.7624671915974</v>
      </c>
      <c r="M137" s="16">
        <v>953.70734908136365</v>
      </c>
      <c r="N137" s="16">
        <v>8.8145231846019243</v>
      </c>
      <c r="O137" s="16">
        <v>19.484695071868579</v>
      </c>
      <c r="P137" s="16">
        <v>19.717545087121813</v>
      </c>
      <c r="Q137" s="16">
        <v>1.1822081626237753</v>
      </c>
      <c r="R137" s="16">
        <v>5.9957167963871676</v>
      </c>
      <c r="S137" s="16">
        <v>16.170139948141212</v>
      </c>
      <c r="T137" s="20" t="s">
        <v>33</v>
      </c>
      <c r="U137" s="10">
        <v>3</v>
      </c>
      <c r="V137" s="20" t="s">
        <v>33</v>
      </c>
      <c r="W137" s="10">
        <v>3</v>
      </c>
      <c r="X137" s="20" t="s">
        <v>143</v>
      </c>
      <c r="Y137" s="10">
        <v>4</v>
      </c>
      <c r="Z137" s="20" t="s">
        <v>33</v>
      </c>
      <c r="AA137" s="15">
        <v>3</v>
      </c>
      <c r="AB137" s="11">
        <v>97.81</v>
      </c>
      <c r="AC137" s="10">
        <v>1.8400000000000034</v>
      </c>
      <c r="AD137" s="19">
        <v>0.35</v>
      </c>
      <c r="AE137" s="12">
        <v>1948.469507186858</v>
      </c>
      <c r="AF137" s="10">
        <v>2182.108901711722</v>
      </c>
      <c r="AG137" s="10">
        <v>1314.5030058081209</v>
      </c>
      <c r="AH137" s="10">
        <v>151.3155448499511</v>
      </c>
      <c r="AI137" s="10">
        <v>1.6678572953988902</v>
      </c>
      <c r="AJ137" s="10"/>
      <c r="AK137" s="10"/>
      <c r="AL137" s="10"/>
      <c r="AM137" s="10"/>
      <c r="AN137" s="10">
        <v>19.484695071868579</v>
      </c>
      <c r="AO137" s="10">
        <v>5.246389267389219</v>
      </c>
      <c r="AP137" s="10">
        <v>10.201521040656846</v>
      </c>
      <c r="AQ137" s="10">
        <v>111.47500000000001</v>
      </c>
      <c r="AR137" s="10"/>
      <c r="AS137" s="10"/>
      <c r="AT137" s="10">
        <v>11.286023980158763</v>
      </c>
      <c r="AU137" s="10">
        <v>1</v>
      </c>
      <c r="AV137" s="16"/>
      <c r="AW137" s="19">
        <v>327.31633525675829</v>
      </c>
      <c r="AX137" s="1" t="s">
        <v>120</v>
      </c>
      <c r="AY137" s="23">
        <v>20.341207349081401</v>
      </c>
      <c r="AZ137" s="18">
        <v>100</v>
      </c>
      <c r="BA137" s="18">
        <v>0</v>
      </c>
      <c r="BB137" s="18">
        <v>0</v>
      </c>
      <c r="BC137" s="18">
        <v>100</v>
      </c>
      <c r="BD137" s="18">
        <v>0</v>
      </c>
      <c r="BE137" s="18">
        <v>0</v>
      </c>
      <c r="BF137" s="24">
        <v>97.81</v>
      </c>
      <c r="BG137" s="24">
        <v>1.8400000000000034</v>
      </c>
      <c r="BH137" s="24">
        <v>0.35</v>
      </c>
      <c r="BI137" s="21"/>
      <c r="BJ137" s="25">
        <f t="shared" ca="1" si="11"/>
        <v>0.93061675797226284</v>
      </c>
      <c r="BK137" s="24">
        <f t="shared" ca="1" si="12"/>
        <v>36.924779794706055</v>
      </c>
      <c r="BL137" s="23">
        <f t="shared" si="13"/>
        <v>6.3521452603825077</v>
      </c>
      <c r="BM137" s="23">
        <f t="shared" ca="1" si="14"/>
        <v>2.7771219184204221</v>
      </c>
      <c r="BN137" s="22">
        <f t="shared" si="15"/>
        <v>2.9720973419578192</v>
      </c>
      <c r="BO137" s="21"/>
      <c r="BP137" s="2"/>
    </row>
    <row r="138" spans="1:68" x14ac:dyDescent="0.2">
      <c r="A138">
        <v>6.25</v>
      </c>
      <c r="B138">
        <v>2.11</v>
      </c>
      <c r="C138">
        <v>0.30781999999999998</v>
      </c>
      <c r="D138">
        <v>6.651E-2</v>
      </c>
      <c r="E138">
        <v>-2.3959999999999999E-2</v>
      </c>
      <c r="F138">
        <v>1.96868</v>
      </c>
      <c r="G138">
        <v>1.9294800000000001</v>
      </c>
      <c r="H138" s="21"/>
      <c r="I138" s="17">
        <f t="shared" si="9"/>
        <v>20.50524934383202</v>
      </c>
      <c r="J138" s="16">
        <f t="shared" si="10"/>
        <v>-20.50524934383202</v>
      </c>
      <c r="K138" s="16">
        <v>115</v>
      </c>
      <c r="L138" s="16">
        <v>2231.6272965879225</v>
      </c>
      <c r="M138" s="16">
        <v>962.33595800524802</v>
      </c>
      <c r="N138" s="16">
        <v>8.8856080489938751</v>
      </c>
      <c r="O138" s="16">
        <v>37.927980492813134</v>
      </c>
      <c r="P138" s="16">
        <v>38.110070283107092</v>
      </c>
      <c r="Q138" s="16">
        <v>1.253954104888144</v>
      </c>
      <c r="R138" s="16">
        <v>3.290348444841309</v>
      </c>
      <c r="S138" s="16">
        <v>12.64512432596951</v>
      </c>
      <c r="T138" s="20" t="s">
        <v>122</v>
      </c>
      <c r="U138" s="10">
        <v>5</v>
      </c>
      <c r="V138" s="20" t="s">
        <v>141</v>
      </c>
      <c r="W138" s="10">
        <v>5</v>
      </c>
      <c r="X138" s="20" t="s">
        <v>141</v>
      </c>
      <c r="Y138" s="10">
        <v>5</v>
      </c>
      <c r="Z138" s="20" t="s">
        <v>121</v>
      </c>
      <c r="AA138" s="15">
        <v>5</v>
      </c>
      <c r="AB138" s="11">
        <v>25.604311695051337</v>
      </c>
      <c r="AC138" s="10">
        <v>61.198014199815972</v>
      </c>
      <c r="AD138" s="19">
        <v>13.197674105132689</v>
      </c>
      <c r="AE138" s="12">
        <v>3792.7980492813135</v>
      </c>
      <c r="AF138" s="10">
        <v>4344.8256995102056</v>
      </c>
      <c r="AG138" s="10">
        <v>2540.6713522071395</v>
      </c>
      <c r="AH138" s="10">
        <v>77.33862055492736</v>
      </c>
      <c r="AI138" s="10">
        <v>3.0391917961388715</v>
      </c>
      <c r="AJ138" s="10"/>
      <c r="AK138" s="10"/>
      <c r="AL138" s="10"/>
      <c r="AM138" s="10"/>
      <c r="AN138" s="10">
        <v>18.963990246406567</v>
      </c>
      <c r="AO138" s="10">
        <v>8.4865808165614265</v>
      </c>
      <c r="AP138" s="10">
        <v>19.055035141553546</v>
      </c>
      <c r="AQ138" s="10">
        <v>114.66</v>
      </c>
      <c r="AR138" s="10"/>
      <c r="AS138" s="10"/>
      <c r="AT138" s="10">
        <v>23.037756361757211</v>
      </c>
      <c r="AU138" s="10">
        <v>1</v>
      </c>
      <c r="AV138" s="16"/>
      <c r="AW138" s="19">
        <v>651.72385492653086</v>
      </c>
      <c r="AX138" s="1" t="s">
        <v>120</v>
      </c>
      <c r="AY138" s="23">
        <v>20.505249343831998</v>
      </c>
      <c r="AZ138" s="18">
        <v>0</v>
      </c>
      <c r="BA138" s="18">
        <v>100</v>
      </c>
      <c r="BB138" s="18">
        <v>0</v>
      </c>
      <c r="BC138" s="18">
        <v>0</v>
      </c>
      <c r="BD138" s="18">
        <v>100</v>
      </c>
      <c r="BE138" s="18">
        <v>0</v>
      </c>
      <c r="BF138" s="24">
        <v>25.604311695051337</v>
      </c>
      <c r="BG138" s="24">
        <v>61.198014199815972</v>
      </c>
      <c r="BH138" s="24">
        <v>13.197674105132689</v>
      </c>
      <c r="BI138" s="21"/>
      <c r="BJ138" s="25">
        <f t="shared" ca="1" si="11"/>
        <v>0.79071644577792366</v>
      </c>
      <c r="BK138" s="24">
        <f t="shared" ca="1" si="12"/>
        <v>65.170554103261296</v>
      </c>
      <c r="BL138" s="23">
        <f t="shared" si="13"/>
        <v>3.3895913013376271</v>
      </c>
      <c r="BM138" s="23">
        <f t="shared" ca="1" si="14"/>
        <v>2.4093944094649022</v>
      </c>
      <c r="BN138" s="22">
        <f t="shared" si="15"/>
        <v>2.5850385203498636</v>
      </c>
      <c r="BO138" s="21"/>
      <c r="BP138" s="2"/>
    </row>
    <row r="139" spans="1:68" x14ac:dyDescent="0.2">
      <c r="A139">
        <v>6.3</v>
      </c>
      <c r="B139">
        <v>2.11</v>
      </c>
      <c r="C139">
        <v>0.25583</v>
      </c>
      <c r="D139">
        <v>5.2699999999999997E-2</v>
      </c>
      <c r="E139">
        <v>-3.7150000000000002E-2</v>
      </c>
      <c r="F139">
        <v>1.9688300000000001</v>
      </c>
      <c r="G139">
        <v>1.9323999999999999</v>
      </c>
      <c r="H139" s="21"/>
      <c r="I139" s="17">
        <f t="shared" si="9"/>
        <v>20.669291338582674</v>
      </c>
      <c r="J139" s="16">
        <f t="shared" si="10"/>
        <v>-20.669291338582674</v>
      </c>
      <c r="K139" s="16">
        <v>115</v>
      </c>
      <c r="L139" s="16">
        <v>2250.4921259842477</v>
      </c>
      <c r="M139" s="16">
        <v>970.96456692913239</v>
      </c>
      <c r="N139" s="16">
        <v>8.956692913385826</v>
      </c>
      <c r="O139" s="16">
        <v>24.151164271047225</v>
      </c>
      <c r="P139" s="16">
        <v>24.282455323312899</v>
      </c>
      <c r="Q139" s="16">
        <v>1.1557567349504898</v>
      </c>
      <c r="R139" s="16">
        <v>4.7596370283069369</v>
      </c>
      <c r="S139" s="16">
        <v>9.1174341851163394</v>
      </c>
      <c r="T139" s="20" t="s">
        <v>33</v>
      </c>
      <c r="U139" s="10">
        <v>3</v>
      </c>
      <c r="V139" s="20" t="s">
        <v>143</v>
      </c>
      <c r="W139" s="10">
        <v>4</v>
      </c>
      <c r="X139" s="20" t="s">
        <v>143</v>
      </c>
      <c r="Y139" s="10">
        <v>4</v>
      </c>
      <c r="Z139" s="20" t="s">
        <v>123</v>
      </c>
      <c r="AA139" s="15">
        <v>4</v>
      </c>
      <c r="AB139" s="11">
        <v>74.646747209110629</v>
      </c>
      <c r="AC139" s="10">
        <v>23.132252390126254</v>
      </c>
      <c r="AD139" s="19">
        <v>2.2210004007631228</v>
      </c>
      <c r="AE139" s="12">
        <v>2415.1164271047228</v>
      </c>
      <c r="AF139" s="10">
        <v>2716.9377730993401</v>
      </c>
      <c r="AG139" s="10">
        <v>1618.8303548875265</v>
      </c>
      <c r="AH139" s="10">
        <v>3.3066775898848482</v>
      </c>
      <c r="AI139" s="10">
        <v>2.1010005470011914</v>
      </c>
      <c r="AJ139" s="10"/>
      <c r="AK139" s="10"/>
      <c r="AL139" s="10"/>
      <c r="AM139" s="10"/>
      <c r="AN139" s="10">
        <v>24.151164271047225</v>
      </c>
      <c r="AO139" s="10">
        <v>6.0604345266150776</v>
      </c>
      <c r="AP139" s="10">
        <v>12.331812484212687</v>
      </c>
      <c r="AQ139" s="10">
        <v>111.47500000000001</v>
      </c>
      <c r="AR139" s="10"/>
      <c r="AS139" s="10"/>
      <c r="AT139" s="10">
        <v>13.939230942195204</v>
      </c>
      <c r="AU139" s="10">
        <v>1</v>
      </c>
      <c r="AV139" s="16"/>
      <c r="AW139" s="19">
        <v>407.54066596490105</v>
      </c>
      <c r="AX139" s="1" t="s">
        <v>120</v>
      </c>
      <c r="AY139" s="23">
        <v>20.669291338582699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74.646747209110629</v>
      </c>
      <c r="BG139" s="24">
        <v>23.132252390126254</v>
      </c>
      <c r="BH139" s="24">
        <v>2.2210004007631228</v>
      </c>
      <c r="BI139" s="21"/>
      <c r="BJ139" s="25">
        <f t="shared" ca="1" si="11"/>
        <v>0.88328976790206126</v>
      </c>
      <c r="BK139" s="24">
        <f t="shared" ca="1" si="12"/>
        <v>43.544429383514512</v>
      </c>
      <c r="BL139" s="23">
        <f t="shared" si="13"/>
        <v>4.9909154508131781</v>
      </c>
      <c r="BM139" s="23">
        <f t="shared" ca="1" si="14"/>
        <v>2.6518339197179834</v>
      </c>
      <c r="BN139" s="22">
        <f t="shared" si="15"/>
        <v>2.8377706820639061</v>
      </c>
      <c r="BO139" s="21"/>
      <c r="BP139" s="2"/>
    </row>
    <row r="140" spans="1:68" x14ac:dyDescent="0.2">
      <c r="A140">
        <v>6.35</v>
      </c>
      <c r="B140">
        <v>0.87</v>
      </c>
      <c r="C140">
        <v>0.22581000000000001</v>
      </c>
      <c r="D140">
        <v>4.1200000000000004E-3</v>
      </c>
      <c r="E140">
        <v>-2.81E-2</v>
      </c>
      <c r="F140">
        <v>1.9661500000000001</v>
      </c>
      <c r="G140">
        <v>1.9316500000000001</v>
      </c>
      <c r="H140" s="21"/>
      <c r="I140" s="17">
        <f t="shared" si="9"/>
        <v>20.833333333333332</v>
      </c>
      <c r="J140" s="16">
        <f t="shared" si="10"/>
        <v>-20.833333333333332</v>
      </c>
      <c r="K140" s="16">
        <v>115</v>
      </c>
      <c r="L140" s="16">
        <v>2269.3569553805733</v>
      </c>
      <c r="M140" s="16">
        <v>979.59317585301699</v>
      </c>
      <c r="N140" s="16">
        <v>9.0277777777777786</v>
      </c>
      <c r="O140" s="16">
        <v>16.19617248459959</v>
      </c>
      <c r="P140" s="16">
        <v>16.362317864322126</v>
      </c>
      <c r="Q140" s="16">
        <v>0.81032384345365938</v>
      </c>
      <c r="R140" s="16">
        <v>4.9523780809842508</v>
      </c>
      <c r="S140" s="16">
        <v>11.537873591842738</v>
      </c>
      <c r="T140" s="20" t="s">
        <v>33</v>
      </c>
      <c r="U140" s="10">
        <v>3</v>
      </c>
      <c r="V140" s="20" t="s">
        <v>33</v>
      </c>
      <c r="W140" s="10">
        <v>3</v>
      </c>
      <c r="X140" s="20" t="s">
        <v>143</v>
      </c>
      <c r="Y140" s="10">
        <v>4</v>
      </c>
      <c r="Z140" s="20" t="s">
        <v>33</v>
      </c>
      <c r="AA140" s="15">
        <v>3</v>
      </c>
      <c r="AB140" s="11">
        <v>90.430576733953714</v>
      </c>
      <c r="AC140" s="10">
        <v>8.6393951341610773</v>
      </c>
      <c r="AD140" s="19">
        <v>0.93002813188520195</v>
      </c>
      <c r="AE140" s="12">
        <v>1619.617248459959</v>
      </c>
      <c r="AF140" s="10">
        <v>1784.0471997241716</v>
      </c>
      <c r="AG140" s="10">
        <v>1090.8211909548083</v>
      </c>
      <c r="AH140" s="10">
        <v>51.636256746479162</v>
      </c>
      <c r="AI140" s="10">
        <v>2.0192319399839862</v>
      </c>
      <c r="AJ140" s="10"/>
      <c r="AK140" s="10"/>
      <c r="AL140" s="10"/>
      <c r="AM140" s="10"/>
      <c r="AN140" s="10">
        <v>16.19617248459959</v>
      </c>
      <c r="AO140" s="10">
        <v>4.3759884985695994</v>
      </c>
      <c r="AP140" s="10">
        <v>8.6357483366836583</v>
      </c>
      <c r="AQ140" s="10">
        <v>111.47500000000001</v>
      </c>
      <c r="AR140" s="10"/>
      <c r="AS140" s="10"/>
      <c r="AT140" s="10">
        <v>8.878804877520782</v>
      </c>
      <c r="AU140" s="10">
        <v>1</v>
      </c>
      <c r="AV140" s="16"/>
      <c r="AW140" s="19">
        <v>267.60707995862572</v>
      </c>
      <c r="AX140" s="1" t="s">
        <v>120</v>
      </c>
      <c r="AY140" s="23">
        <v>20.8333333333333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90.430576733953714</v>
      </c>
      <c r="BG140" s="24">
        <v>8.6393951341610773</v>
      </c>
      <c r="BH140" s="24">
        <v>0.93002813188520195</v>
      </c>
      <c r="BI140" s="21"/>
      <c r="BJ140" s="25">
        <f t="shared" ca="1" si="11"/>
        <v>0.93601635310104392</v>
      </c>
      <c r="BK140" s="24">
        <f t="shared" ca="1" si="12"/>
        <v>29.591279505661216</v>
      </c>
      <c r="BL140" s="23">
        <f t="shared" si="13"/>
        <v>5.3214015835247119</v>
      </c>
      <c r="BM140" s="23">
        <f t="shared" ca="1" si="14"/>
        <v>2.7896888186189517</v>
      </c>
      <c r="BN140" s="22">
        <f t="shared" si="15"/>
        <v>2.9785191518494303</v>
      </c>
      <c r="BO140" s="21"/>
      <c r="BP140" s="2"/>
    </row>
    <row r="141" spans="1:68" x14ac:dyDescent="0.2">
      <c r="A141">
        <v>6.4</v>
      </c>
      <c r="B141">
        <v>2.11</v>
      </c>
      <c r="C141">
        <v>0.22739000000000001</v>
      </c>
      <c r="D141">
        <v>-9.5899999999999996E-3</v>
      </c>
      <c r="E141">
        <v>-2.4299999999999999E-2</v>
      </c>
      <c r="F141">
        <v>1.96353</v>
      </c>
      <c r="G141">
        <v>1.92893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-20.99737532808399</v>
      </c>
      <c r="K141" s="16">
        <v>115</v>
      </c>
      <c r="L141" s="16">
        <v>2288.2217847768989</v>
      </c>
      <c r="M141" s="16">
        <v>988.22178477690159</v>
      </c>
      <c r="N141" s="16">
        <v>9.0988626421697276</v>
      </c>
      <c r="O141" s="16">
        <v>16.614856262833676</v>
      </c>
      <c r="P141" s="16">
        <v>16.795636608781191</v>
      </c>
      <c r="Q141" s="16">
        <v>0.71283753339969602</v>
      </c>
      <c r="R141" s="16">
        <v>4.2441828791830742</v>
      </c>
      <c r="S141" s="16">
        <v>12.554190690799679</v>
      </c>
      <c r="T141" s="20" t="s">
        <v>33</v>
      </c>
      <c r="U141" s="10">
        <v>3</v>
      </c>
      <c r="V141" s="20" t="s">
        <v>143</v>
      </c>
      <c r="W141" s="10">
        <v>4</v>
      </c>
      <c r="X141" s="20" t="s">
        <v>143</v>
      </c>
      <c r="Y141" s="10">
        <v>4</v>
      </c>
      <c r="Z141" s="20" t="s">
        <v>123</v>
      </c>
      <c r="AA141" s="15">
        <v>4</v>
      </c>
      <c r="AB141" s="11">
        <v>72.037578124984393</v>
      </c>
      <c r="AC141" s="10">
        <v>25.590180601600821</v>
      </c>
      <c r="AD141" s="19">
        <v>2.372241273414792</v>
      </c>
      <c r="AE141" s="12">
        <v>1661.4856262833678</v>
      </c>
      <c r="AF141" s="10">
        <v>1833.9161796960425</v>
      </c>
      <c r="AG141" s="10">
        <v>1119.7091072520793</v>
      </c>
      <c r="AH141" s="10">
        <v>71.081034143244707</v>
      </c>
      <c r="AI141" s="10">
        <v>2.3561661419087607</v>
      </c>
      <c r="AJ141" s="10"/>
      <c r="AK141" s="10"/>
      <c r="AL141" s="10"/>
      <c r="AM141" s="10"/>
      <c r="AN141" s="10">
        <v>16.614856262833676</v>
      </c>
      <c r="AO141" s="10">
        <v>4.3776386151537174</v>
      </c>
      <c r="AP141" s="10">
        <v>8.8379637507645565</v>
      </c>
      <c r="AQ141" s="10">
        <v>111.47500000000001</v>
      </c>
      <c r="AR141" s="10"/>
      <c r="AS141" s="10"/>
      <c r="AT141" s="10">
        <v>9.0549313442306936</v>
      </c>
      <c r="AU141" s="10">
        <v>1</v>
      </c>
      <c r="AV141" s="16"/>
      <c r="AW141" s="19">
        <v>275.0874269544064</v>
      </c>
      <c r="AX141" s="1" t="s">
        <v>120</v>
      </c>
      <c r="AY141" s="23">
        <v>20.997375328084001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72.037578124984393</v>
      </c>
      <c r="BG141" s="24">
        <v>25.590180601600821</v>
      </c>
      <c r="BH141" s="24">
        <v>2.372241273414792</v>
      </c>
      <c r="BI141" s="21"/>
      <c r="BJ141" s="25">
        <f t="shared" ca="1" si="11"/>
        <v>0.91777666493118137</v>
      </c>
      <c r="BK141" s="24">
        <f t="shared" ca="1" si="12"/>
        <v>29.749299370400109</v>
      </c>
      <c r="BL141" s="23">
        <f t="shared" si="13"/>
        <v>4.5544284072772552</v>
      </c>
      <c r="BM141" s="23">
        <f t="shared" ca="1" si="14"/>
        <v>2.741280532824788</v>
      </c>
      <c r="BN141" s="22">
        <f t="shared" si="15"/>
        <v>2.9270701501337428</v>
      </c>
      <c r="BO141" s="21"/>
      <c r="BP141" s="2"/>
    </row>
    <row r="142" spans="1:68" x14ac:dyDescent="0.2">
      <c r="A142">
        <v>6.45</v>
      </c>
      <c r="B142">
        <v>2.11</v>
      </c>
      <c r="C142">
        <v>0.23687</v>
      </c>
      <c r="D142">
        <v>5.7099999999999998E-2</v>
      </c>
      <c r="E142">
        <v>-1.9720000000000001E-2</v>
      </c>
      <c r="F142">
        <v>1.97678</v>
      </c>
      <c r="G142">
        <v>1.9411499999999999</v>
      </c>
      <c r="H142" s="21"/>
      <c r="I142" s="17">
        <f t="shared" si="16"/>
        <v>21.161417322834644</v>
      </c>
      <c r="J142" s="16">
        <f t="shared" si="17"/>
        <v>-21.161417322834644</v>
      </c>
      <c r="K142" s="16">
        <v>115</v>
      </c>
      <c r="L142" s="16">
        <v>2307.086614173224</v>
      </c>
      <c r="M142" s="16">
        <v>996.85039370078596</v>
      </c>
      <c r="N142" s="16">
        <v>9.1699475065616785</v>
      </c>
      <c r="O142" s="16">
        <v>19.126958932238189</v>
      </c>
      <c r="P142" s="16">
        <v>19.325378263793706</v>
      </c>
      <c r="Q142" s="16">
        <v>1.1870433698328704</v>
      </c>
      <c r="R142" s="16">
        <v>6.1424069098652954</v>
      </c>
      <c r="S142" s="16">
        <v>13.779120246910937</v>
      </c>
      <c r="T142" s="20" t="s">
        <v>33</v>
      </c>
      <c r="U142" s="10">
        <v>3</v>
      </c>
      <c r="V142" s="20" t="s">
        <v>33</v>
      </c>
      <c r="W142" s="10">
        <v>3</v>
      </c>
      <c r="X142" s="20" t="s">
        <v>143</v>
      </c>
      <c r="Y142" s="10">
        <v>4</v>
      </c>
      <c r="Z142" s="20" t="s">
        <v>33</v>
      </c>
      <c r="AA142" s="15">
        <v>3</v>
      </c>
      <c r="AB142" s="11">
        <v>97.81</v>
      </c>
      <c r="AC142" s="10">
        <v>1.8400000000000034</v>
      </c>
      <c r="AD142" s="19">
        <v>0.35</v>
      </c>
      <c r="AE142" s="12">
        <v>1912.695893223819</v>
      </c>
      <c r="AF142" s="10">
        <v>2130.4231491447899</v>
      </c>
      <c r="AG142" s="10">
        <v>1288.3585509195805</v>
      </c>
      <c r="AH142" s="10">
        <v>94.81726780147045</v>
      </c>
      <c r="AI142" s="10">
        <v>1.6280263008852507</v>
      </c>
      <c r="AJ142" s="10"/>
      <c r="AK142" s="10"/>
      <c r="AL142" s="10"/>
      <c r="AM142" s="10"/>
      <c r="AN142" s="10">
        <v>19.126958932238189</v>
      </c>
      <c r="AO142" s="10">
        <v>5.2149282538962032</v>
      </c>
      <c r="AP142" s="10">
        <v>10.018509856437063</v>
      </c>
      <c r="AQ142" s="10">
        <v>111.47500000000001</v>
      </c>
      <c r="AR142" s="10"/>
      <c r="AS142" s="10"/>
      <c r="AT142" s="10">
        <v>10.500747624745292</v>
      </c>
      <c r="AU142" s="10">
        <v>1</v>
      </c>
      <c r="AV142" s="16"/>
      <c r="AW142" s="19">
        <v>319.56347237171849</v>
      </c>
      <c r="AX142" s="1" t="s">
        <v>120</v>
      </c>
      <c r="AY142" s="23">
        <v>21.161417322834598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97.81</v>
      </c>
      <c r="BG142" s="24">
        <v>1.8400000000000034</v>
      </c>
      <c r="BH142" s="24">
        <v>0.35</v>
      </c>
      <c r="BI142" s="21"/>
      <c r="BJ142" s="25">
        <f t="shared" ca="1" si="11"/>
        <v>0.94146186934559428</v>
      </c>
      <c r="BK142" s="24">
        <f t="shared" ca="1" si="12"/>
        <v>34.883134724031088</v>
      </c>
      <c r="BL142" s="23">
        <f t="shared" si="13"/>
        <v>6.5323252861414591</v>
      </c>
      <c r="BM142" s="23">
        <f t="shared" ca="1" si="14"/>
        <v>2.8029113351783281</v>
      </c>
      <c r="BN142" s="22">
        <f t="shared" si="15"/>
        <v>2.9856139554666026</v>
      </c>
      <c r="BO142" s="21"/>
      <c r="BP142" s="2"/>
    </row>
    <row r="143" spans="1:68" x14ac:dyDescent="0.2">
      <c r="A143">
        <v>6.5</v>
      </c>
      <c r="B143">
        <v>2.11</v>
      </c>
      <c r="C143">
        <v>0.26601999999999998</v>
      </c>
      <c r="D143">
        <v>5.6469999999999999E-2</v>
      </c>
      <c r="E143">
        <v>-2.5049999999999999E-2</v>
      </c>
      <c r="F143">
        <v>1.9693000000000001</v>
      </c>
      <c r="G143">
        <v>1.9339999999999999</v>
      </c>
      <c r="H143" s="21"/>
      <c r="I143" s="17">
        <f t="shared" si="16"/>
        <v>21.325459317585302</v>
      </c>
      <c r="J143" s="16">
        <f t="shared" si="17"/>
        <v>-21.325459317585302</v>
      </c>
      <c r="K143" s="16">
        <v>115</v>
      </c>
      <c r="L143" s="16">
        <v>2325.9514435695496</v>
      </c>
      <c r="M143" s="16">
        <v>1005.4790026246706</v>
      </c>
      <c r="N143" s="16">
        <v>9.2410323709536311</v>
      </c>
      <c r="O143" s="16">
        <v>26.851409650924015</v>
      </c>
      <c r="P143" s="16">
        <v>27.029301516695547</v>
      </c>
      <c r="Q143" s="16">
        <v>1.1825636925656202</v>
      </c>
      <c r="R143" s="16">
        <v>4.3751174695919177</v>
      </c>
      <c r="S143" s="16">
        <v>12.353601789689755</v>
      </c>
      <c r="T143" s="20" t="s">
        <v>122</v>
      </c>
      <c r="U143" s="10">
        <v>4</v>
      </c>
      <c r="V143" s="20" t="s">
        <v>143</v>
      </c>
      <c r="W143" s="10">
        <v>4</v>
      </c>
      <c r="X143" s="20" t="s">
        <v>143</v>
      </c>
      <c r="Y143" s="10">
        <v>4</v>
      </c>
      <c r="Z143" s="20" t="s">
        <v>123</v>
      </c>
      <c r="AA143" s="15">
        <v>4</v>
      </c>
      <c r="AB143" s="11">
        <v>61.593804486698843</v>
      </c>
      <c r="AC143" s="10">
        <v>35.340479778193071</v>
      </c>
      <c r="AD143" s="19">
        <v>3.0657157351080824</v>
      </c>
      <c r="AE143" s="12">
        <v>2685.1409650924015</v>
      </c>
      <c r="AF143" s="10">
        <v>3035.6573654040462</v>
      </c>
      <c r="AG143" s="10">
        <v>1801.95343444637</v>
      </c>
      <c r="AH143" s="10">
        <v>64.029999471143114</v>
      </c>
      <c r="AI143" s="10">
        <v>2.2856529154936576</v>
      </c>
      <c r="AJ143" s="10"/>
      <c r="AK143" s="10"/>
      <c r="AL143" s="10"/>
      <c r="AM143" s="10"/>
      <c r="AN143" s="10">
        <v>17.900939767282676</v>
      </c>
      <c r="AO143" s="10">
        <v>6.5947523123927132</v>
      </c>
      <c r="AP143" s="10">
        <v>13.61367404112459</v>
      </c>
      <c r="AQ143" s="10">
        <v>114.66</v>
      </c>
      <c r="AR143" s="10"/>
      <c r="AS143" s="10"/>
      <c r="AT143" s="10">
        <v>15.091265944039034</v>
      </c>
      <c r="AU143" s="10">
        <v>1</v>
      </c>
      <c r="AV143" s="16"/>
      <c r="AW143" s="19">
        <v>455.3486048106069</v>
      </c>
      <c r="AX143" s="1" t="s">
        <v>120</v>
      </c>
      <c r="AY143" s="23">
        <v>21.325459317585299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61.593804486698843</v>
      </c>
      <c r="BG143" s="24">
        <v>35.340479778193071</v>
      </c>
      <c r="BH143" s="24">
        <v>3.0657157351080824</v>
      </c>
      <c r="BI143" s="21"/>
      <c r="BJ143" s="25">
        <f t="shared" ref="BJ143:BJ206" ca="1" si="18">IF((0.381*BM143)+(0.05*(M143/2116.217)-0.15)&lt;1,(0.381*BM143)+(0.05*(M143/2116.217)-0.15),1)</f>
        <v>0.86597047185350529</v>
      </c>
      <c r="BK143" s="24">
        <f t="shared" ref="BK143:BK206" ca="1" si="19">((P143-(L143/2000))/1.06)*(1.06/(M143/2000))^BJ143</f>
        <v>46.555516019868335</v>
      </c>
      <c r="BL143" s="23">
        <f t="shared" ref="BL143:BL206" si="20">(Q143/(P143-(L143/2000)))*100</f>
        <v>4.5718271003850539</v>
      </c>
      <c r="BM143" s="23">
        <f t="shared" ref="BM143:BM206" ca="1" si="21">SQRT(((3.47-LOG(BK143))^2)+((LOG(BL143)+1.22)^2))</f>
        <v>2.6042360957825204</v>
      </c>
      <c r="BN143" s="22">
        <f t="shared" ref="BN143:BN206" si="22">SQRT(((3.47-LOG(P143/1.06))^2)+((LOG(R143)+1.22)^2))</f>
        <v>2.7787039197056744</v>
      </c>
      <c r="BO143" s="21"/>
      <c r="BP143" s="2"/>
    </row>
    <row r="144" spans="1:68" x14ac:dyDescent="0.2">
      <c r="A144">
        <v>6.55</v>
      </c>
      <c r="B144">
        <v>0.45</v>
      </c>
      <c r="C144">
        <v>0.23213</v>
      </c>
      <c r="D144">
        <v>3.286E-2</v>
      </c>
      <c r="E144">
        <v>-2.3359999999999999E-2</v>
      </c>
      <c r="F144">
        <v>1.9615800000000001</v>
      </c>
      <c r="G144">
        <v>1.93293</v>
      </c>
      <c r="H144" s="21"/>
      <c r="I144" s="17">
        <f t="shared" si="16"/>
        <v>21.489501312335957</v>
      </c>
      <c r="J144" s="16">
        <f t="shared" si="17"/>
        <v>-21.489501312335957</v>
      </c>
      <c r="K144" s="16">
        <v>115</v>
      </c>
      <c r="L144" s="16">
        <v>2344.8162729658748</v>
      </c>
      <c r="M144" s="16">
        <v>1014.1076115485549</v>
      </c>
      <c r="N144" s="16">
        <v>9.3121172353455801</v>
      </c>
      <c r="O144" s="16">
        <v>17.870907597535933</v>
      </c>
      <c r="P144" s="16">
        <v>18.05530817197068</v>
      </c>
      <c r="Q144" s="16">
        <v>1.0146824540263006</v>
      </c>
      <c r="R144" s="16">
        <v>5.6198567444088727</v>
      </c>
      <c r="S144" s="16">
        <v>12.805595446857447</v>
      </c>
      <c r="T144" s="20" t="s">
        <v>33</v>
      </c>
      <c r="U144" s="10">
        <v>3</v>
      </c>
      <c r="V144" s="20" t="s">
        <v>33</v>
      </c>
      <c r="W144" s="10">
        <v>3</v>
      </c>
      <c r="X144" s="20" t="s">
        <v>143</v>
      </c>
      <c r="Y144" s="10">
        <v>4</v>
      </c>
      <c r="Z144" s="20" t="s">
        <v>33</v>
      </c>
      <c r="AA144" s="15">
        <v>3</v>
      </c>
      <c r="AB144" s="11">
        <v>97.81</v>
      </c>
      <c r="AC144" s="10">
        <v>1.8400000000000034</v>
      </c>
      <c r="AD144" s="19">
        <v>0.35</v>
      </c>
      <c r="AE144" s="12">
        <v>1787.0907597535934</v>
      </c>
      <c r="AF144" s="10">
        <v>1978.7837466483954</v>
      </c>
      <c r="AG144" s="10">
        <v>1203.6872114647119</v>
      </c>
      <c r="AH144" s="10">
        <v>71.865837493958409</v>
      </c>
      <c r="AI144" s="10">
        <v>1.7794047882001403</v>
      </c>
      <c r="AJ144" s="10"/>
      <c r="AK144" s="10"/>
      <c r="AL144" s="10"/>
      <c r="AM144" s="10"/>
      <c r="AN144" s="10">
        <v>17.870907597535933</v>
      </c>
      <c r="AO144" s="10">
        <v>4.871552791411192</v>
      </c>
      <c r="AP144" s="10">
        <v>9.4258104802529843</v>
      </c>
      <c r="AQ144" s="10">
        <v>111.47500000000001</v>
      </c>
      <c r="AR144" s="10"/>
      <c r="AS144" s="10"/>
      <c r="AT144" s="10">
        <v>9.5420577773754953</v>
      </c>
      <c r="AU144" s="10">
        <v>1</v>
      </c>
      <c r="AV144" s="16"/>
      <c r="AW144" s="19">
        <v>296.8175619972593</v>
      </c>
      <c r="AX144" s="1" t="s">
        <v>120</v>
      </c>
      <c r="AY144" s="23">
        <v>21.489501312335999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97.81</v>
      </c>
      <c r="BG144" s="24">
        <v>1.8400000000000034</v>
      </c>
      <c r="BH144" s="24">
        <v>0.35</v>
      </c>
      <c r="BI144" s="21"/>
      <c r="BJ144" s="25">
        <f t="shared" ca="1" si="18"/>
        <v>0.94219862041614522</v>
      </c>
      <c r="BK144" s="24">
        <f t="shared" ca="1" si="19"/>
        <v>31.906708552071667</v>
      </c>
      <c r="BL144" s="23">
        <f t="shared" si="20"/>
        <v>6.0101194219799021</v>
      </c>
      <c r="BM144" s="23">
        <f t="shared" ca="1" si="21"/>
        <v>2.8037748880264206</v>
      </c>
      <c r="BN144" s="22">
        <f t="shared" si="22"/>
        <v>2.9818785234659089</v>
      </c>
      <c r="BO144" s="21"/>
      <c r="BP144" s="2"/>
    </row>
    <row r="145" spans="1:68" x14ac:dyDescent="0.2">
      <c r="A145">
        <v>6.6</v>
      </c>
      <c r="B145">
        <v>2.11</v>
      </c>
      <c r="C145">
        <v>0.22647</v>
      </c>
      <c r="D145">
        <v>2.5899999999999999E-3</v>
      </c>
      <c r="E145">
        <v>-2.281E-2</v>
      </c>
      <c r="F145">
        <v>1.9642299999999999</v>
      </c>
      <c r="G145">
        <v>1.9353</v>
      </c>
      <c r="H145" s="21"/>
      <c r="I145" s="17">
        <f t="shared" si="16"/>
        <v>21.653543307086611</v>
      </c>
      <c r="J145" s="16">
        <f t="shared" si="17"/>
        <v>-21.653543307086611</v>
      </c>
      <c r="K145" s="16">
        <v>115</v>
      </c>
      <c r="L145" s="16">
        <v>2363.6811023621999</v>
      </c>
      <c r="M145" s="16">
        <v>1022.7362204724393</v>
      </c>
      <c r="N145" s="16">
        <v>9.3832020997375309</v>
      </c>
      <c r="O145" s="16">
        <v>16.37106570841889</v>
      </c>
      <c r="P145" s="16">
        <v>16.557584501649359</v>
      </c>
      <c r="Q145" s="16">
        <v>0.7994446272331952</v>
      </c>
      <c r="R145" s="16">
        <v>4.8282684418947692</v>
      </c>
      <c r="S145" s="16">
        <v>12.952693974338059</v>
      </c>
      <c r="T145" s="20" t="s">
        <v>33</v>
      </c>
      <c r="U145" s="10">
        <v>3</v>
      </c>
      <c r="V145" s="20" t="s">
        <v>33</v>
      </c>
      <c r="W145" s="10">
        <v>3</v>
      </c>
      <c r="X145" s="20" t="s">
        <v>143</v>
      </c>
      <c r="Y145" s="10">
        <v>4</v>
      </c>
      <c r="Z145" s="20" t="s">
        <v>33</v>
      </c>
      <c r="AA145" s="15">
        <v>3</v>
      </c>
      <c r="AB145" s="11">
        <v>87.18003431241101</v>
      </c>
      <c r="AC145" s="10">
        <v>11.537222877844798</v>
      </c>
      <c r="AD145" s="19">
        <v>1.2827428097441878</v>
      </c>
      <c r="AE145" s="12">
        <v>1637.1065708418889</v>
      </c>
      <c r="AF145" s="10">
        <v>1801.471266057868</v>
      </c>
      <c r="AG145" s="10">
        <v>1103.8389667766239</v>
      </c>
      <c r="AH145" s="10">
        <v>73.429547134639449</v>
      </c>
      <c r="AI145" s="10">
        <v>2.0711358782851095</v>
      </c>
      <c r="AJ145" s="10"/>
      <c r="AK145" s="10"/>
      <c r="AL145" s="10"/>
      <c r="AM145" s="10"/>
      <c r="AN145" s="10">
        <v>16.37106570841889</v>
      </c>
      <c r="AO145" s="10">
        <v>4.4346807621237927</v>
      </c>
      <c r="AP145" s="10">
        <v>8.7268727674363671</v>
      </c>
      <c r="AQ145" s="10">
        <v>111.47500000000001</v>
      </c>
      <c r="AR145" s="10"/>
      <c r="AS145" s="10"/>
      <c r="AT145" s="10">
        <v>8.5689911653586126</v>
      </c>
      <c r="AU145" s="10">
        <v>1</v>
      </c>
      <c r="AV145" s="16"/>
      <c r="AW145" s="19">
        <v>270.22068990868024</v>
      </c>
      <c r="AX145" s="1" t="s">
        <v>120</v>
      </c>
      <c r="AY145" s="23">
        <v>21.653543307086601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87.18003431241101</v>
      </c>
      <c r="BG145" s="24">
        <v>11.537222877844798</v>
      </c>
      <c r="BH145" s="24">
        <v>1.2827428097441878</v>
      </c>
      <c r="BI145" s="21"/>
      <c r="BJ145" s="25">
        <f t="shared" ca="1" si="18"/>
        <v>0.93785263318939449</v>
      </c>
      <c r="BK145" s="24">
        <f t="shared" ca="1" si="19"/>
        <v>28.736135763796465</v>
      </c>
      <c r="BL145" s="23">
        <f t="shared" si="20"/>
        <v>5.1993882690069677</v>
      </c>
      <c r="BM145" s="23">
        <f t="shared" ca="1" si="21"/>
        <v>2.7918330089070915</v>
      </c>
      <c r="BN145" s="22">
        <f t="shared" si="22"/>
        <v>2.967491173632363</v>
      </c>
      <c r="BO145" s="21"/>
      <c r="BP145" s="2"/>
    </row>
    <row r="146" spans="1:68" x14ac:dyDescent="0.2">
      <c r="A146">
        <v>6.65</v>
      </c>
      <c r="B146">
        <v>2.11</v>
      </c>
      <c r="C146">
        <v>0.22477</v>
      </c>
      <c r="D146">
        <v>-4.0000000000000001E-3</v>
      </c>
      <c r="E146">
        <v>-2.053E-2</v>
      </c>
      <c r="F146">
        <v>1.96295</v>
      </c>
      <c r="G146">
        <v>1.92943</v>
      </c>
      <c r="H146" s="21"/>
      <c r="I146" s="17">
        <f t="shared" si="16"/>
        <v>21.817585301837269</v>
      </c>
      <c r="J146" s="16">
        <f t="shared" si="17"/>
        <v>-21.817585301837269</v>
      </c>
      <c r="K146" s="16">
        <v>115</v>
      </c>
      <c r="L146" s="16">
        <v>2382.5459317585255</v>
      </c>
      <c r="M146" s="16">
        <v>1031.364829396324</v>
      </c>
      <c r="N146" s="16">
        <v>9.4542869641294836</v>
      </c>
      <c r="O146" s="16">
        <v>15.920583162217657</v>
      </c>
      <c r="P146" s="16">
        <v>16.115882935183112</v>
      </c>
      <c r="Q146" s="16">
        <v>0.75258578089799333</v>
      </c>
      <c r="R146" s="16">
        <v>4.6698389652297525</v>
      </c>
      <c r="S146" s="16">
        <v>13.562484233712222</v>
      </c>
      <c r="T146" s="20" t="s">
        <v>33</v>
      </c>
      <c r="U146" s="10">
        <v>3</v>
      </c>
      <c r="V146" s="20" t="s">
        <v>33</v>
      </c>
      <c r="W146" s="10">
        <v>3</v>
      </c>
      <c r="X146" s="20" t="s">
        <v>143</v>
      </c>
      <c r="Y146" s="10">
        <v>4</v>
      </c>
      <c r="Z146" s="20" t="s">
        <v>33</v>
      </c>
      <c r="AA146" s="15">
        <v>3</v>
      </c>
      <c r="AB146" s="11">
        <v>84.008784080847519</v>
      </c>
      <c r="AC146" s="10">
        <v>14.416138646043422</v>
      </c>
      <c r="AD146" s="19">
        <v>1.5750772731090648</v>
      </c>
      <c r="AE146" s="12">
        <v>1592.0583162217658</v>
      </c>
      <c r="AF146" s="10">
        <v>1748.3966800385258</v>
      </c>
      <c r="AG146" s="10">
        <v>1074.3921956788743</v>
      </c>
      <c r="AH146" s="10">
        <v>84.511486688559188</v>
      </c>
      <c r="AI146" s="10">
        <v>2.1414014646879815</v>
      </c>
      <c r="AJ146" s="10"/>
      <c r="AK146" s="10"/>
      <c r="AL146" s="10"/>
      <c r="AM146" s="10"/>
      <c r="AN146" s="10">
        <v>15.920583162217657</v>
      </c>
      <c r="AO146" s="10">
        <v>4.3208914212811482</v>
      </c>
      <c r="AP146" s="10">
        <v>8.5207453697521185</v>
      </c>
      <c r="AQ146" s="10">
        <v>111.47500000000001</v>
      </c>
      <c r="AR146" s="10"/>
      <c r="AS146" s="10"/>
      <c r="AT146" s="10">
        <v>8.2304442558314896</v>
      </c>
      <c r="AU146" s="10">
        <v>1</v>
      </c>
      <c r="AV146" s="16"/>
      <c r="AW146" s="19">
        <v>262.25950200577887</v>
      </c>
      <c r="AX146" s="1" t="s">
        <v>120</v>
      </c>
      <c r="AY146" s="23">
        <v>21.817585301837301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84.008784080847519</v>
      </c>
      <c r="BG146" s="24">
        <v>14.416138646043422</v>
      </c>
      <c r="BH146" s="24">
        <v>1.5750772731090648</v>
      </c>
      <c r="BI146" s="21"/>
      <c r="BJ146" s="25">
        <f t="shared" ca="1" si="18"/>
        <v>0.93896613879789137</v>
      </c>
      <c r="BK146" s="24">
        <f t="shared" ca="1" si="19"/>
        <v>27.696298835219977</v>
      </c>
      <c r="BL146" s="23">
        <f t="shared" si="20"/>
        <v>5.0425825696341287</v>
      </c>
      <c r="BM146" s="23">
        <f t="shared" ca="1" si="21"/>
        <v>2.7942205073080966</v>
      </c>
      <c r="BN146" s="22">
        <f t="shared" si="22"/>
        <v>2.9672617931034377</v>
      </c>
      <c r="BO146" s="21"/>
      <c r="BP146" s="2"/>
    </row>
    <row r="147" spans="1:68" x14ac:dyDescent="0.2">
      <c r="A147">
        <v>6.7</v>
      </c>
      <c r="B147">
        <v>2.0699999999999998</v>
      </c>
      <c r="C147">
        <v>0.22375</v>
      </c>
      <c r="D147">
        <v>-2.7320000000000001E-2</v>
      </c>
      <c r="E147">
        <v>-2.053E-2</v>
      </c>
      <c r="F147">
        <v>1.9596</v>
      </c>
      <c r="G147">
        <v>1.9319500000000001</v>
      </c>
      <c r="H147" s="21"/>
      <c r="I147" s="17">
        <f t="shared" si="16"/>
        <v>21.981627296587927</v>
      </c>
      <c r="J147" s="16">
        <f t="shared" si="17"/>
        <v>-21.981627296587927</v>
      </c>
      <c r="K147" s="16">
        <v>115</v>
      </c>
      <c r="L147" s="16">
        <v>2401.4107611548511</v>
      </c>
      <c r="M147" s="16">
        <v>1039.9934383202087</v>
      </c>
      <c r="N147" s="16">
        <v>9.5253718285214362</v>
      </c>
      <c r="O147" s="16">
        <v>15.650293634496917</v>
      </c>
      <c r="P147" s="16">
        <v>15.845593407462372</v>
      </c>
      <c r="Q147" s="16">
        <v>0.5867666160213757</v>
      </c>
      <c r="R147" s="16">
        <v>3.7030270872976083</v>
      </c>
      <c r="S147" s="16">
        <v>13.562484233712222</v>
      </c>
      <c r="T147" s="20" t="s">
        <v>122</v>
      </c>
      <c r="U147" s="10">
        <v>4</v>
      </c>
      <c r="V147" s="20" t="s">
        <v>143</v>
      </c>
      <c r="W147" s="10">
        <v>4</v>
      </c>
      <c r="X147" s="20" t="s">
        <v>143</v>
      </c>
      <c r="Y147" s="10">
        <v>4</v>
      </c>
      <c r="Z147" s="20" t="s">
        <v>123</v>
      </c>
      <c r="AA147" s="15">
        <v>4</v>
      </c>
      <c r="AB147" s="11">
        <v>60.158487731008798</v>
      </c>
      <c r="AC147" s="10">
        <v>36.651793950616778</v>
      </c>
      <c r="AD147" s="19">
        <v>3.1897183183744264</v>
      </c>
      <c r="AE147" s="12">
        <v>1565.0293634496916</v>
      </c>
      <c r="AF147" s="10">
        <v>1715.4882162245374</v>
      </c>
      <c r="AG147" s="10">
        <v>1056.3728938308248</v>
      </c>
      <c r="AH147" s="10">
        <v>83.049169478210473</v>
      </c>
      <c r="AI147" s="10">
        <v>2.7004933434872038</v>
      </c>
      <c r="AJ147" s="10"/>
      <c r="AK147" s="10"/>
      <c r="AL147" s="10"/>
      <c r="AM147" s="10"/>
      <c r="AN147" s="10">
        <v>10.433529089664612</v>
      </c>
      <c r="AO147" s="10">
        <v>4.1258588023986844</v>
      </c>
      <c r="AP147" s="10">
        <v>8.3946102568157741</v>
      </c>
      <c r="AQ147" s="10">
        <v>114.66</v>
      </c>
      <c r="AR147" s="10"/>
      <c r="AS147" s="10"/>
      <c r="AT147" s="10">
        <v>7.9968934839036407</v>
      </c>
      <c r="AU147" s="10">
        <v>1</v>
      </c>
      <c r="AV147" s="16"/>
      <c r="AW147" s="19">
        <v>257.32323243368063</v>
      </c>
      <c r="AX147" s="1" t="s">
        <v>120</v>
      </c>
      <c r="AY147" s="23">
        <v>21.981627296587899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60.158487731008798</v>
      </c>
      <c r="BG147" s="24">
        <v>36.651793950616778</v>
      </c>
      <c r="BH147" s="24">
        <v>3.1897183183744264</v>
      </c>
      <c r="BI147" s="21"/>
      <c r="BJ147" s="25">
        <f t="shared" ca="1" si="18"/>
        <v>0.91845277930927594</v>
      </c>
      <c r="BK147" s="24">
        <f t="shared" ca="1" si="19"/>
        <v>26.574338794575819</v>
      </c>
      <c r="BL147" s="23">
        <f t="shared" si="20"/>
        <v>4.0066309482475733</v>
      </c>
      <c r="BM147" s="23">
        <f t="shared" ca="1" si="21"/>
        <v>2.7398445802573637</v>
      </c>
      <c r="BN147" s="22">
        <f t="shared" si="22"/>
        <v>2.9099458367886482</v>
      </c>
      <c r="BO147" s="21"/>
      <c r="BP147" s="2"/>
    </row>
    <row r="148" spans="1:68" x14ac:dyDescent="0.2">
      <c r="A148">
        <v>6.75</v>
      </c>
      <c r="B148">
        <v>2.11</v>
      </c>
      <c r="C148">
        <v>0.21460000000000001</v>
      </c>
      <c r="D148">
        <v>-4.9689999999999998E-2</v>
      </c>
      <c r="E148">
        <v>-2.0109999999999999E-2</v>
      </c>
      <c r="F148">
        <v>1.96583</v>
      </c>
      <c r="G148">
        <v>1.9360299999999999</v>
      </c>
      <c r="H148" s="21"/>
      <c r="I148" s="17">
        <f t="shared" si="16"/>
        <v>22.145669291338582</v>
      </c>
      <c r="J148" s="16">
        <f t="shared" si="17"/>
        <v>-22.145669291338582</v>
      </c>
      <c r="K148" s="16">
        <v>115</v>
      </c>
      <c r="L148" s="16">
        <v>2420.2755905511763</v>
      </c>
      <c r="M148" s="16">
        <v>1048.6220472440932</v>
      </c>
      <c r="N148" s="16">
        <v>9.5964566929133852</v>
      </c>
      <c r="O148" s="16">
        <v>13.225637577002056</v>
      </c>
      <c r="P148" s="16">
        <v>13.422554898866062</v>
      </c>
      <c r="Q148" s="16">
        <v>0.42770252003981768</v>
      </c>
      <c r="R148" s="16">
        <v>3.1864464199431208</v>
      </c>
      <c r="S148" s="16">
        <v>13.674814018333777</v>
      </c>
      <c r="T148" s="20" t="s">
        <v>122</v>
      </c>
      <c r="U148" s="10">
        <v>4</v>
      </c>
      <c r="V148" s="20" t="s">
        <v>143</v>
      </c>
      <c r="W148" s="10">
        <v>4</v>
      </c>
      <c r="X148" s="20" t="s">
        <v>143</v>
      </c>
      <c r="Y148" s="10">
        <v>4</v>
      </c>
      <c r="Z148" s="20" t="s">
        <v>123</v>
      </c>
      <c r="AA148" s="15">
        <v>4</v>
      </c>
      <c r="AB148" s="11">
        <v>52.379532230043914</v>
      </c>
      <c r="AC148" s="10">
        <v>43.535619578120176</v>
      </c>
      <c r="AD148" s="19">
        <v>4.0848481918359063</v>
      </c>
      <c r="AE148" s="12">
        <v>1322.5637577002055</v>
      </c>
      <c r="AF148" s="10">
        <v>1429.3151664251875</v>
      </c>
      <c r="AG148" s="10">
        <v>881.69161741495464</v>
      </c>
      <c r="AH148" s="10">
        <v>83.897636408648054</v>
      </c>
      <c r="AI148" s="10">
        <v>3.1382922171270979</v>
      </c>
      <c r="AJ148" s="10"/>
      <c r="AK148" s="10"/>
      <c r="AL148" s="10"/>
      <c r="AM148" s="10"/>
      <c r="AN148" s="10">
        <v>8.8170917180013699</v>
      </c>
      <c r="AO148" s="10">
        <v>3.5302343877140108</v>
      </c>
      <c r="AP148" s="10">
        <v>7.0535329393196369</v>
      </c>
      <c r="AQ148" s="10">
        <v>114.66</v>
      </c>
      <c r="AR148" s="10"/>
      <c r="AS148" s="10"/>
      <c r="AT148" s="10">
        <v>6.5447563783658991</v>
      </c>
      <c r="AU148" s="10">
        <v>1</v>
      </c>
      <c r="AV148" s="16"/>
      <c r="AW148" s="19">
        <v>214.39727496377813</v>
      </c>
      <c r="AX148" s="1" t="s">
        <v>120</v>
      </c>
      <c r="AY148" s="23">
        <v>22.145669291338599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52.379532230043914</v>
      </c>
      <c r="BG148" s="24">
        <v>43.535619578120176</v>
      </c>
      <c r="BH148" s="24">
        <v>4.0848481918359063</v>
      </c>
      <c r="BI148" s="21"/>
      <c r="BJ148" s="25">
        <f t="shared" ca="1" si="18"/>
        <v>0.92711021034938423</v>
      </c>
      <c r="BK148" s="24">
        <f t="shared" ca="1" si="19"/>
        <v>22.127329404566552</v>
      </c>
      <c r="BL148" s="23">
        <f t="shared" si="20"/>
        <v>3.5021938442806073</v>
      </c>
      <c r="BM148" s="23">
        <f t="shared" ca="1" si="21"/>
        <v>2.7620324078751968</v>
      </c>
      <c r="BN148" s="22">
        <f t="shared" si="22"/>
        <v>2.9282593994785091</v>
      </c>
      <c r="BO148" s="21"/>
      <c r="BP148" s="2"/>
    </row>
    <row r="149" spans="1:68" x14ac:dyDescent="0.2">
      <c r="A149">
        <v>6.8</v>
      </c>
      <c r="B149">
        <v>2.16</v>
      </c>
      <c r="C149">
        <v>0.21507999999999999</v>
      </c>
      <c r="D149">
        <v>-5.509E-2</v>
      </c>
      <c r="E149">
        <v>-1.6330000000000001E-2</v>
      </c>
      <c r="F149">
        <v>1.9648000000000001</v>
      </c>
      <c r="G149">
        <v>1.9367799999999999</v>
      </c>
      <c r="H149" s="21"/>
      <c r="I149" s="17">
        <f t="shared" si="16"/>
        <v>22.309711286089236</v>
      </c>
      <c r="J149" s="16">
        <f t="shared" si="17"/>
        <v>-22.309711286089236</v>
      </c>
      <c r="K149" s="16">
        <v>115</v>
      </c>
      <c r="L149" s="16">
        <v>2439.1404199475014</v>
      </c>
      <c r="M149" s="16">
        <v>1057.2506561679777</v>
      </c>
      <c r="N149" s="16">
        <v>9.6675415573053343</v>
      </c>
      <c r="O149" s="16">
        <v>13.352832648870633</v>
      </c>
      <c r="P149" s="16">
        <v>13.564307910821594</v>
      </c>
      <c r="Q149" s="16">
        <v>0.38930528632053224</v>
      </c>
      <c r="R149" s="16">
        <v>2.8700711372818719</v>
      </c>
      <c r="S149" s="16">
        <v>14.68578207992779</v>
      </c>
      <c r="T149" s="20" t="s">
        <v>122</v>
      </c>
      <c r="U149" s="10">
        <v>5</v>
      </c>
      <c r="V149" s="20" t="s">
        <v>143</v>
      </c>
      <c r="W149" s="10">
        <v>4</v>
      </c>
      <c r="X149" s="20" t="s">
        <v>143</v>
      </c>
      <c r="Y149" s="10">
        <v>4</v>
      </c>
      <c r="Z149" s="20" t="s">
        <v>123</v>
      </c>
      <c r="AA149" s="15">
        <v>4</v>
      </c>
      <c r="AB149" s="11">
        <v>44.705710052076192</v>
      </c>
      <c r="AC149" s="10">
        <v>49.799576425484808</v>
      </c>
      <c r="AD149" s="19">
        <v>5.4947135224389978</v>
      </c>
      <c r="AE149" s="12">
        <v>1335.2832648870633</v>
      </c>
      <c r="AF149" s="10">
        <v>1444.8822955142896</v>
      </c>
      <c r="AG149" s="10">
        <v>892.32309331161957</v>
      </c>
      <c r="AH149" s="10">
        <v>103.23237646537623</v>
      </c>
      <c r="AI149" s="10">
        <v>3.4842341954877796</v>
      </c>
      <c r="AJ149" s="10"/>
      <c r="AK149" s="10"/>
      <c r="AL149" s="10"/>
      <c r="AM149" s="10"/>
      <c r="AN149" s="10">
        <v>6.6764163244353165</v>
      </c>
      <c r="AO149" s="10">
        <v>3.5165488674083396</v>
      </c>
      <c r="AP149" s="10">
        <v>7.1385847464929562</v>
      </c>
      <c r="AQ149" s="10">
        <v>114.66</v>
      </c>
      <c r="AR149" s="10"/>
      <c r="AS149" s="10"/>
      <c r="AT149" s="10">
        <v>6.5623526088926978</v>
      </c>
      <c r="AU149" s="10">
        <v>1</v>
      </c>
      <c r="AV149" s="16"/>
      <c r="AW149" s="19">
        <v>216.73234432714347</v>
      </c>
      <c r="AX149" s="1" t="s">
        <v>120</v>
      </c>
      <c r="AY149" s="23">
        <v>22.3097112860892</v>
      </c>
      <c r="AZ149" s="18">
        <v>0</v>
      </c>
      <c r="BA149" s="18">
        <v>100</v>
      </c>
      <c r="BB149" s="18">
        <v>0</v>
      </c>
      <c r="BC149" s="18">
        <v>0</v>
      </c>
      <c r="BD149" s="18">
        <v>100</v>
      </c>
      <c r="BE149" s="18">
        <v>0</v>
      </c>
      <c r="BF149" s="24">
        <v>44.705710052076192</v>
      </c>
      <c r="BG149" s="24">
        <v>49.799576425484808</v>
      </c>
      <c r="BH149" s="24">
        <v>5.4947135224389978</v>
      </c>
      <c r="BI149" s="21"/>
      <c r="BJ149" s="25">
        <f t="shared" ca="1" si="18"/>
        <v>0.91682955552300271</v>
      </c>
      <c r="BK149" s="24">
        <f t="shared" ca="1" si="19"/>
        <v>22.039578890269372</v>
      </c>
      <c r="BL149" s="23">
        <f t="shared" si="20"/>
        <v>3.1536132703232291</v>
      </c>
      <c r="BM149" s="23">
        <f t="shared" ca="1" si="21"/>
        <v>2.7345139733762593</v>
      </c>
      <c r="BN149" s="22">
        <f t="shared" si="22"/>
        <v>2.8980440067279969</v>
      </c>
      <c r="BO149" s="21"/>
      <c r="BP149" s="2"/>
    </row>
    <row r="150" spans="1:68" x14ac:dyDescent="0.2">
      <c r="A150">
        <v>6.85</v>
      </c>
      <c r="B150">
        <v>2.11</v>
      </c>
      <c r="C150">
        <v>0.21221999999999999</v>
      </c>
      <c r="D150">
        <v>-5.3359999999999998E-2</v>
      </c>
      <c r="E150">
        <v>-1.528E-2</v>
      </c>
      <c r="F150">
        <v>1.9627300000000001</v>
      </c>
      <c r="G150">
        <v>1.9375500000000001</v>
      </c>
      <c r="H150" s="21"/>
      <c r="I150" s="17">
        <f t="shared" si="16"/>
        <v>22.473753280839894</v>
      </c>
      <c r="J150" s="16">
        <f t="shared" si="17"/>
        <v>-22.473753280839894</v>
      </c>
      <c r="K150" s="16">
        <v>115</v>
      </c>
      <c r="L150" s="16">
        <v>2458.005249343827</v>
      </c>
      <c r="M150" s="16">
        <v>1065.8792650918624</v>
      </c>
      <c r="N150" s="16">
        <v>9.7386264216972869</v>
      </c>
      <c r="O150" s="16">
        <v>12.594962012320323</v>
      </c>
      <c r="P150" s="16">
        <v>12.81048114651766</v>
      </c>
      <c r="Q150" s="16">
        <v>0.40160662230837735</v>
      </c>
      <c r="R150" s="16">
        <v>3.1349846872656162</v>
      </c>
      <c r="S150" s="16">
        <v>14.96660654148168</v>
      </c>
      <c r="T150" s="20" t="s">
        <v>122</v>
      </c>
      <c r="U150" s="10">
        <v>4</v>
      </c>
      <c r="V150" s="20" t="s">
        <v>143</v>
      </c>
      <c r="W150" s="10">
        <v>4</v>
      </c>
      <c r="X150" s="20" t="s">
        <v>143</v>
      </c>
      <c r="Y150" s="10">
        <v>4</v>
      </c>
      <c r="Z150" s="20" t="s">
        <v>123</v>
      </c>
      <c r="AA150" s="15">
        <v>4</v>
      </c>
      <c r="AB150" s="11">
        <v>52.680053142488305</v>
      </c>
      <c r="AC150" s="10">
        <v>43.278191320400396</v>
      </c>
      <c r="AD150" s="19">
        <v>4.0417555371112996</v>
      </c>
      <c r="AE150" s="12">
        <v>1259.4962012320325</v>
      </c>
      <c r="AF150" s="10">
        <v>1355.0870979846313</v>
      </c>
      <c r="AG150" s="10">
        <v>835.78608598882442</v>
      </c>
      <c r="AH150" s="10">
        <v>107.54701960699322</v>
      </c>
      <c r="AI150" s="10">
        <v>3.1898082439190989</v>
      </c>
      <c r="AJ150" s="10"/>
      <c r="AK150" s="10"/>
      <c r="AL150" s="10"/>
      <c r="AM150" s="10"/>
      <c r="AN150" s="10">
        <v>8.3966413415468821</v>
      </c>
      <c r="AO150" s="10">
        <v>3.401037473996035</v>
      </c>
      <c r="AP150" s="10">
        <v>6.6862886879105954</v>
      </c>
      <c r="AQ150" s="10">
        <v>114.66</v>
      </c>
      <c r="AR150" s="10"/>
      <c r="AS150" s="10"/>
      <c r="AT150" s="10">
        <v>6.0821678032755884</v>
      </c>
      <c r="AU150" s="10">
        <v>1</v>
      </c>
      <c r="AV150" s="16"/>
      <c r="AW150" s="19">
        <v>203.26306469769472</v>
      </c>
      <c r="AX150" s="1" t="s">
        <v>120</v>
      </c>
      <c r="AY150" s="23">
        <v>22.473753280839901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52.680053142488305</v>
      </c>
      <c r="BG150" s="24">
        <v>43.278191320400396</v>
      </c>
      <c r="BH150" s="24">
        <v>4.0417555371112996</v>
      </c>
      <c r="BI150" s="21"/>
      <c r="BJ150" s="25">
        <f t="shared" ca="1" si="18"/>
        <v>0.93453047830297487</v>
      </c>
      <c r="BK150" s="24">
        <f t="shared" ca="1" si="19"/>
        <v>20.774709788277075</v>
      </c>
      <c r="BL150" s="23">
        <f t="shared" si="20"/>
        <v>3.4676627992776621</v>
      </c>
      <c r="BM150" s="23">
        <f t="shared" ca="1" si="21"/>
        <v>2.7804379997863862</v>
      </c>
      <c r="BN150" s="22">
        <f t="shared" si="22"/>
        <v>2.9405387874982649</v>
      </c>
      <c r="BO150" s="21"/>
      <c r="BP150" s="2"/>
    </row>
    <row r="151" spans="1:68" x14ac:dyDescent="0.2">
      <c r="A151">
        <v>6.9</v>
      </c>
      <c r="B151">
        <v>2.11</v>
      </c>
      <c r="C151">
        <v>0.21218000000000001</v>
      </c>
      <c r="D151">
        <v>-6.1440000000000002E-2</v>
      </c>
      <c r="E151">
        <v>-1.401E-2</v>
      </c>
      <c r="F151">
        <v>1.9629300000000001</v>
      </c>
      <c r="G151">
        <v>1.9355500000000001</v>
      </c>
      <c r="H151" s="21"/>
      <c r="I151" s="17">
        <f t="shared" si="16"/>
        <v>22.637795275590552</v>
      </c>
      <c r="J151" s="16">
        <f t="shared" si="17"/>
        <v>-22.637795275590552</v>
      </c>
      <c r="K151" s="16">
        <v>115</v>
      </c>
      <c r="L151" s="16">
        <v>2476.8700787401526</v>
      </c>
      <c r="M151" s="16">
        <v>1074.5078740157471</v>
      </c>
      <c r="N151" s="16">
        <v>9.8097112860892395</v>
      </c>
      <c r="O151" s="16">
        <v>12.584362422997946</v>
      </c>
      <c r="P151" s="16">
        <v>12.804772716959947</v>
      </c>
      <c r="Q151" s="16">
        <v>0.34415298370618741</v>
      </c>
      <c r="R151" s="16">
        <v>2.6876930291027818</v>
      </c>
      <c r="S151" s="16">
        <v>15.306270414027814</v>
      </c>
      <c r="T151" s="20" t="s">
        <v>122</v>
      </c>
      <c r="U151" s="10">
        <v>5</v>
      </c>
      <c r="V151" s="20" t="s">
        <v>143</v>
      </c>
      <c r="W151" s="10">
        <v>4</v>
      </c>
      <c r="X151" s="20" t="s">
        <v>143</v>
      </c>
      <c r="Y151" s="10">
        <v>4</v>
      </c>
      <c r="Z151" s="20" t="s">
        <v>123</v>
      </c>
      <c r="AA151" s="15">
        <v>4</v>
      </c>
      <c r="AB151" s="11">
        <v>42.290361486516503</v>
      </c>
      <c r="AC151" s="10">
        <v>51.62430605849115</v>
      </c>
      <c r="AD151" s="19">
        <v>6.0853324549923471</v>
      </c>
      <c r="AE151" s="12">
        <v>1258.4362422997947</v>
      </c>
      <c r="AF151" s="10">
        <v>1353.3058221898225</v>
      </c>
      <c r="AG151" s="10">
        <v>835.35795377199599</v>
      </c>
      <c r="AH151" s="10">
        <v>113.0720734890221</v>
      </c>
      <c r="AI151" s="10">
        <v>3.720662996747901</v>
      </c>
      <c r="AJ151" s="10"/>
      <c r="AK151" s="10"/>
      <c r="AL151" s="10"/>
      <c r="AM151" s="10"/>
      <c r="AN151" s="10">
        <v>6.2921812114989732</v>
      </c>
      <c r="AO151" s="10">
        <v>3.3361821944535333</v>
      </c>
      <c r="AP151" s="10">
        <v>6.6828636301759685</v>
      </c>
      <c r="AQ151" s="10">
        <v>114.66</v>
      </c>
      <c r="AR151" s="10"/>
      <c r="AS151" s="10"/>
      <c r="AT151" s="10">
        <v>6.0220783299988758</v>
      </c>
      <c r="AU151" s="10">
        <v>1</v>
      </c>
      <c r="AV151" s="16"/>
      <c r="AW151" s="19">
        <v>202.99587332847335</v>
      </c>
      <c r="AX151" s="1" t="s">
        <v>120</v>
      </c>
      <c r="AY151" s="23">
        <v>22.637795275590602</v>
      </c>
      <c r="AZ151" s="18">
        <v>0</v>
      </c>
      <c r="BA151" s="18">
        <v>100</v>
      </c>
      <c r="BB151" s="18">
        <v>0</v>
      </c>
      <c r="BC151" s="18">
        <v>0</v>
      </c>
      <c r="BD151" s="18">
        <v>100</v>
      </c>
      <c r="BE151" s="18">
        <v>0</v>
      </c>
      <c r="BF151" s="24">
        <v>42.290361486516503</v>
      </c>
      <c r="BG151" s="24">
        <v>51.62430605849115</v>
      </c>
      <c r="BH151" s="24">
        <v>6.0853324549923471</v>
      </c>
      <c r="BI151" s="21"/>
      <c r="BJ151" s="25">
        <f t="shared" ca="1" si="18"/>
        <v>0.92121333701034502</v>
      </c>
      <c r="BK151" s="24">
        <f t="shared" ca="1" si="19"/>
        <v>20.406299082621125</v>
      </c>
      <c r="BL151" s="23">
        <f t="shared" si="20"/>
        <v>2.9754706571726177</v>
      </c>
      <c r="BM151" s="23">
        <f t="shared" ca="1" si="21"/>
        <v>2.7449497845361397</v>
      </c>
      <c r="BN151" s="22">
        <f t="shared" si="22"/>
        <v>2.9021857322868043</v>
      </c>
      <c r="BO151" s="21"/>
      <c r="BP151" s="2"/>
    </row>
    <row r="152" spans="1:68" x14ac:dyDescent="0.2">
      <c r="A152">
        <v>6.95</v>
      </c>
      <c r="B152">
        <v>2.11</v>
      </c>
      <c r="C152">
        <v>0.21098</v>
      </c>
      <c r="D152">
        <v>-5.3760000000000002E-2</v>
      </c>
      <c r="E152">
        <v>-1.1990000000000001E-2</v>
      </c>
      <c r="F152">
        <v>1.96255</v>
      </c>
      <c r="G152">
        <v>1.94123</v>
      </c>
      <c r="H152" s="21"/>
      <c r="I152" s="17">
        <f t="shared" si="16"/>
        <v>22.801837270341206</v>
      </c>
      <c r="J152" s="16">
        <f t="shared" si="17"/>
        <v>-22.801837270341206</v>
      </c>
      <c r="K152" s="16">
        <v>115</v>
      </c>
      <c r="L152" s="16">
        <v>2495.7349081364778</v>
      </c>
      <c r="M152" s="16">
        <v>1083.1364829396316</v>
      </c>
      <c r="N152" s="16">
        <v>9.8807961504811885</v>
      </c>
      <c r="O152" s="16">
        <v>12.266374743326487</v>
      </c>
      <c r="P152" s="16">
        <v>12.494564677229135</v>
      </c>
      <c r="Q152" s="16">
        <v>0.39876238277361548</v>
      </c>
      <c r="R152" s="16">
        <v>3.1914868030604109</v>
      </c>
      <c r="S152" s="16">
        <v>15.846523187683873</v>
      </c>
      <c r="T152" s="20" t="s">
        <v>122</v>
      </c>
      <c r="U152" s="10">
        <v>4</v>
      </c>
      <c r="V152" s="20" t="s">
        <v>33</v>
      </c>
      <c r="W152" s="10">
        <v>3</v>
      </c>
      <c r="X152" s="20" t="s">
        <v>143</v>
      </c>
      <c r="Y152" s="10">
        <v>4</v>
      </c>
      <c r="Z152" s="20" t="s">
        <v>123</v>
      </c>
      <c r="AA152" s="15">
        <v>4</v>
      </c>
      <c r="AB152" s="11">
        <v>54.896395191829498</v>
      </c>
      <c r="AC152" s="10">
        <v>41.356254038594862</v>
      </c>
      <c r="AD152" s="19">
        <v>3.7473507695756387</v>
      </c>
      <c r="AE152" s="12">
        <v>1226.6374743326487</v>
      </c>
      <c r="AF152" s="10">
        <v>1315.7010628452372</v>
      </c>
      <c r="AG152" s="10">
        <v>812.09235079218513</v>
      </c>
      <c r="AH152" s="10">
        <v>122.72352762245524</v>
      </c>
      <c r="AI152" s="10">
        <v>3.1333358453529261</v>
      </c>
      <c r="AJ152" s="10"/>
      <c r="AK152" s="10"/>
      <c r="AL152" s="10"/>
      <c r="AM152" s="10"/>
      <c r="AN152" s="10">
        <v>8.1775831622176582</v>
      </c>
      <c r="AO152" s="10">
        <v>3.3509405146206297</v>
      </c>
      <c r="AP152" s="10">
        <v>6.4967388063374809</v>
      </c>
      <c r="AQ152" s="10">
        <v>114.66</v>
      </c>
      <c r="AR152" s="10"/>
      <c r="AS152" s="10"/>
      <c r="AT152" s="10">
        <v>5.7971366792925405</v>
      </c>
      <c r="AU152" s="10">
        <v>1</v>
      </c>
      <c r="AV152" s="16"/>
      <c r="AW152" s="19">
        <v>197.35515942678558</v>
      </c>
      <c r="AX152" s="1" t="s">
        <v>120</v>
      </c>
      <c r="AY152" s="23">
        <v>22.801837270341199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54.896395191829498</v>
      </c>
      <c r="BG152" s="24">
        <v>41.356254038594862</v>
      </c>
      <c r="BH152" s="24">
        <v>3.7473507695756387</v>
      </c>
      <c r="BI152" s="21"/>
      <c r="BJ152" s="25">
        <f t="shared" ca="1" si="18"/>
        <v>0.9422801988479691</v>
      </c>
      <c r="BK152" s="24">
        <f t="shared" ca="1" si="19"/>
        <v>19.977340888114536</v>
      </c>
      <c r="BL152" s="23">
        <f t="shared" si="20"/>
        <v>3.5455954300292158</v>
      </c>
      <c r="BM152" s="23">
        <f t="shared" ca="1" si="21"/>
        <v>2.7997082966618891</v>
      </c>
      <c r="BN152" s="22">
        <f t="shared" si="22"/>
        <v>2.9538721673953239</v>
      </c>
      <c r="BO152" s="21"/>
      <c r="BP152" s="2"/>
    </row>
    <row r="153" spans="1:68" x14ac:dyDescent="0.2">
      <c r="A153">
        <v>7</v>
      </c>
      <c r="B153">
        <v>2.0699999999999998</v>
      </c>
      <c r="C153">
        <v>0.21421999999999999</v>
      </c>
      <c r="D153">
        <v>-4.9709999999999997E-2</v>
      </c>
      <c r="E153">
        <v>-1.057E-2</v>
      </c>
      <c r="F153">
        <v>1.9528300000000001</v>
      </c>
      <c r="G153">
        <v>1.9338299999999999</v>
      </c>
      <c r="H153" s="21"/>
      <c r="I153" s="17">
        <f t="shared" si="16"/>
        <v>22.965879265091861</v>
      </c>
      <c r="J153" s="16">
        <f t="shared" si="17"/>
        <v>-22.965879265091861</v>
      </c>
      <c r="K153" s="16">
        <v>115</v>
      </c>
      <c r="L153" s="16">
        <v>2514.5997375328029</v>
      </c>
      <c r="M153" s="16">
        <v>1091.7650918635161</v>
      </c>
      <c r="N153" s="16">
        <v>9.9518810148731394</v>
      </c>
      <c r="O153" s="16">
        <v>13.124941478439421</v>
      </c>
      <c r="P153" s="16">
        <v>13.358600268141929</v>
      </c>
      <c r="Q153" s="16">
        <v>0.42756030806307954</v>
      </c>
      <c r="R153" s="16">
        <v>3.2006370389174741</v>
      </c>
      <c r="S153" s="16">
        <v>16.226304840451991</v>
      </c>
      <c r="T153" s="20" t="s">
        <v>122</v>
      </c>
      <c r="U153" s="10">
        <v>4</v>
      </c>
      <c r="V153" s="20" t="s">
        <v>143</v>
      </c>
      <c r="W153" s="10">
        <v>4</v>
      </c>
      <c r="X153" s="20" t="s">
        <v>143</v>
      </c>
      <c r="Y153" s="10">
        <v>4</v>
      </c>
      <c r="Z153" s="20" t="s">
        <v>123</v>
      </c>
      <c r="AA153" s="15">
        <v>4</v>
      </c>
      <c r="AB153" s="11">
        <v>53.158583810392408</v>
      </c>
      <c r="AC153" s="10">
        <v>42.866662716362931</v>
      </c>
      <c r="AD153" s="19">
        <v>3.9747534732446614</v>
      </c>
      <c r="AE153" s="12">
        <v>1312.4941478439421</v>
      </c>
      <c r="AF153" s="10">
        <v>1416.2426129881349</v>
      </c>
      <c r="AG153" s="10">
        <v>876.89502011064474</v>
      </c>
      <c r="AH153" s="10">
        <v>129.07386155476496</v>
      </c>
      <c r="AI153" s="10">
        <v>3.1243780155035075</v>
      </c>
      <c r="AJ153" s="10"/>
      <c r="AK153" s="10"/>
      <c r="AL153" s="10"/>
      <c r="AM153" s="10"/>
      <c r="AN153" s="10">
        <v>8.7499609856262808</v>
      </c>
      <c r="AO153" s="10">
        <v>3.5447615131961614</v>
      </c>
      <c r="AP153" s="10">
        <v>7.0151601608851575</v>
      </c>
      <c r="AQ153" s="10">
        <v>114.66</v>
      </c>
      <c r="AR153" s="10"/>
      <c r="AS153" s="10"/>
      <c r="AT153" s="10">
        <v>6.2106962489959949</v>
      </c>
      <c r="AU153" s="10">
        <v>1</v>
      </c>
      <c r="AV153" s="16"/>
      <c r="AW153" s="19">
        <v>212.43639194822023</v>
      </c>
      <c r="AX153" s="1" t="s">
        <v>120</v>
      </c>
      <c r="AY153" s="23">
        <v>22.9658792650919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53.158583810392408</v>
      </c>
      <c r="BG153" s="24">
        <v>42.866662716362931</v>
      </c>
      <c r="BH153" s="24">
        <v>3.9747534732446614</v>
      </c>
      <c r="BI153" s="21"/>
      <c r="BJ153" s="25">
        <f t="shared" ca="1" si="18"/>
        <v>0.93437428824266799</v>
      </c>
      <c r="BK153" s="24">
        <f t="shared" ca="1" si="19"/>
        <v>21.223600712578442</v>
      </c>
      <c r="BL153" s="23">
        <f t="shared" si="20"/>
        <v>3.5331765508865742</v>
      </c>
      <c r="BM153" s="23">
        <f t="shared" ca="1" si="21"/>
        <v>2.7784227866277282</v>
      </c>
      <c r="BN153" s="22">
        <f t="shared" si="22"/>
        <v>2.9310721267057533</v>
      </c>
      <c r="BO153" s="21"/>
      <c r="BP153" s="2"/>
    </row>
    <row r="154" spans="1:68" x14ac:dyDescent="0.2">
      <c r="A154">
        <v>7.05</v>
      </c>
      <c r="B154">
        <v>2.11</v>
      </c>
      <c r="C154">
        <v>0.21773000000000001</v>
      </c>
      <c r="D154">
        <v>-5.9709999999999999E-2</v>
      </c>
      <c r="E154">
        <v>-1.0019999999999999E-2</v>
      </c>
      <c r="F154">
        <v>1.95753</v>
      </c>
      <c r="G154">
        <v>1.94435</v>
      </c>
      <c r="H154" s="21"/>
      <c r="I154" s="17">
        <f t="shared" si="16"/>
        <v>23.129921259842519</v>
      </c>
      <c r="J154" s="16">
        <f t="shared" si="17"/>
        <v>-23.129921259842519</v>
      </c>
      <c r="K154" s="16">
        <v>115</v>
      </c>
      <c r="L154" s="16">
        <v>2533.4645669291285</v>
      </c>
      <c r="M154" s="16">
        <v>1100.3937007874008</v>
      </c>
      <c r="N154" s="16">
        <v>10.022965879265092</v>
      </c>
      <c r="O154" s="16">
        <v>14.055055441478439</v>
      </c>
      <c r="P154" s="16">
        <v>14.290832449976669</v>
      </c>
      <c r="Q154" s="16">
        <v>0.35645431969403252</v>
      </c>
      <c r="R154" s="16">
        <v>2.4942866060585187</v>
      </c>
      <c r="S154" s="16">
        <v>16.373403367932603</v>
      </c>
      <c r="T154" s="20" t="s">
        <v>122</v>
      </c>
      <c r="U154" s="10">
        <v>5</v>
      </c>
      <c r="V154" s="20" t="s">
        <v>143</v>
      </c>
      <c r="W154" s="10">
        <v>4</v>
      </c>
      <c r="X154" s="20" t="s">
        <v>143</v>
      </c>
      <c r="Y154" s="10">
        <v>4</v>
      </c>
      <c r="Z154" s="20" t="s">
        <v>123</v>
      </c>
      <c r="AA154" s="15">
        <v>4</v>
      </c>
      <c r="AB154" s="11">
        <v>35.067530440363939</v>
      </c>
      <c r="AC154" s="10">
        <v>56.526465118044612</v>
      </c>
      <c r="AD154" s="19">
        <v>8.4060044415914454</v>
      </c>
      <c r="AE154" s="12">
        <v>1405.5055441478439</v>
      </c>
      <c r="AF154" s="10">
        <v>1524.8072914747913</v>
      </c>
      <c r="AG154" s="10">
        <v>946.81243374825021</v>
      </c>
      <c r="AH154" s="10">
        <v>130.63757119544596</v>
      </c>
      <c r="AI154" s="10">
        <v>4.0091623695971483</v>
      </c>
      <c r="AJ154" s="10"/>
      <c r="AK154" s="10"/>
      <c r="AL154" s="10"/>
      <c r="AM154" s="10"/>
      <c r="AN154" s="10">
        <v>7.0275277207392195</v>
      </c>
      <c r="AO154" s="10">
        <v>3.6305226837459963</v>
      </c>
      <c r="AP154" s="10">
        <v>7.5744994699860015</v>
      </c>
      <c r="AQ154" s="10">
        <v>114.66</v>
      </c>
      <c r="AR154" s="10"/>
      <c r="AS154" s="10"/>
      <c r="AT154" s="10">
        <v>6.6557619281004854</v>
      </c>
      <c r="AU154" s="10">
        <v>1</v>
      </c>
      <c r="AV154" s="16"/>
      <c r="AW154" s="19">
        <v>228.72109372121869</v>
      </c>
      <c r="AX154" s="1" t="s">
        <v>120</v>
      </c>
      <c r="AY154" s="23">
        <v>23.129921259842501</v>
      </c>
      <c r="AZ154" s="18">
        <v>0</v>
      </c>
      <c r="BA154" s="18">
        <v>100</v>
      </c>
      <c r="BB154" s="18">
        <v>0</v>
      </c>
      <c r="BC154" s="18">
        <v>0</v>
      </c>
      <c r="BD154" s="18">
        <v>100</v>
      </c>
      <c r="BE154" s="18">
        <v>0</v>
      </c>
      <c r="BF154" s="24">
        <v>35.067530440363939</v>
      </c>
      <c r="BG154" s="24">
        <v>56.526465118044612</v>
      </c>
      <c r="BH154" s="24">
        <v>8.4060044415914454</v>
      </c>
      <c r="BI154" s="21"/>
      <c r="BJ154" s="25">
        <f t="shared" ca="1" si="18"/>
        <v>0.90230736244175602</v>
      </c>
      <c r="BK154" s="24">
        <f t="shared" ca="1" si="19"/>
        <v>22.202810884300263</v>
      </c>
      <c r="BL154" s="23">
        <f t="shared" si="20"/>
        <v>2.7368825111661601</v>
      </c>
      <c r="BM154" s="23">
        <f t="shared" ca="1" si="21"/>
        <v>2.693722538547346</v>
      </c>
      <c r="BN154" s="22">
        <f t="shared" si="22"/>
        <v>2.8445171464354568</v>
      </c>
      <c r="BO154" s="21"/>
      <c r="BP154" s="2"/>
    </row>
    <row r="155" spans="1:68" x14ac:dyDescent="0.2">
      <c r="A155">
        <v>7.1</v>
      </c>
      <c r="B155">
        <v>2.11</v>
      </c>
      <c r="C155">
        <v>0.21215000000000001</v>
      </c>
      <c r="D155">
        <v>-7.4990000000000001E-2</v>
      </c>
      <c r="E155">
        <v>-9.2200000000000008E-3</v>
      </c>
      <c r="F155">
        <v>1.9526300000000001</v>
      </c>
      <c r="G155">
        <v>1.9379</v>
      </c>
      <c r="H155" s="21"/>
      <c r="I155" s="17">
        <f t="shared" si="16"/>
        <v>23.293963254593173</v>
      </c>
      <c r="J155" s="16">
        <f t="shared" si="17"/>
        <v>-23.293963254593173</v>
      </c>
      <c r="K155" s="16">
        <v>115</v>
      </c>
      <c r="L155" s="16">
        <v>2552.3293963254537</v>
      </c>
      <c r="M155" s="16">
        <v>1109.0223097112853</v>
      </c>
      <c r="N155" s="16">
        <v>10.094050743657043</v>
      </c>
      <c r="O155" s="16">
        <v>12.57641273100616</v>
      </c>
      <c r="P155" s="16">
        <v>12.815270785025438</v>
      </c>
      <c r="Q155" s="16">
        <v>0.24780436946612869</v>
      </c>
      <c r="R155" s="16">
        <v>1.9336647162827532</v>
      </c>
      <c r="S155" s="16">
        <v>16.587364862449853</v>
      </c>
      <c r="T155" s="20" t="s">
        <v>122</v>
      </c>
      <c r="U155" s="10">
        <v>5</v>
      </c>
      <c r="V155" s="20" t="s">
        <v>143</v>
      </c>
      <c r="W155" s="10">
        <v>4</v>
      </c>
      <c r="X155" s="20" t="s">
        <v>143</v>
      </c>
      <c r="Y155" s="10">
        <v>4</v>
      </c>
      <c r="Z155" s="20" t="s">
        <v>121</v>
      </c>
      <c r="AA155" s="15">
        <v>5</v>
      </c>
      <c r="AB155" s="11">
        <v>26.945387345737871</v>
      </c>
      <c r="AC155" s="10">
        <v>60.693830417487234</v>
      </c>
      <c r="AD155" s="19">
        <v>12.360782236774897</v>
      </c>
      <c r="AE155" s="12">
        <v>1257.641273100616</v>
      </c>
      <c r="AF155" s="10">
        <v>1350.1021056336861</v>
      </c>
      <c r="AG155" s="10">
        <v>836.14530887690785</v>
      </c>
      <c r="AH155" s="10">
        <v>133.57674758659496</v>
      </c>
      <c r="AI155" s="10">
        <v>5.1715273675903051</v>
      </c>
      <c r="AJ155" s="10"/>
      <c r="AK155" s="10"/>
      <c r="AL155" s="10"/>
      <c r="AM155" s="10"/>
      <c r="AN155" s="10">
        <v>6.28820636550308</v>
      </c>
      <c r="AO155" s="10">
        <v>3.2243557545779202</v>
      </c>
      <c r="AP155" s="10">
        <v>6.6891624710152628</v>
      </c>
      <c r="AQ155" s="10">
        <v>114.66</v>
      </c>
      <c r="AR155" s="10"/>
      <c r="AS155" s="10"/>
      <c r="AT155" s="10">
        <v>5.8091408592260816</v>
      </c>
      <c r="AU155" s="10">
        <v>1</v>
      </c>
      <c r="AV155" s="16"/>
      <c r="AW155" s="19">
        <v>202.51531584505292</v>
      </c>
      <c r="AX155" s="1" t="s">
        <v>120</v>
      </c>
      <c r="AY155" s="23">
        <v>23.293963254593201</v>
      </c>
      <c r="AZ155" s="18">
        <v>0</v>
      </c>
      <c r="BA155" s="18">
        <v>100</v>
      </c>
      <c r="BB155" s="18">
        <v>0</v>
      </c>
      <c r="BC155" s="18">
        <v>0</v>
      </c>
      <c r="BD155" s="18">
        <v>100</v>
      </c>
      <c r="BE155" s="18">
        <v>0</v>
      </c>
      <c r="BF155" s="24">
        <v>26.945387345737871</v>
      </c>
      <c r="BG155" s="24">
        <v>60.693830417487234</v>
      </c>
      <c r="BH155" s="24">
        <v>12.360782236774897</v>
      </c>
      <c r="BI155" s="21"/>
      <c r="BJ155" s="25">
        <f t="shared" ca="1" si="18"/>
        <v>0.89606024597015588</v>
      </c>
      <c r="BK155" s="24">
        <f t="shared" ca="1" si="19"/>
        <v>19.454214133684641</v>
      </c>
      <c r="BL155" s="23">
        <f t="shared" si="20"/>
        <v>2.1475179065062444</v>
      </c>
      <c r="BM155" s="23">
        <f t="shared" ca="1" si="21"/>
        <v>2.6767908188903538</v>
      </c>
      <c r="BN155" s="22">
        <f t="shared" si="22"/>
        <v>2.8230680679533737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0.20857000000000001</v>
      </c>
      <c r="D156">
        <v>-7.4209999999999998E-2</v>
      </c>
      <c r="E156">
        <v>-6.4099999999999999E-3</v>
      </c>
      <c r="F156">
        <v>1.9578</v>
      </c>
      <c r="G156">
        <v>1.9436800000000001</v>
      </c>
      <c r="H156" s="21"/>
      <c r="I156" s="17">
        <f t="shared" si="16"/>
        <v>23.458005249343831</v>
      </c>
      <c r="J156" s="16">
        <f t="shared" si="17"/>
        <v>-23.458005249343831</v>
      </c>
      <c r="K156" s="16">
        <v>115</v>
      </c>
      <c r="L156" s="16">
        <v>2571.1942257217793</v>
      </c>
      <c r="M156" s="16">
        <v>1117.65091863517</v>
      </c>
      <c r="N156" s="16">
        <v>10.165135608048992</v>
      </c>
      <c r="O156" s="16">
        <v>11.627749486652975</v>
      </c>
      <c r="P156" s="16">
        <v>11.877429713064936</v>
      </c>
      <c r="Q156" s="16">
        <v>0.25335063655891438</v>
      </c>
      <c r="R156" s="16">
        <v>2.1330426083703422</v>
      </c>
      <c r="S156" s="16">
        <v>17.338904611941693</v>
      </c>
      <c r="T156" s="20" t="s">
        <v>122</v>
      </c>
      <c r="U156" s="10">
        <v>5</v>
      </c>
      <c r="V156" s="20" t="s">
        <v>143</v>
      </c>
      <c r="W156" s="10">
        <v>4</v>
      </c>
      <c r="X156" s="20" t="s">
        <v>143</v>
      </c>
      <c r="Y156" s="10">
        <v>4</v>
      </c>
      <c r="Z156" s="20" t="s">
        <v>123</v>
      </c>
      <c r="AA156" s="15">
        <v>4</v>
      </c>
      <c r="AB156" s="11">
        <v>32.769074782955691</v>
      </c>
      <c r="AC156" s="10">
        <v>57.874673012952833</v>
      </c>
      <c r="AD156" s="19">
        <v>9.3562522040914775</v>
      </c>
      <c r="AE156" s="12">
        <v>1162.7749486652976</v>
      </c>
      <c r="AF156" s="10">
        <v>1238.6581660267841</v>
      </c>
      <c r="AG156" s="10">
        <v>765.80722847987022</v>
      </c>
      <c r="AH156" s="10">
        <v>147.57467665150699</v>
      </c>
      <c r="AI156" s="10">
        <v>4.6881388870333263</v>
      </c>
      <c r="AJ156" s="10"/>
      <c r="AK156" s="10"/>
      <c r="AL156" s="10"/>
      <c r="AM156" s="10"/>
      <c r="AN156" s="10">
        <v>5.8138747433264877</v>
      </c>
      <c r="AO156" s="10">
        <v>3.0719739699427557</v>
      </c>
      <c r="AP156" s="10">
        <v>6.1264578278389612</v>
      </c>
      <c r="AQ156" s="10">
        <v>114.66</v>
      </c>
      <c r="AR156" s="10"/>
      <c r="AS156" s="10"/>
      <c r="AT156" s="10">
        <v>5.2633108277313605</v>
      </c>
      <c r="AU156" s="10">
        <v>1</v>
      </c>
      <c r="AV156" s="16"/>
      <c r="AW156" s="19">
        <v>185.7987249040176</v>
      </c>
      <c r="AX156" s="1" t="s">
        <v>120</v>
      </c>
      <c r="AY156" s="23">
        <v>23.458005249343799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32.769074782955691</v>
      </c>
      <c r="BG156" s="24">
        <v>57.874673012952833</v>
      </c>
      <c r="BH156" s="24">
        <v>9.3562522040914775</v>
      </c>
      <c r="BI156" s="21"/>
      <c r="BJ156" s="25">
        <f t="shared" ca="1" si="18"/>
        <v>0.91728132599744316</v>
      </c>
      <c r="BK156" s="24">
        <f t="shared" ca="1" si="19"/>
        <v>17.976149776770516</v>
      </c>
      <c r="BL156" s="23">
        <f t="shared" si="20"/>
        <v>2.3919433597735833</v>
      </c>
      <c r="BM156" s="23">
        <f t="shared" ca="1" si="21"/>
        <v>2.7319541031674497</v>
      </c>
      <c r="BN156" s="22">
        <f t="shared" si="22"/>
        <v>2.8737820940570442</v>
      </c>
      <c r="BO156" s="21"/>
      <c r="BP156" s="2"/>
    </row>
    <row r="157" spans="1:68" x14ac:dyDescent="0.2">
      <c r="A157">
        <v>7.2</v>
      </c>
      <c r="B157">
        <v>2.11</v>
      </c>
      <c r="C157">
        <v>0.20945</v>
      </c>
      <c r="D157">
        <v>-6.1039999999999997E-2</v>
      </c>
      <c r="E157">
        <v>-4.5900000000000003E-3</v>
      </c>
      <c r="F157">
        <v>1.96088</v>
      </c>
      <c r="G157">
        <v>1.9496800000000001</v>
      </c>
      <c r="H157" s="21"/>
      <c r="I157" s="17">
        <f t="shared" si="16"/>
        <v>23.622047244094489</v>
      </c>
      <c r="J157" s="16">
        <f t="shared" si="17"/>
        <v>-23.622047244094489</v>
      </c>
      <c r="K157" s="16">
        <v>115</v>
      </c>
      <c r="L157" s="16">
        <v>2590.0590551181049</v>
      </c>
      <c r="M157" s="16">
        <v>1126.2795275590547</v>
      </c>
      <c r="N157" s="16">
        <v>10.236220472440944</v>
      </c>
      <c r="O157" s="16">
        <v>11.860940451745378</v>
      </c>
      <c r="P157" s="16">
        <v>12.117630056717724</v>
      </c>
      <c r="Q157" s="16">
        <v>0.34699722324094928</v>
      </c>
      <c r="R157" s="16">
        <v>2.8635733358486406</v>
      </c>
      <c r="S157" s="16">
        <v>17.825667011968441</v>
      </c>
      <c r="T157" s="20" t="s">
        <v>122</v>
      </c>
      <c r="U157" s="10">
        <v>4</v>
      </c>
      <c r="V157" s="20" t="s">
        <v>143</v>
      </c>
      <c r="W157" s="10">
        <v>4</v>
      </c>
      <c r="X157" s="20" t="s">
        <v>143</v>
      </c>
      <c r="Y157" s="10">
        <v>4</v>
      </c>
      <c r="Z157" s="20" t="s">
        <v>123</v>
      </c>
      <c r="AA157" s="15">
        <v>4</v>
      </c>
      <c r="AB157" s="11">
        <v>48.228259437515412</v>
      </c>
      <c r="AC157" s="10">
        <v>47.003927285267139</v>
      </c>
      <c r="AD157" s="19">
        <v>4.7678132772174475</v>
      </c>
      <c r="AE157" s="12">
        <v>1186.0940451745378</v>
      </c>
      <c r="AF157" s="10">
        <v>1265.8073341390932</v>
      </c>
      <c r="AG157" s="10">
        <v>783.82225425382933</v>
      </c>
      <c r="AH157" s="10">
        <v>156.12575738456565</v>
      </c>
      <c r="AI157" s="10">
        <v>3.4921403530377644</v>
      </c>
      <c r="AJ157" s="10"/>
      <c r="AK157" s="10"/>
      <c r="AL157" s="10"/>
      <c r="AM157" s="10"/>
      <c r="AN157" s="10">
        <v>7.9072936344969191</v>
      </c>
      <c r="AO157" s="10">
        <v>3.245813209564548</v>
      </c>
      <c r="AP157" s="10">
        <v>6.2705780340306339</v>
      </c>
      <c r="AQ157" s="10">
        <v>114.66</v>
      </c>
      <c r="AR157" s="10"/>
      <c r="AS157" s="10"/>
      <c r="AT157" s="10">
        <v>5.340804249048503</v>
      </c>
      <c r="AU157" s="10">
        <v>1</v>
      </c>
      <c r="AV157" s="16"/>
      <c r="AW157" s="19">
        <v>189.87110012086399</v>
      </c>
      <c r="AX157" s="1" t="s">
        <v>120</v>
      </c>
      <c r="AY157" s="23">
        <v>23.6220472440945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48.228259437515412</v>
      </c>
      <c r="BG157" s="24">
        <v>47.003927285267139</v>
      </c>
      <c r="BH157" s="24">
        <v>4.7678132772174475</v>
      </c>
      <c r="BI157" s="21"/>
      <c r="BJ157" s="25">
        <f t="shared" ca="1" si="18"/>
        <v>0.94259996794428269</v>
      </c>
      <c r="BK157" s="24">
        <f t="shared" ca="1" si="19"/>
        <v>18.533107222551511</v>
      </c>
      <c r="BL157" s="23">
        <f t="shared" si="20"/>
        <v>3.206227766663436</v>
      </c>
      <c r="BM157" s="23">
        <f t="shared" ca="1" si="21"/>
        <v>2.7978721431389082</v>
      </c>
      <c r="BN157" s="22">
        <f t="shared" si="22"/>
        <v>2.9375544337624526</v>
      </c>
      <c r="BO157" s="21"/>
      <c r="BP157" s="2"/>
    </row>
    <row r="158" spans="1:68" x14ac:dyDescent="0.2">
      <c r="A158">
        <v>7.25</v>
      </c>
      <c r="B158">
        <v>2.11</v>
      </c>
      <c r="C158">
        <v>0.22105</v>
      </c>
      <c r="D158">
        <v>-2.5020000000000001E-2</v>
      </c>
      <c r="E158">
        <v>-2.31E-3</v>
      </c>
      <c r="F158">
        <v>1.9509300000000001</v>
      </c>
      <c r="G158">
        <v>1.9416500000000001</v>
      </c>
      <c r="H158" s="21"/>
      <c r="I158" s="17">
        <f t="shared" si="16"/>
        <v>23.786089238845143</v>
      </c>
      <c r="J158" s="16">
        <f t="shared" si="17"/>
        <v>-23.786089238845143</v>
      </c>
      <c r="K158" s="16">
        <v>115</v>
      </c>
      <c r="L158" s="16">
        <v>2608.92388451443</v>
      </c>
      <c r="M158" s="16">
        <v>1134.9081364829392</v>
      </c>
      <c r="N158" s="16">
        <v>10.307305336832895</v>
      </c>
      <c r="O158" s="16">
        <v>14.934821355236137</v>
      </c>
      <c r="P158" s="16">
        <v>15.200291939943471</v>
      </c>
      <c r="Q158" s="16">
        <v>0.60312099334625646</v>
      </c>
      <c r="R158" s="16">
        <v>3.9678250636842667</v>
      </c>
      <c r="S158" s="16">
        <v>18.435457271342607</v>
      </c>
      <c r="T158" s="20" t="s">
        <v>122</v>
      </c>
      <c r="U158" s="10">
        <v>4</v>
      </c>
      <c r="V158" s="20" t="s">
        <v>143</v>
      </c>
      <c r="W158" s="10">
        <v>4</v>
      </c>
      <c r="X158" s="20" t="s">
        <v>143</v>
      </c>
      <c r="Y158" s="10">
        <v>4</v>
      </c>
      <c r="Z158" s="20" t="s">
        <v>123</v>
      </c>
      <c r="AA158" s="15">
        <v>4</v>
      </c>
      <c r="AB158" s="11">
        <v>68.63743061657452</v>
      </c>
      <c r="AC158" s="10">
        <v>28.79032202014875</v>
      </c>
      <c r="AD158" s="19">
        <v>2.5722473632767286</v>
      </c>
      <c r="AE158" s="12">
        <v>1493.4821355236138</v>
      </c>
      <c r="AF158" s="10">
        <v>1627.3637422011616</v>
      </c>
      <c r="AG158" s="10">
        <v>1013.3527959962314</v>
      </c>
      <c r="AH158" s="10">
        <v>167.2076969384855</v>
      </c>
      <c r="AI158" s="10">
        <v>2.5202724010001196</v>
      </c>
      <c r="AJ158" s="10"/>
      <c r="AK158" s="10"/>
      <c r="AL158" s="10"/>
      <c r="AM158" s="10"/>
      <c r="AN158" s="10">
        <v>9.956547570157424</v>
      </c>
      <c r="AO158" s="10">
        <v>4.0886269738059289</v>
      </c>
      <c r="AP158" s="10">
        <v>8.0934695719736194</v>
      </c>
      <c r="AQ158" s="10">
        <v>114.66</v>
      </c>
      <c r="AR158" s="10"/>
      <c r="AS158" s="10"/>
      <c r="AT158" s="10">
        <v>6.8971154634656191</v>
      </c>
      <c r="AU158" s="10">
        <v>1</v>
      </c>
      <c r="AV158" s="16"/>
      <c r="AW158" s="19">
        <v>244.10456133017425</v>
      </c>
      <c r="AX158" s="1" t="s">
        <v>120</v>
      </c>
      <c r="AY158" s="23">
        <v>23.786089238845101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68.63743061657452</v>
      </c>
      <c r="BG158" s="24">
        <v>28.79032202014875</v>
      </c>
      <c r="BH158" s="24">
        <v>2.5722473632767286</v>
      </c>
      <c r="BI158" s="21"/>
      <c r="BJ158" s="25">
        <f t="shared" ca="1" si="18"/>
        <v>0.9439336918286888</v>
      </c>
      <c r="BK158" s="24">
        <f t="shared" ca="1" si="19"/>
        <v>23.644970443818469</v>
      </c>
      <c r="BL158" s="23">
        <f t="shared" si="20"/>
        <v>4.3403020434668527</v>
      </c>
      <c r="BM158" s="23">
        <f t="shared" ca="1" si="21"/>
        <v>2.8008376422640846</v>
      </c>
      <c r="BN158" s="22">
        <f t="shared" si="22"/>
        <v>2.9426522678328646</v>
      </c>
      <c r="BO158" s="21"/>
      <c r="BP158" s="2"/>
    </row>
    <row r="159" spans="1:68" x14ac:dyDescent="0.2">
      <c r="A159">
        <v>7.3</v>
      </c>
      <c r="B159">
        <v>2.11</v>
      </c>
      <c r="C159">
        <v>0.22272</v>
      </c>
      <c r="D159">
        <v>2.0000000000000002E-5</v>
      </c>
      <c r="E159">
        <v>-5.1500000000000001E-3</v>
      </c>
      <c r="F159">
        <v>1.9548000000000001</v>
      </c>
      <c r="G159">
        <v>1.9438800000000001</v>
      </c>
      <c r="H159" s="21"/>
      <c r="I159" s="17">
        <f t="shared" si="16"/>
        <v>23.950131233595798</v>
      </c>
      <c r="J159" s="16">
        <f t="shared" si="17"/>
        <v>-23.950131233595798</v>
      </c>
      <c r="K159" s="16">
        <v>115</v>
      </c>
      <c r="L159" s="16">
        <v>2627.7887139107552</v>
      </c>
      <c r="M159" s="16">
        <v>1143.5367454068237</v>
      </c>
      <c r="N159" s="16">
        <v>10.378390201224846</v>
      </c>
      <c r="O159" s="16">
        <v>15.377354209445585</v>
      </c>
      <c r="P159" s="16">
        <v>15.631887082553197</v>
      </c>
      <c r="Q159" s="16">
        <v>0.7811703882223503</v>
      </c>
      <c r="R159" s="16">
        <v>4.9972878136652952</v>
      </c>
      <c r="S159" s="16">
        <v>17.675893965806363</v>
      </c>
      <c r="T159" s="20" t="s">
        <v>33</v>
      </c>
      <c r="U159" s="10">
        <v>3</v>
      </c>
      <c r="V159" s="20" t="s">
        <v>33</v>
      </c>
      <c r="W159" s="10">
        <v>3</v>
      </c>
      <c r="X159" s="20" t="s">
        <v>143</v>
      </c>
      <c r="Y159" s="10">
        <v>4</v>
      </c>
      <c r="Z159" s="20" t="s">
        <v>33</v>
      </c>
      <c r="AA159" s="15">
        <v>3</v>
      </c>
      <c r="AB159" s="11">
        <v>93.624045946654604</v>
      </c>
      <c r="AC159" s="10">
        <v>6.0259540533454015</v>
      </c>
      <c r="AD159" s="19">
        <v>0.35</v>
      </c>
      <c r="AE159" s="12">
        <v>1537.7354209445584</v>
      </c>
      <c r="AF159" s="10">
        <v>1677.0299454848753</v>
      </c>
      <c r="AG159" s="10">
        <v>1042.1258055035464</v>
      </c>
      <c r="AH159" s="10">
        <v>150.12007744281976</v>
      </c>
      <c r="AI159" s="10">
        <v>2.0010854633296438</v>
      </c>
      <c r="AJ159" s="10"/>
      <c r="AK159" s="10"/>
      <c r="AL159" s="10"/>
      <c r="AM159" s="10"/>
      <c r="AN159" s="10">
        <v>15.377354209445585</v>
      </c>
      <c r="AO159" s="10">
        <v>4.3353322722814767</v>
      </c>
      <c r="AP159" s="10">
        <v>8.294880638524825</v>
      </c>
      <c r="AQ159" s="10">
        <v>111.47500000000001</v>
      </c>
      <c r="AR159" s="10"/>
      <c r="AS159" s="10"/>
      <c r="AT159" s="10">
        <v>7.0614076899546472</v>
      </c>
      <c r="AU159" s="10">
        <v>1</v>
      </c>
      <c r="AV159" s="16"/>
      <c r="AW159" s="19">
        <v>251.55449182273131</v>
      </c>
      <c r="AX159" s="1" t="s">
        <v>120</v>
      </c>
      <c r="AY159" s="23">
        <v>23.950131233595801</v>
      </c>
      <c r="AZ159" s="18">
        <v>100</v>
      </c>
      <c r="BA159" s="18">
        <v>0</v>
      </c>
      <c r="BB159" s="18">
        <v>0</v>
      </c>
      <c r="BC159" s="18">
        <v>100</v>
      </c>
      <c r="BD159" s="18">
        <v>0</v>
      </c>
      <c r="BE159" s="18">
        <v>0</v>
      </c>
      <c r="BF159" s="24">
        <v>93.624045946654604</v>
      </c>
      <c r="BG159" s="24">
        <v>6.0259540533454015</v>
      </c>
      <c r="BH159" s="24">
        <v>0.35</v>
      </c>
      <c r="BI159" s="21"/>
      <c r="BJ159" s="25">
        <f t="shared" ca="1" si="18"/>
        <v>0.96526658702754475</v>
      </c>
      <c r="BK159" s="24">
        <f t="shared" ca="1" si="19"/>
        <v>24.510404360963161</v>
      </c>
      <c r="BL159" s="23">
        <f t="shared" si="20"/>
        <v>5.4558652402844698</v>
      </c>
      <c r="BM159" s="23">
        <f t="shared" ca="1" si="21"/>
        <v>2.8562944046817802</v>
      </c>
      <c r="BN159" s="22">
        <f t="shared" si="22"/>
        <v>2.9962472742930601</v>
      </c>
      <c r="BO159" s="21"/>
      <c r="BP159" s="2"/>
    </row>
    <row r="160" spans="1:68" x14ac:dyDescent="0.2">
      <c r="A160">
        <v>7.35</v>
      </c>
      <c r="B160">
        <v>2.11</v>
      </c>
      <c r="C160">
        <v>0.21587000000000001</v>
      </c>
      <c r="D160">
        <v>-2.0619999999999999E-2</v>
      </c>
      <c r="E160">
        <v>-5.7299999999999999E-3</v>
      </c>
      <c r="F160">
        <v>1.95435</v>
      </c>
      <c r="G160">
        <v>1.9434499999999999</v>
      </c>
      <c r="H160" s="21"/>
      <c r="I160" s="17">
        <f t="shared" si="16"/>
        <v>24.114173228346456</v>
      </c>
      <c r="J160" s="16">
        <f t="shared" si="17"/>
        <v>-24.114173228346456</v>
      </c>
      <c r="K160" s="16">
        <v>115</v>
      </c>
      <c r="L160" s="16">
        <v>2646.6535433070808</v>
      </c>
      <c r="M160" s="16">
        <v>1152.1653543307084</v>
      </c>
      <c r="N160" s="16">
        <v>10.449475065616797</v>
      </c>
      <c r="O160" s="16">
        <v>13.56217453798768</v>
      </c>
      <c r="P160" s="16">
        <v>13.814473653092531</v>
      </c>
      <c r="Q160" s="16">
        <v>0.63440762822863728</v>
      </c>
      <c r="R160" s="16">
        <v>4.5923402089707395</v>
      </c>
      <c r="S160" s="16">
        <v>17.520771882281355</v>
      </c>
      <c r="T160" s="20" t="s">
        <v>33</v>
      </c>
      <c r="U160" s="10">
        <v>3</v>
      </c>
      <c r="V160" s="20" t="s">
        <v>33</v>
      </c>
      <c r="W160" s="10">
        <v>3</v>
      </c>
      <c r="X160" s="20" t="s">
        <v>143</v>
      </c>
      <c r="Y160" s="10">
        <v>4</v>
      </c>
      <c r="Z160" s="20" t="s">
        <v>33</v>
      </c>
      <c r="AA160" s="15">
        <v>3</v>
      </c>
      <c r="AB160" s="11">
        <v>86.779438925050215</v>
      </c>
      <c r="AC160" s="10">
        <v>11.898176979184427</v>
      </c>
      <c r="AD160" s="19">
        <v>1.3223840957653614</v>
      </c>
      <c r="AE160" s="12">
        <v>1356.217453798768</v>
      </c>
      <c r="AF160" s="10">
        <v>1462.1069049956011</v>
      </c>
      <c r="AG160" s="10">
        <v>911.08552398193979</v>
      </c>
      <c r="AH160" s="10">
        <v>145.4666773713852</v>
      </c>
      <c r="AI160" s="10">
        <v>2.1775390204031191</v>
      </c>
      <c r="AJ160" s="10"/>
      <c r="AK160" s="10"/>
      <c r="AL160" s="10"/>
      <c r="AM160" s="10"/>
      <c r="AN160" s="10">
        <v>13.56217453798768</v>
      </c>
      <c r="AO160" s="10">
        <v>3.8752221264713693</v>
      </c>
      <c r="AP160" s="10">
        <v>7.2886841918555181</v>
      </c>
      <c r="AQ160" s="10">
        <v>111.47500000000001</v>
      </c>
      <c r="AR160" s="10"/>
      <c r="AS160" s="10"/>
      <c r="AT160" s="10">
        <v>6.0658650742365925</v>
      </c>
      <c r="AU160" s="10">
        <v>1</v>
      </c>
      <c r="AV160" s="16"/>
      <c r="AW160" s="19">
        <v>219.31603574934016</v>
      </c>
      <c r="AX160" s="1" t="s">
        <v>120</v>
      </c>
      <c r="AY160" s="23">
        <v>24.114173228346498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86.779438925050215</v>
      </c>
      <c r="BG160" s="24">
        <v>11.898176979184427</v>
      </c>
      <c r="BH160" s="24">
        <v>1.3223840957653614</v>
      </c>
      <c r="BI160" s="21"/>
      <c r="BJ160" s="25">
        <f t="shared" ca="1" si="18"/>
        <v>0.9742864457996947</v>
      </c>
      <c r="BK160" s="24">
        <f t="shared" ca="1" si="19"/>
        <v>21.345582394382234</v>
      </c>
      <c r="BL160" s="23">
        <f t="shared" si="20"/>
        <v>5.0788581244795434</v>
      </c>
      <c r="BM160" s="23">
        <f t="shared" ca="1" si="21"/>
        <v>2.8794334861894866</v>
      </c>
      <c r="BN160" s="22">
        <f t="shared" si="22"/>
        <v>3.0146215439582202</v>
      </c>
      <c r="BO160" s="21"/>
      <c r="BP160" s="2"/>
    </row>
    <row r="161" spans="1:68" x14ac:dyDescent="0.2">
      <c r="A161">
        <v>7.4</v>
      </c>
      <c r="B161">
        <v>2.11</v>
      </c>
      <c r="C161">
        <v>0.21262</v>
      </c>
      <c r="D161">
        <v>-3.1989999999999998E-2</v>
      </c>
      <c r="E161">
        <v>-4.0299999999999997E-3</v>
      </c>
      <c r="F161">
        <v>1.9575499999999999</v>
      </c>
      <c r="G161">
        <v>1.944</v>
      </c>
      <c r="H161" s="21"/>
      <c r="I161" s="17">
        <f t="shared" si="16"/>
        <v>24.278215223097114</v>
      </c>
      <c r="J161" s="16">
        <f t="shared" si="17"/>
        <v>-24.278215223097114</v>
      </c>
      <c r="K161" s="16">
        <v>115</v>
      </c>
      <c r="L161" s="16">
        <v>2665.5183727034064</v>
      </c>
      <c r="M161" s="16">
        <v>1160.7939632545931</v>
      </c>
      <c r="N161" s="16">
        <v>10.52055993000875</v>
      </c>
      <c r="O161" s="16">
        <v>12.700957905544147</v>
      </c>
      <c r="P161" s="16">
        <v>12.959804242381226</v>
      </c>
      <c r="Q161" s="16">
        <v>0.55356011945303085</v>
      </c>
      <c r="R161" s="16">
        <v>4.2713617358723317</v>
      </c>
      <c r="S161" s="16">
        <v>17.975440058130513</v>
      </c>
      <c r="T161" s="20" t="s">
        <v>33</v>
      </c>
      <c r="U161" s="10">
        <v>3</v>
      </c>
      <c r="V161" s="20" t="s">
        <v>33</v>
      </c>
      <c r="W161" s="10">
        <v>3</v>
      </c>
      <c r="X161" s="20" t="s">
        <v>143</v>
      </c>
      <c r="Y161" s="10">
        <v>4</v>
      </c>
      <c r="Z161" s="20" t="s">
        <v>33</v>
      </c>
      <c r="AA161" s="15">
        <v>3</v>
      </c>
      <c r="AB161" s="11">
        <v>80.705507012458185</v>
      </c>
      <c r="AC161" s="10">
        <v>17.461679346639855</v>
      </c>
      <c r="AD161" s="19">
        <v>1.8328136409019653</v>
      </c>
      <c r="AE161" s="12">
        <v>1270.0957905544146</v>
      </c>
      <c r="AF161" s="10">
        <v>1360.4478667121343</v>
      </c>
      <c r="AG161" s="10">
        <v>846.98531817859202</v>
      </c>
      <c r="AH161" s="10">
        <v>153.35753406421915</v>
      </c>
      <c r="AI161" s="10">
        <v>2.3411737563729709</v>
      </c>
      <c r="AJ161" s="10"/>
      <c r="AK161" s="10"/>
      <c r="AL161" s="10"/>
      <c r="AM161" s="10"/>
      <c r="AN161" s="10">
        <v>12.700957905544147</v>
      </c>
      <c r="AO161" s="10">
        <v>3.6457544663396857</v>
      </c>
      <c r="AP161" s="10">
        <v>6.7758825454287352</v>
      </c>
      <c r="AQ161" s="10">
        <v>111.47500000000001</v>
      </c>
      <c r="AR161" s="10"/>
      <c r="AS161" s="10"/>
      <c r="AT161" s="10">
        <v>5.5795340335157615</v>
      </c>
      <c r="AU161" s="10">
        <v>1</v>
      </c>
      <c r="AV161" s="16"/>
      <c r="AW161" s="19">
        <v>204.06718000682017</v>
      </c>
      <c r="AX161" s="1" t="s">
        <v>120</v>
      </c>
      <c r="AY161" s="23">
        <v>24.278215223097099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80.705507012458185</v>
      </c>
      <c r="BG161" s="24">
        <v>17.461679346639855</v>
      </c>
      <c r="BH161" s="24">
        <v>1.8328136409019653</v>
      </c>
      <c r="BI161" s="21"/>
      <c r="BJ161" s="25">
        <f t="shared" ca="1" si="18"/>
        <v>0.97697498107719383</v>
      </c>
      <c r="BK161" s="24">
        <f t="shared" ca="1" si="19"/>
        <v>19.757014071576929</v>
      </c>
      <c r="BL161" s="23">
        <f t="shared" si="20"/>
        <v>4.7609699350564316</v>
      </c>
      <c r="BM161" s="23">
        <f t="shared" ca="1" si="21"/>
        <v>2.8859549207296058</v>
      </c>
      <c r="BN161" s="22">
        <f t="shared" si="22"/>
        <v>3.0169339556950105</v>
      </c>
      <c r="BO161" s="21"/>
      <c r="BP161" s="2"/>
    </row>
    <row r="162" spans="1:68" x14ac:dyDescent="0.2">
      <c r="A162">
        <v>7.45</v>
      </c>
      <c r="B162">
        <v>0.44</v>
      </c>
      <c r="C162">
        <v>0.22503000000000001</v>
      </c>
      <c r="D162">
        <v>-1.5469999999999999E-2</v>
      </c>
      <c r="E162">
        <v>-4.4999999999999999E-4</v>
      </c>
      <c r="F162">
        <v>1.9534</v>
      </c>
      <c r="G162">
        <v>1.9431799999999999</v>
      </c>
      <c r="H162" s="21"/>
      <c r="I162" s="17">
        <f t="shared" si="16"/>
        <v>24.442257217847768</v>
      </c>
      <c r="J162" s="16">
        <f t="shared" si="17"/>
        <v>-24.442257217847768</v>
      </c>
      <c r="K162" s="16">
        <v>115</v>
      </c>
      <c r="L162" s="16">
        <v>2684.3832020997315</v>
      </c>
      <c r="M162" s="16">
        <v>1169.4225721784776</v>
      </c>
      <c r="N162" s="16">
        <v>10.5916447944007</v>
      </c>
      <c r="O162" s="16">
        <v>15.98948049281314</v>
      </c>
      <c r="P162" s="16">
        <v>16.262114508356913</v>
      </c>
      <c r="Q162" s="16">
        <v>0.67102721223869644</v>
      </c>
      <c r="R162" s="16">
        <v>4.1263220222306476</v>
      </c>
      <c r="S162" s="16">
        <v>18.93291774609521</v>
      </c>
      <c r="T162" s="20" t="s">
        <v>33</v>
      </c>
      <c r="U162" s="10">
        <v>3</v>
      </c>
      <c r="V162" s="20" t="s">
        <v>143</v>
      </c>
      <c r="W162" s="10">
        <v>4</v>
      </c>
      <c r="X162" s="20" t="s">
        <v>143</v>
      </c>
      <c r="Y162" s="10">
        <v>4</v>
      </c>
      <c r="Z162" s="20" t="s">
        <v>123</v>
      </c>
      <c r="AA162" s="15">
        <v>4</v>
      </c>
      <c r="AB162" s="11">
        <v>70.727483971220579</v>
      </c>
      <c r="AC162" s="10">
        <v>26.824368115751952</v>
      </c>
      <c r="AD162" s="19">
        <v>2.4481479130274666</v>
      </c>
      <c r="AE162" s="12">
        <v>1598.9480492813141</v>
      </c>
      <c r="AF162" s="10">
        <v>1747.8452609800784</v>
      </c>
      <c r="AG162" s="10">
        <v>1084.1409672237942</v>
      </c>
      <c r="AH162" s="10">
        <v>171.59190072057277</v>
      </c>
      <c r="AI162" s="10">
        <v>2.4234657271353974</v>
      </c>
      <c r="AJ162" s="10"/>
      <c r="AK162" s="10"/>
      <c r="AL162" s="10"/>
      <c r="AM162" s="10"/>
      <c r="AN162" s="10">
        <v>15.98948049281314</v>
      </c>
      <c r="AO162" s="10">
        <v>4.3696134418832413</v>
      </c>
      <c r="AP162" s="10">
        <v>8.5889867705665601</v>
      </c>
      <c r="AQ162" s="10">
        <v>111.47500000000001</v>
      </c>
      <c r="AR162" s="10"/>
      <c r="AS162" s="10"/>
      <c r="AT162" s="10">
        <v>7.2019977364700303</v>
      </c>
      <c r="AU162" s="10">
        <v>1</v>
      </c>
      <c r="AV162" s="16"/>
      <c r="AW162" s="19">
        <v>262.17678914701179</v>
      </c>
      <c r="AX162" s="1" t="s">
        <v>120</v>
      </c>
      <c r="AY162" s="23">
        <v>24.4422572178478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70.727483971220579</v>
      </c>
      <c r="BG162" s="24">
        <v>26.824368115751952</v>
      </c>
      <c r="BH162" s="24">
        <v>2.4481479130274666</v>
      </c>
      <c r="BI162" s="21"/>
      <c r="BJ162" s="25">
        <f t="shared" ca="1" si="18"/>
        <v>0.94342588969289154</v>
      </c>
      <c r="BK162" s="24">
        <f t="shared" ca="1" si="19"/>
        <v>24.672227843323245</v>
      </c>
      <c r="BL162" s="23">
        <f t="shared" si="20"/>
        <v>4.4975246615387015</v>
      </c>
      <c r="BM162" s="23">
        <f t="shared" ca="1" si="21"/>
        <v>2.7973644742676207</v>
      </c>
      <c r="BN162" s="22">
        <f t="shared" si="22"/>
        <v>2.9302792639512489</v>
      </c>
      <c r="BO162" s="21"/>
      <c r="BP162" s="2"/>
    </row>
    <row r="163" spans="1:68" x14ac:dyDescent="0.2">
      <c r="A163">
        <v>7.5</v>
      </c>
      <c r="B163">
        <v>2.0699999999999998</v>
      </c>
      <c r="C163">
        <v>0.22836000000000001</v>
      </c>
      <c r="D163">
        <v>8.3000000000000001E-4</v>
      </c>
      <c r="E163">
        <v>-6.3000000000000003E-4</v>
      </c>
      <c r="F163">
        <v>1.9534499999999999</v>
      </c>
      <c r="G163">
        <v>1.9422999999999999</v>
      </c>
      <c r="H163" s="21"/>
      <c r="I163" s="17">
        <f t="shared" si="16"/>
        <v>24.606299212598422</v>
      </c>
      <c r="J163" s="16">
        <f t="shared" si="17"/>
        <v>-24.606299212598422</v>
      </c>
      <c r="K163" s="16">
        <v>115</v>
      </c>
      <c r="L163" s="16">
        <v>2703.2480314960567</v>
      </c>
      <c r="M163" s="16">
        <v>1178.0511811023621</v>
      </c>
      <c r="N163" s="16">
        <v>10.662729658792649</v>
      </c>
      <c r="O163" s="16">
        <v>16.87189630390144</v>
      </c>
      <c r="P163" s="16">
        <v>17.143837084202975</v>
      </c>
      <c r="Q163" s="16">
        <v>0.78692997328024294</v>
      </c>
      <c r="R163" s="16">
        <v>4.5901624555529175</v>
      </c>
      <c r="S163" s="16">
        <v>18.884776409828827</v>
      </c>
      <c r="T163" s="20" t="s">
        <v>33</v>
      </c>
      <c r="U163" s="10">
        <v>3</v>
      </c>
      <c r="V163" s="20" t="s">
        <v>143</v>
      </c>
      <c r="W163" s="10">
        <v>4</v>
      </c>
      <c r="X163" s="20" t="s">
        <v>143</v>
      </c>
      <c r="Y163" s="10">
        <v>4</v>
      </c>
      <c r="Z163" s="20" t="s">
        <v>33</v>
      </c>
      <c r="AA163" s="15">
        <v>3</v>
      </c>
      <c r="AB163" s="11">
        <v>80.976356432951633</v>
      </c>
      <c r="AC163" s="10">
        <v>17.210420878307929</v>
      </c>
      <c r="AD163" s="19">
        <v>1.8132226887404361</v>
      </c>
      <c r="AE163" s="12">
        <v>1687.1896303901442</v>
      </c>
      <c r="AF163" s="10">
        <v>1850.4676328798314</v>
      </c>
      <c r="AG163" s="10">
        <v>1142.9224722801982</v>
      </c>
      <c r="AH163" s="10">
        <v>169.13924744988708</v>
      </c>
      <c r="AI163" s="10">
        <v>2.1785721304705827</v>
      </c>
      <c r="AJ163" s="10"/>
      <c r="AK163" s="10"/>
      <c r="AL163" s="10"/>
      <c r="AM163" s="10"/>
      <c r="AN163" s="10">
        <v>16.87189630390144</v>
      </c>
      <c r="AO163" s="10">
        <v>4.6418948982875552</v>
      </c>
      <c r="AP163" s="10">
        <v>9.0004573059613886</v>
      </c>
      <c r="AQ163" s="10">
        <v>111.47500000000001</v>
      </c>
      <c r="AR163" s="10"/>
      <c r="AS163" s="10"/>
      <c r="AT163" s="10">
        <v>7.5873235381507991</v>
      </c>
      <c r="AU163" s="10">
        <v>1</v>
      </c>
      <c r="AV163" s="16"/>
      <c r="AW163" s="19">
        <v>277.57014493197471</v>
      </c>
      <c r="AX163" s="1" t="s">
        <v>120</v>
      </c>
      <c r="AY163" s="23">
        <v>24.606299212598401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80.976356432951633</v>
      </c>
      <c r="BG163" s="24">
        <v>17.210420878307929</v>
      </c>
      <c r="BH163" s="24">
        <v>1.8132226887404361</v>
      </c>
      <c r="BI163" s="21"/>
      <c r="BJ163" s="25">
        <f t="shared" ca="1" si="18"/>
        <v>0.94863852138911475</v>
      </c>
      <c r="BK163" s="24">
        <f t="shared" ca="1" si="19"/>
        <v>26.013742414424012</v>
      </c>
      <c r="BL163" s="23">
        <f t="shared" si="20"/>
        <v>4.983025304111055</v>
      </c>
      <c r="BM163" s="23">
        <f t="shared" ca="1" si="21"/>
        <v>2.8105108337912674</v>
      </c>
      <c r="BN163" s="22">
        <f t="shared" si="22"/>
        <v>2.9418178868763976</v>
      </c>
      <c r="BO163" s="21"/>
      <c r="BP163" s="2"/>
    </row>
    <row r="164" spans="1:68" x14ac:dyDescent="0.2">
      <c r="A164">
        <v>7.55</v>
      </c>
      <c r="B164">
        <v>2.11</v>
      </c>
      <c r="C164">
        <v>0.22808999999999999</v>
      </c>
      <c r="D164">
        <v>-4.5700000000000003E-3</v>
      </c>
      <c r="E164">
        <v>3.4399999999999999E-3</v>
      </c>
      <c r="F164">
        <v>1.9559800000000001</v>
      </c>
      <c r="G164">
        <v>1.9443999999999999</v>
      </c>
      <c r="H164" s="21"/>
      <c r="I164" s="17">
        <f t="shared" si="16"/>
        <v>24.77034120734908</v>
      </c>
      <c r="J164" s="16">
        <f t="shared" si="17"/>
        <v>-24.77034120734908</v>
      </c>
      <c r="K164" s="16">
        <v>115</v>
      </c>
      <c r="L164" s="16">
        <v>2722.1128608923823</v>
      </c>
      <c r="M164" s="16">
        <v>1186.6797900262468</v>
      </c>
      <c r="N164" s="16">
        <v>10.7338145231846</v>
      </c>
      <c r="O164" s="16">
        <v>16.800349075975355</v>
      </c>
      <c r="P164" s="16">
        <v>17.087964675365225</v>
      </c>
      <c r="Q164" s="16">
        <v>0.74853273956095756</v>
      </c>
      <c r="R164" s="16">
        <v>4.3804675031899842</v>
      </c>
      <c r="S164" s="16">
        <v>19.973305513185341</v>
      </c>
      <c r="T164" s="20" t="s">
        <v>33</v>
      </c>
      <c r="U164" s="10">
        <v>3</v>
      </c>
      <c r="V164" s="20" t="s">
        <v>143</v>
      </c>
      <c r="W164" s="10">
        <v>4</v>
      </c>
      <c r="X164" s="20" t="s">
        <v>143</v>
      </c>
      <c r="Y164" s="10">
        <v>4</v>
      </c>
      <c r="Z164" s="20" t="s">
        <v>33</v>
      </c>
      <c r="AA164" s="15">
        <v>3</v>
      </c>
      <c r="AB164" s="11">
        <v>75.877691846149077</v>
      </c>
      <c r="AC164" s="10">
        <v>21.97441531735663</v>
      </c>
      <c r="AD164" s="19">
        <v>2.1478928364942913</v>
      </c>
      <c r="AE164" s="12">
        <v>1680.0349075975355</v>
      </c>
      <c r="AF164" s="10">
        <v>1842.7847124638413</v>
      </c>
      <c r="AG164" s="10">
        <v>1139.1976450243483</v>
      </c>
      <c r="AH164" s="10">
        <v>190.06952893715808</v>
      </c>
      <c r="AI164" s="10">
        <v>2.2828613595963692</v>
      </c>
      <c r="AJ164" s="10"/>
      <c r="AK164" s="10"/>
      <c r="AL164" s="10"/>
      <c r="AM164" s="10"/>
      <c r="AN164" s="10">
        <v>16.800349075975355</v>
      </c>
      <c r="AO164" s="10">
        <v>4.6033457003208484</v>
      </c>
      <c r="AP164" s="10">
        <v>8.9743835151704374</v>
      </c>
      <c r="AQ164" s="10">
        <v>111.47500000000001</v>
      </c>
      <c r="AR164" s="10"/>
      <c r="AS164" s="10"/>
      <c r="AT164" s="10">
        <v>7.496084054920197</v>
      </c>
      <c r="AU164" s="10">
        <v>1</v>
      </c>
      <c r="AV164" s="16"/>
      <c r="AW164" s="19">
        <v>276.41770686957619</v>
      </c>
      <c r="AX164" s="1" t="s">
        <v>120</v>
      </c>
      <c r="AY164" s="23">
        <v>24.770341207349102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75.877691846149077</v>
      </c>
      <c r="BG164" s="24">
        <v>21.97441531735663</v>
      </c>
      <c r="BH164" s="24">
        <v>2.1478928364942913</v>
      </c>
      <c r="BI164" s="21"/>
      <c r="BJ164" s="25">
        <f t="shared" ca="1" si="18"/>
        <v>0.94526183406315956</v>
      </c>
      <c r="BK164" s="24">
        <f t="shared" ca="1" si="19"/>
        <v>25.677081410166412</v>
      </c>
      <c r="BL164" s="23">
        <f t="shared" si="20"/>
        <v>4.7595670293478669</v>
      </c>
      <c r="BM164" s="23">
        <f t="shared" ca="1" si="21"/>
        <v>2.8011130488997478</v>
      </c>
      <c r="BN164" s="22">
        <f t="shared" si="22"/>
        <v>2.9299637301078825</v>
      </c>
      <c r="BO164" s="21"/>
      <c r="BP164" s="2"/>
    </row>
    <row r="165" spans="1:68" x14ac:dyDescent="0.2">
      <c r="A165">
        <v>7.6</v>
      </c>
      <c r="B165">
        <v>2.0699999999999998</v>
      </c>
      <c r="C165">
        <v>0.22736999999999999</v>
      </c>
      <c r="D165">
        <v>-8.5400000000000007E-3</v>
      </c>
      <c r="E165">
        <v>5.5799999999999999E-3</v>
      </c>
      <c r="F165">
        <v>1.9480500000000001</v>
      </c>
      <c r="G165">
        <v>1.9408000000000001</v>
      </c>
      <c r="H165" s="21"/>
      <c r="I165" s="17">
        <f t="shared" si="16"/>
        <v>24.934383202099735</v>
      </c>
      <c r="J165" s="16">
        <f t="shared" si="17"/>
        <v>-24.934383202099735</v>
      </c>
      <c r="K165" s="16">
        <v>115</v>
      </c>
      <c r="L165" s="16">
        <v>2740.9776902887074</v>
      </c>
      <c r="M165" s="16">
        <v>1195.3083989501313</v>
      </c>
      <c r="N165" s="16">
        <v>10.804899387576551</v>
      </c>
      <c r="O165" s="16">
        <v>16.609556468172478</v>
      </c>
      <c r="P165" s="16">
        <v>16.905413864331152</v>
      </c>
      <c r="Q165" s="16">
        <v>0.72030366217844599</v>
      </c>
      <c r="R165" s="16">
        <v>4.2607869168954187</v>
      </c>
      <c r="S165" s="16">
        <v>20.545652511018989</v>
      </c>
      <c r="T165" s="20" t="s">
        <v>33</v>
      </c>
      <c r="U165" s="10">
        <v>3</v>
      </c>
      <c r="V165" s="20" t="s">
        <v>143</v>
      </c>
      <c r="W165" s="10">
        <v>4</v>
      </c>
      <c r="X165" s="20" t="s">
        <v>143</v>
      </c>
      <c r="Y165" s="10">
        <v>4</v>
      </c>
      <c r="Z165" s="20" t="s">
        <v>123</v>
      </c>
      <c r="AA165" s="15">
        <v>4</v>
      </c>
      <c r="AB165" s="11">
        <v>73.207140649239435</v>
      </c>
      <c r="AC165" s="10">
        <v>24.488104057455203</v>
      </c>
      <c r="AD165" s="19">
        <v>2.3047552933053659</v>
      </c>
      <c r="AE165" s="12">
        <v>1660.955646817248</v>
      </c>
      <c r="AF165" s="10">
        <v>1820.1984506129902</v>
      </c>
      <c r="AG165" s="10">
        <v>1127.0275909554102</v>
      </c>
      <c r="AH165" s="10">
        <v>200.38120711081586</v>
      </c>
      <c r="AI165" s="10">
        <v>2.3469843000941251</v>
      </c>
      <c r="AJ165" s="10"/>
      <c r="AK165" s="10"/>
      <c r="AL165" s="10"/>
      <c r="AM165" s="10"/>
      <c r="AN165" s="10">
        <v>16.609556468172478</v>
      </c>
      <c r="AO165" s="10">
        <v>4.5501094804283664</v>
      </c>
      <c r="AP165" s="10">
        <v>8.8891931366878705</v>
      </c>
      <c r="AQ165" s="10">
        <v>111.47500000000001</v>
      </c>
      <c r="AR165" s="10"/>
      <c r="AS165" s="10"/>
      <c r="AT165" s="10">
        <v>7.3430824898926037</v>
      </c>
      <c r="AU165" s="10">
        <v>1</v>
      </c>
      <c r="AV165" s="16"/>
      <c r="AW165" s="19">
        <v>273.02976759194848</v>
      </c>
      <c r="AX165" s="1" t="s">
        <v>120</v>
      </c>
      <c r="AY165" s="23">
        <v>24.934383202099699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73.207140649239435</v>
      </c>
      <c r="BG165" s="24">
        <v>24.488104057455203</v>
      </c>
      <c r="BH165" s="24">
        <v>2.3047552933053659</v>
      </c>
      <c r="BI165" s="21"/>
      <c r="BJ165" s="25">
        <f t="shared" ca="1" si="18"/>
        <v>0.94490052099912802</v>
      </c>
      <c r="BK165" s="24">
        <f t="shared" ca="1" si="19"/>
        <v>25.185313203437705</v>
      </c>
      <c r="BL165" s="23">
        <f t="shared" si="20"/>
        <v>4.6366729243225633</v>
      </c>
      <c r="BM165" s="23">
        <f t="shared" ca="1" si="21"/>
        <v>2.7996296321497605</v>
      </c>
      <c r="BN165" s="22">
        <f t="shared" si="22"/>
        <v>2.9259479556615791</v>
      </c>
      <c r="BO165" s="21"/>
      <c r="BP165" s="2"/>
    </row>
    <row r="166" spans="1:68" x14ac:dyDescent="0.2">
      <c r="A166">
        <v>7.65</v>
      </c>
      <c r="B166">
        <v>2.11</v>
      </c>
      <c r="C166">
        <v>0.22517999999999999</v>
      </c>
      <c r="D166">
        <v>-1.3429999999999999E-2</v>
      </c>
      <c r="E166">
        <v>6.8399999999999997E-3</v>
      </c>
      <c r="F166">
        <v>1.9480299999999999</v>
      </c>
      <c r="G166">
        <v>1.9417</v>
      </c>
      <c r="H166" s="21"/>
      <c r="I166" s="17">
        <f t="shared" si="16"/>
        <v>25.098425196850393</v>
      </c>
      <c r="J166" s="16">
        <f t="shared" si="17"/>
        <v>-25.098425196850393</v>
      </c>
      <c r="K166" s="16">
        <v>115</v>
      </c>
      <c r="L166" s="16">
        <v>2759.842519685033</v>
      </c>
      <c r="M166" s="16">
        <v>1203.937007874016</v>
      </c>
      <c r="N166" s="16">
        <v>10.875984251968504</v>
      </c>
      <c r="O166" s="16">
        <v>16.029228952772069</v>
      </c>
      <c r="P166" s="16">
        <v>16.329938995626392</v>
      </c>
      <c r="Q166" s="16">
        <v>0.68553283386598196</v>
      </c>
      <c r="R166" s="16">
        <v>4.1980122157810049</v>
      </c>
      <c r="S166" s="16">
        <v>20.882641864883659</v>
      </c>
      <c r="T166" s="20" t="s">
        <v>33</v>
      </c>
      <c r="U166" s="10">
        <v>3</v>
      </c>
      <c r="V166" s="20" t="s">
        <v>143</v>
      </c>
      <c r="W166" s="10">
        <v>4</v>
      </c>
      <c r="X166" s="20" t="s">
        <v>143</v>
      </c>
      <c r="Y166" s="10">
        <v>4</v>
      </c>
      <c r="Z166" s="20" t="s">
        <v>33</v>
      </c>
      <c r="AA166" s="15">
        <v>3</v>
      </c>
      <c r="AB166" s="11">
        <v>72.660469548856369</v>
      </c>
      <c r="AC166" s="10">
        <v>25.003216945982388</v>
      </c>
      <c r="AD166" s="19">
        <v>2.3363135051612423</v>
      </c>
      <c r="AE166" s="12">
        <v>1602.9228952772069</v>
      </c>
      <c r="AF166" s="10">
        <v>1751.3858290361759</v>
      </c>
      <c r="AG166" s="10">
        <v>1088.6625997084261</v>
      </c>
      <c r="AH166" s="10">
        <v>205.85124232282607</v>
      </c>
      <c r="AI166" s="10">
        <v>2.3820797763304231</v>
      </c>
      <c r="AJ166" s="10"/>
      <c r="AK166" s="10"/>
      <c r="AL166" s="10"/>
      <c r="AM166" s="10"/>
      <c r="AN166" s="10">
        <v>16.029228952772069</v>
      </c>
      <c r="AO166" s="10">
        <v>4.4185452940018548</v>
      </c>
      <c r="AP166" s="10">
        <v>8.6206381979589839</v>
      </c>
      <c r="AQ166" s="10">
        <v>111.47500000000001</v>
      </c>
      <c r="AR166" s="10"/>
      <c r="AS166" s="10"/>
      <c r="AT166" s="10">
        <v>6.9983626053368919</v>
      </c>
      <c r="AU166" s="10">
        <v>1</v>
      </c>
      <c r="AV166" s="16"/>
      <c r="AW166" s="19">
        <v>262.70787435542638</v>
      </c>
      <c r="AX166" s="1" t="s">
        <v>120</v>
      </c>
      <c r="AY166" s="23">
        <v>25.0984251968504</v>
      </c>
      <c r="AZ166" s="18">
        <v>100</v>
      </c>
      <c r="BA166" s="18">
        <v>0</v>
      </c>
      <c r="BB166" s="18">
        <v>0</v>
      </c>
      <c r="BC166" s="18">
        <v>100</v>
      </c>
      <c r="BD166" s="18">
        <v>0</v>
      </c>
      <c r="BE166" s="18">
        <v>0</v>
      </c>
      <c r="BF166" s="24">
        <v>72.660469548856369</v>
      </c>
      <c r="BG166" s="24">
        <v>25.003216945982388</v>
      </c>
      <c r="BH166" s="24">
        <v>2.3363135051612423</v>
      </c>
      <c r="BI166" s="21"/>
      <c r="BJ166" s="25">
        <f t="shared" ca="1" si="18"/>
        <v>0.94911673046734069</v>
      </c>
      <c r="BK166" s="24">
        <f t="shared" ca="1" si="19"/>
        <v>24.130386970450061</v>
      </c>
      <c r="BL166" s="23">
        <f t="shared" si="20"/>
        <v>4.5854984654975555</v>
      </c>
      <c r="BM166" s="23">
        <f t="shared" ca="1" si="21"/>
        <v>2.810160710235059</v>
      </c>
      <c r="BN166" s="22">
        <f t="shared" si="22"/>
        <v>2.9335644875426454</v>
      </c>
      <c r="BO166" s="21"/>
      <c r="BP166" s="2"/>
    </row>
    <row r="167" spans="1:68" x14ac:dyDescent="0.2">
      <c r="A167">
        <v>7.7</v>
      </c>
      <c r="B167">
        <v>2.11</v>
      </c>
      <c r="C167">
        <v>0.22449</v>
      </c>
      <c r="D167">
        <v>-1.6240000000000001E-2</v>
      </c>
      <c r="E167">
        <v>6.77E-3</v>
      </c>
      <c r="F167">
        <v>1.9512</v>
      </c>
      <c r="G167">
        <v>1.9438500000000001</v>
      </c>
      <c r="H167" s="21"/>
      <c r="I167" s="17">
        <f t="shared" si="16"/>
        <v>25.262467191601051</v>
      </c>
      <c r="J167" s="16">
        <f t="shared" si="17"/>
        <v>-25.262467191601051</v>
      </c>
      <c r="K167" s="16">
        <v>115</v>
      </c>
      <c r="L167" s="16">
        <v>2778.7073490813586</v>
      </c>
      <c r="M167" s="16">
        <v>1212.5656167979007</v>
      </c>
      <c r="N167" s="16">
        <v>10.947069116360455</v>
      </c>
      <c r="O167" s="16">
        <v>15.846386036960981</v>
      </c>
      <c r="P167" s="16">
        <v>16.146826488332213</v>
      </c>
      <c r="Q167" s="16">
        <v>0.66555205113427973</v>
      </c>
      <c r="R167" s="16">
        <v>4.1218752899537963</v>
      </c>
      <c r="S167" s="16">
        <v>20.863920234113401</v>
      </c>
      <c r="T167" s="20" t="s">
        <v>33</v>
      </c>
      <c r="U167" s="10">
        <v>3</v>
      </c>
      <c r="V167" s="20" t="s">
        <v>143</v>
      </c>
      <c r="W167" s="10">
        <v>4</v>
      </c>
      <c r="X167" s="20" t="s">
        <v>143</v>
      </c>
      <c r="Y167" s="10">
        <v>4</v>
      </c>
      <c r="Z167" s="20" t="s">
        <v>33</v>
      </c>
      <c r="AA167" s="15">
        <v>3</v>
      </c>
      <c r="AB167" s="11">
        <v>71.053795070405926</v>
      </c>
      <c r="AC167" s="10">
        <v>26.517043569136959</v>
      </c>
      <c r="AD167" s="19">
        <v>2.4291613604571123</v>
      </c>
      <c r="AE167" s="12">
        <v>1584.638603696098</v>
      </c>
      <c r="AF167" s="10">
        <v>1728.7334852723709</v>
      </c>
      <c r="AG167" s="10">
        <v>1076.4550992221475</v>
      </c>
      <c r="AH167" s="10">
        <v>204.00379442234632</v>
      </c>
      <c r="AI167" s="10">
        <v>2.4260801932491494</v>
      </c>
      <c r="AJ167" s="10"/>
      <c r="AK167" s="10"/>
      <c r="AL167" s="10"/>
      <c r="AM167" s="10"/>
      <c r="AN167" s="10">
        <v>15.846386036960981</v>
      </c>
      <c r="AO167" s="10">
        <v>4.3718523294128246</v>
      </c>
      <c r="AP167" s="10">
        <v>8.5351856945550324</v>
      </c>
      <c r="AQ167" s="10">
        <v>111.47500000000001</v>
      </c>
      <c r="AR167" s="10"/>
      <c r="AS167" s="10"/>
      <c r="AT167" s="10">
        <v>6.8513409439691673</v>
      </c>
      <c r="AU167" s="10">
        <v>1</v>
      </c>
      <c r="AV167" s="16"/>
      <c r="AW167" s="19">
        <v>259.31002279085567</v>
      </c>
      <c r="AX167" s="1" t="s">
        <v>120</v>
      </c>
      <c r="AY167" s="23">
        <v>25.2624671916011</v>
      </c>
      <c r="AZ167" s="18">
        <v>100</v>
      </c>
      <c r="BA167" s="18">
        <v>0</v>
      </c>
      <c r="BB167" s="18">
        <v>0</v>
      </c>
      <c r="BC167" s="18">
        <v>100</v>
      </c>
      <c r="BD167" s="18">
        <v>0</v>
      </c>
      <c r="BE167" s="18">
        <v>0</v>
      </c>
      <c r="BF167" s="24">
        <v>71.053795070405926</v>
      </c>
      <c r="BG167" s="24">
        <v>26.517043569136959</v>
      </c>
      <c r="BH167" s="24">
        <v>2.4291613604571123</v>
      </c>
      <c r="BI167" s="21"/>
      <c r="BJ167" s="25">
        <f t="shared" ca="1" si="18"/>
        <v>0.94986312622003044</v>
      </c>
      <c r="BK167" s="24">
        <f t="shared" ca="1" si="19"/>
        <v>23.668568809961393</v>
      </c>
      <c r="BL167" s="23">
        <f t="shared" si="20"/>
        <v>4.5099324222524801</v>
      </c>
      <c r="BM167" s="23">
        <f t="shared" ca="1" si="21"/>
        <v>2.8115846657074366</v>
      </c>
      <c r="BN167" s="22">
        <f t="shared" si="22"/>
        <v>2.9323953385834201</v>
      </c>
      <c r="BO167" s="21"/>
      <c r="BP167" s="2"/>
    </row>
    <row r="168" spans="1:68" x14ac:dyDescent="0.2">
      <c r="A168">
        <v>7.75</v>
      </c>
      <c r="B168">
        <v>2.11</v>
      </c>
      <c r="C168">
        <v>0.22195000000000001</v>
      </c>
      <c r="D168">
        <v>-1.805E-2</v>
      </c>
      <c r="E168">
        <v>8.09E-3</v>
      </c>
      <c r="F168">
        <v>1.94763</v>
      </c>
      <c r="G168">
        <v>1.94228</v>
      </c>
      <c r="H168" s="21"/>
      <c r="I168" s="17">
        <f t="shared" si="16"/>
        <v>25.426509186351705</v>
      </c>
      <c r="J168" s="16">
        <f t="shared" si="17"/>
        <v>-25.426509186351705</v>
      </c>
      <c r="K168" s="16">
        <v>115</v>
      </c>
      <c r="L168" s="16">
        <v>2797.5721784776838</v>
      </c>
      <c r="M168" s="16">
        <v>1221.1942257217852</v>
      </c>
      <c r="N168" s="16">
        <v>11.018153980752405</v>
      </c>
      <c r="O168" s="16">
        <v>15.173312114989733</v>
      </c>
      <c r="P168" s="16">
        <v>15.478836291470696</v>
      </c>
      <c r="Q168" s="16">
        <v>0.65268186723948229</v>
      </c>
      <c r="R168" s="16">
        <v>4.2166081154248625</v>
      </c>
      <c r="S168" s="16">
        <v>21.216956700066863</v>
      </c>
      <c r="T168" s="20" t="s">
        <v>33</v>
      </c>
      <c r="U168" s="10">
        <v>3</v>
      </c>
      <c r="V168" s="20" t="s">
        <v>33</v>
      </c>
      <c r="W168" s="10">
        <v>3</v>
      </c>
      <c r="X168" s="20" t="s">
        <v>143</v>
      </c>
      <c r="Y168" s="10">
        <v>4</v>
      </c>
      <c r="Z168" s="20" t="s">
        <v>33</v>
      </c>
      <c r="AA168" s="15">
        <v>3</v>
      </c>
      <c r="AB168" s="11">
        <v>74.733207302424532</v>
      </c>
      <c r="AC168" s="10">
        <v>23.050871757151924</v>
      </c>
      <c r="AD168" s="19">
        <v>2.2159209404235489</v>
      </c>
      <c r="AE168" s="12">
        <v>1517.3312114989733</v>
      </c>
      <c r="AF168" s="10">
        <v>1649.0367074418202</v>
      </c>
      <c r="AG168" s="10">
        <v>1031.9224194313797</v>
      </c>
      <c r="AH168" s="10">
        <v>209.80394165446882</v>
      </c>
      <c r="AI168" s="10">
        <v>2.3715744328762236</v>
      </c>
      <c r="AJ168" s="10"/>
      <c r="AK168" s="10"/>
      <c r="AL168" s="10"/>
      <c r="AM168" s="10"/>
      <c r="AN168" s="10">
        <v>15.173312114989733</v>
      </c>
      <c r="AO168" s="10">
        <v>4.243004123645556</v>
      </c>
      <c r="AP168" s="10">
        <v>8.2234569360196588</v>
      </c>
      <c r="AQ168" s="10">
        <v>111.47500000000001</v>
      </c>
      <c r="AR168" s="10"/>
      <c r="AS168" s="10"/>
      <c r="AT168" s="10">
        <v>6.471308065080648</v>
      </c>
      <c r="AU168" s="10">
        <v>1</v>
      </c>
      <c r="AV168" s="16"/>
      <c r="AW168" s="19">
        <v>247.35550611627303</v>
      </c>
      <c r="AX168" s="1" t="s">
        <v>120</v>
      </c>
      <c r="AY168" s="23">
        <v>25.426509186351701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74.733207302424532</v>
      </c>
      <c r="BG168" s="24">
        <v>23.050871757151924</v>
      </c>
      <c r="BH168" s="24">
        <v>2.2159209404235489</v>
      </c>
      <c r="BI168" s="21"/>
      <c r="BJ168" s="25">
        <f t="shared" ca="1" si="18"/>
        <v>0.95909650756333353</v>
      </c>
      <c r="BK168" s="24">
        <f t="shared" ca="1" si="19"/>
        <v>22.545038404663721</v>
      </c>
      <c r="BL168" s="23">
        <f t="shared" si="20"/>
        <v>4.635508097378974</v>
      </c>
      <c r="BM168" s="23">
        <f t="shared" ca="1" si="21"/>
        <v>2.835284173911083</v>
      </c>
      <c r="BN168" s="22">
        <f t="shared" si="22"/>
        <v>2.9528852201703968</v>
      </c>
      <c r="BO168" s="21"/>
      <c r="BP168" s="2"/>
    </row>
    <row r="169" spans="1:68" x14ac:dyDescent="0.2">
      <c r="A169">
        <v>7.8</v>
      </c>
      <c r="B169">
        <v>2.16</v>
      </c>
      <c r="C169">
        <v>0.22015999999999999</v>
      </c>
      <c r="D169">
        <v>-2.316E-2</v>
      </c>
      <c r="E169">
        <v>7.77E-3</v>
      </c>
      <c r="F169">
        <v>1.94238</v>
      </c>
      <c r="G169">
        <v>1.93933</v>
      </c>
      <c r="H169" s="21"/>
      <c r="I169" s="17">
        <f t="shared" si="16"/>
        <v>25.590551181102359</v>
      </c>
      <c r="J169" s="16">
        <f t="shared" si="17"/>
        <v>-25.590551181102359</v>
      </c>
      <c r="K169" s="16">
        <v>115</v>
      </c>
      <c r="L169" s="16">
        <v>2816.4370078740089</v>
      </c>
      <c r="M169" s="16">
        <v>1229.8228346456697</v>
      </c>
      <c r="N169" s="16">
        <v>11.089238845144356</v>
      </c>
      <c r="O169" s="16">
        <v>14.69898049281314</v>
      </c>
      <c r="P169" s="16">
        <v>15.003272251085683</v>
      </c>
      <c r="Q169" s="16">
        <v>0.61634670718289919</v>
      </c>
      <c r="R169" s="16">
        <v>4.108081869528819</v>
      </c>
      <c r="S169" s="16">
        <v>21.131372102259959</v>
      </c>
      <c r="T169" s="20" t="s">
        <v>33</v>
      </c>
      <c r="U169" s="10">
        <v>3</v>
      </c>
      <c r="V169" s="20" t="s">
        <v>33</v>
      </c>
      <c r="W169" s="10">
        <v>3</v>
      </c>
      <c r="X169" s="20" t="s">
        <v>143</v>
      </c>
      <c r="Y169" s="10">
        <v>4</v>
      </c>
      <c r="Z169" s="20" t="s">
        <v>33</v>
      </c>
      <c r="AA169" s="15">
        <v>3</v>
      </c>
      <c r="AB169" s="11">
        <v>72.896117765752948</v>
      </c>
      <c r="AC169" s="10">
        <v>24.781164677241279</v>
      </c>
      <c r="AD169" s="19">
        <v>2.3227175570057805</v>
      </c>
      <c r="AE169" s="12">
        <v>1469.8980492813139</v>
      </c>
      <c r="AF169" s="10">
        <v>1591.9783009614466</v>
      </c>
      <c r="AG169" s="10">
        <v>1000.2181500723789</v>
      </c>
      <c r="AH169" s="10">
        <v>206.58102700352097</v>
      </c>
      <c r="AI169" s="10">
        <v>2.4342260737727122</v>
      </c>
      <c r="AJ169" s="10"/>
      <c r="AK169" s="10"/>
      <c r="AL169" s="10"/>
      <c r="AM169" s="10"/>
      <c r="AN169" s="10">
        <v>14.69898049281314</v>
      </c>
      <c r="AO169" s="10">
        <v>4.1261714739109294</v>
      </c>
      <c r="AP169" s="10">
        <v>8.0015270505066525</v>
      </c>
      <c r="AQ169" s="10">
        <v>111.47500000000001</v>
      </c>
      <c r="AR169" s="10"/>
      <c r="AS169" s="10"/>
      <c r="AT169" s="10">
        <v>6.1900832777321542</v>
      </c>
      <c r="AU169" s="10">
        <v>1</v>
      </c>
      <c r="AV169" s="16"/>
      <c r="AW169" s="19">
        <v>238.79674514421697</v>
      </c>
      <c r="AX169" s="1" t="s">
        <v>120</v>
      </c>
      <c r="AY169" s="23">
        <v>25.590551181102398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72.896117765752948</v>
      </c>
      <c r="BG169" s="24">
        <v>24.781164677241279</v>
      </c>
      <c r="BH169" s="24">
        <v>2.3227175570057805</v>
      </c>
      <c r="BI169" s="21"/>
      <c r="BJ169" s="25">
        <f t="shared" ca="1" si="18"/>
        <v>0.96185676347277405</v>
      </c>
      <c r="BK169" s="24">
        <f t="shared" ca="1" si="19"/>
        <v>21.654479629697288</v>
      </c>
      <c r="BL169" s="23">
        <f t="shared" si="20"/>
        <v>4.5336099337758551</v>
      </c>
      <c r="BM169" s="23">
        <f t="shared" ca="1" si="21"/>
        <v>2.8419938515796566</v>
      </c>
      <c r="BN169" s="22">
        <f t="shared" si="22"/>
        <v>2.9564420014357551</v>
      </c>
      <c r="BO169" s="21"/>
      <c r="BP169" s="2"/>
    </row>
    <row r="170" spans="1:68" x14ac:dyDescent="0.2">
      <c r="A170">
        <v>7.85</v>
      </c>
      <c r="B170">
        <v>2.11</v>
      </c>
      <c r="C170">
        <v>0.21962000000000001</v>
      </c>
      <c r="D170">
        <v>-2.8049999999999999E-2</v>
      </c>
      <c r="E170">
        <v>7.79E-3</v>
      </c>
      <c r="F170">
        <v>1.95133</v>
      </c>
      <c r="G170">
        <v>1.9458</v>
      </c>
      <c r="H170" s="21"/>
      <c r="I170" s="17">
        <f t="shared" si="16"/>
        <v>25.754593175853017</v>
      </c>
      <c r="J170" s="16">
        <f t="shared" si="17"/>
        <v>-25.754593175853017</v>
      </c>
      <c r="K170" s="16">
        <v>115</v>
      </c>
      <c r="L170" s="16">
        <v>2835.3018372703345</v>
      </c>
      <c r="M170" s="16">
        <v>1238.4514435695544</v>
      </c>
      <c r="N170" s="16">
        <v>11.160323709536307</v>
      </c>
      <c r="O170" s="16">
        <v>14.555886036960986</v>
      </c>
      <c r="P170" s="16">
        <v>14.860254821371557</v>
      </c>
      <c r="Q170" s="16">
        <v>0.58157587887043538</v>
      </c>
      <c r="R170" s="16">
        <v>3.9136332846327173</v>
      </c>
      <c r="S170" s="16">
        <v>21.136721139622896</v>
      </c>
      <c r="T170" s="20" t="s">
        <v>122</v>
      </c>
      <c r="U170" s="10">
        <v>4</v>
      </c>
      <c r="V170" s="20" t="s">
        <v>143</v>
      </c>
      <c r="W170" s="10">
        <v>4</v>
      </c>
      <c r="X170" s="20" t="s">
        <v>143</v>
      </c>
      <c r="Y170" s="10">
        <v>4</v>
      </c>
      <c r="Z170" s="20" t="s">
        <v>33</v>
      </c>
      <c r="AA170" s="15">
        <v>3</v>
      </c>
      <c r="AB170" s="11">
        <v>68.274967387380315</v>
      </c>
      <c r="AC170" s="10">
        <v>29.130648731511414</v>
      </c>
      <c r="AD170" s="19">
        <v>2.5943838811082767</v>
      </c>
      <c r="AE170" s="12">
        <v>1455.5886036960987</v>
      </c>
      <c r="AF170" s="10">
        <v>1574.0430251482362</v>
      </c>
      <c r="AG170" s="10">
        <v>989.51911160286681</v>
      </c>
      <c r="AH170" s="10">
        <v>205.22874713320982</v>
      </c>
      <c r="AI170" s="10">
        <v>2.5551704190747833</v>
      </c>
      <c r="AJ170" s="10"/>
      <c r="AK170" s="10"/>
      <c r="AL170" s="10"/>
      <c r="AM170" s="10"/>
      <c r="AN170" s="10">
        <v>9.7039240246406582</v>
      </c>
      <c r="AO170" s="10">
        <v>4.0707896176728315</v>
      </c>
      <c r="AP170" s="10">
        <v>7.9161528928229341</v>
      </c>
      <c r="AQ170" s="10">
        <v>114.66</v>
      </c>
      <c r="AR170" s="10"/>
      <c r="AS170" s="10"/>
      <c r="AT170" s="10">
        <v>6.0717656610030009</v>
      </c>
      <c r="AU170" s="10">
        <v>1</v>
      </c>
      <c r="AV170" s="16"/>
      <c r="AW170" s="19">
        <v>236.10645377223543</v>
      </c>
      <c r="AX170" s="1" t="s">
        <v>120</v>
      </c>
      <c r="AY170" s="23">
        <v>25.754593175853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68.274967387380315</v>
      </c>
      <c r="BG170" s="24">
        <v>29.130648731511414</v>
      </c>
      <c r="BH170" s="24">
        <v>2.5943838811082767</v>
      </c>
      <c r="BI170" s="21"/>
      <c r="BJ170" s="25">
        <f t="shared" ca="1" si="18"/>
        <v>0.95938034028862984</v>
      </c>
      <c r="BK170" s="24">
        <f t="shared" ca="1" si="19"/>
        <v>21.239851451488889</v>
      </c>
      <c r="BL170" s="23">
        <f t="shared" si="20"/>
        <v>4.3263632781149584</v>
      </c>
      <c r="BM170" s="23">
        <f t="shared" ca="1" si="21"/>
        <v>2.8349589646981395</v>
      </c>
      <c r="BN170" s="22">
        <f t="shared" si="22"/>
        <v>2.946705764653303</v>
      </c>
      <c r="BO170" s="21"/>
      <c r="BP170" s="2"/>
    </row>
    <row r="171" spans="1:68" x14ac:dyDescent="0.2">
      <c r="A171">
        <v>7.9</v>
      </c>
      <c r="B171">
        <v>2.11</v>
      </c>
      <c r="C171">
        <v>0.22192999999999999</v>
      </c>
      <c r="D171">
        <v>-2.9139999999999999E-2</v>
      </c>
      <c r="E171">
        <v>8.3899999999999999E-3</v>
      </c>
      <c r="F171">
        <v>1.9440299999999999</v>
      </c>
      <c r="G171">
        <v>1.9391</v>
      </c>
      <c r="H171" s="21"/>
      <c r="I171" s="17">
        <f t="shared" si="16"/>
        <v>25.918635170603675</v>
      </c>
      <c r="J171" s="16">
        <f t="shared" si="17"/>
        <v>-25.918635170603675</v>
      </c>
      <c r="K171" s="16">
        <v>115</v>
      </c>
      <c r="L171" s="16">
        <v>2854.1666666666601</v>
      </c>
      <c r="M171" s="16">
        <v>1247.0800524934391</v>
      </c>
      <c r="N171" s="16">
        <v>11.231408573928258</v>
      </c>
      <c r="O171" s="16">
        <v>15.168012320328536</v>
      </c>
      <c r="P171" s="16">
        <v>15.474691888879892</v>
      </c>
      <c r="Q171" s="16">
        <v>0.57382532613820925</v>
      </c>
      <c r="R171" s="16">
        <v>3.708153482206388</v>
      </c>
      <c r="S171" s="16">
        <v>21.29719226051083</v>
      </c>
      <c r="T171" s="20" t="s">
        <v>122</v>
      </c>
      <c r="U171" s="10">
        <v>4</v>
      </c>
      <c r="V171" s="20" t="s">
        <v>143</v>
      </c>
      <c r="W171" s="10">
        <v>4</v>
      </c>
      <c r="X171" s="20" t="s">
        <v>143</v>
      </c>
      <c r="Y171" s="10">
        <v>4</v>
      </c>
      <c r="Z171" s="20" t="s">
        <v>123</v>
      </c>
      <c r="AA171" s="15">
        <v>4</v>
      </c>
      <c r="AB171" s="11">
        <v>61.877160782949751</v>
      </c>
      <c r="AC171" s="10">
        <v>35.080428942811466</v>
      </c>
      <c r="AD171" s="19">
        <v>3.0424102742387822</v>
      </c>
      <c r="AE171" s="12">
        <v>1516.8012320328537</v>
      </c>
      <c r="AF171" s="10">
        <v>1645.2200431259034</v>
      </c>
      <c r="AG171" s="10">
        <v>1031.6461259253263</v>
      </c>
      <c r="AH171" s="10">
        <v>207.06755012398432</v>
      </c>
      <c r="AI171" s="10">
        <v>2.6967600041328121</v>
      </c>
      <c r="AJ171" s="10"/>
      <c r="AK171" s="10"/>
      <c r="AL171" s="10"/>
      <c r="AM171" s="10"/>
      <c r="AN171" s="10">
        <v>10.112008213552357</v>
      </c>
      <c r="AO171" s="10">
        <v>4.1803038229929559</v>
      </c>
      <c r="AP171" s="10">
        <v>8.2215228814772825</v>
      </c>
      <c r="AQ171" s="10">
        <v>114.66</v>
      </c>
      <c r="AR171" s="10"/>
      <c r="AS171" s="10"/>
      <c r="AT171" s="10">
        <v>6.3137931916719872</v>
      </c>
      <c r="AU171" s="10">
        <v>1</v>
      </c>
      <c r="AV171" s="16"/>
      <c r="AW171" s="19">
        <v>246.78300646888553</v>
      </c>
      <c r="AX171" s="1" t="s">
        <v>120</v>
      </c>
      <c r="AY171" s="23">
        <v>25.9186351706037</v>
      </c>
      <c r="AZ171" s="18">
        <v>100</v>
      </c>
      <c r="BA171" s="18">
        <v>0</v>
      </c>
      <c r="BB171" s="18">
        <v>0</v>
      </c>
      <c r="BC171" s="18">
        <v>0</v>
      </c>
      <c r="BD171" s="18">
        <v>100</v>
      </c>
      <c r="BE171" s="18">
        <v>0</v>
      </c>
      <c r="BF171" s="24">
        <v>61.877160782949751</v>
      </c>
      <c r="BG171" s="24">
        <v>35.080428942811466</v>
      </c>
      <c r="BH171" s="24">
        <v>3.0424102742387822</v>
      </c>
      <c r="BI171" s="21"/>
      <c r="BJ171" s="25">
        <f t="shared" ca="1" si="18"/>
        <v>0.94936003673451297</v>
      </c>
      <c r="BK171" s="24">
        <f t="shared" ca="1" si="19"/>
        <v>21.931508749427859</v>
      </c>
      <c r="BL171" s="23">
        <f t="shared" si="20"/>
        <v>4.0848613048207403</v>
      </c>
      <c r="BM171" s="23">
        <f t="shared" ca="1" si="21"/>
        <v>2.8081238668718118</v>
      </c>
      <c r="BN171" s="22">
        <f t="shared" si="22"/>
        <v>2.9184350803212626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0.22170999999999999</v>
      </c>
      <c r="D172">
        <v>-2.8979999999999999E-2</v>
      </c>
      <c r="E172">
        <v>9.0100000000000006E-3</v>
      </c>
      <c r="F172">
        <v>1.9478800000000001</v>
      </c>
      <c r="G172">
        <v>1.9446300000000001</v>
      </c>
      <c r="H172" s="21"/>
      <c r="I172" s="17">
        <f t="shared" si="16"/>
        <v>26.08267716535433</v>
      </c>
      <c r="J172" s="16">
        <f t="shared" si="17"/>
        <v>-26.08267716535433</v>
      </c>
      <c r="K172" s="16">
        <v>115</v>
      </c>
      <c r="L172" s="16">
        <v>2873.0314960629853</v>
      </c>
      <c r="M172" s="16">
        <v>1255.7086614173236</v>
      </c>
      <c r="N172" s="16">
        <v>11.302493438320209</v>
      </c>
      <c r="O172" s="16">
        <v>15.109714579055439</v>
      </c>
      <c r="P172" s="16">
        <v>15.418781957885606</v>
      </c>
      <c r="Q172" s="16">
        <v>0.57496302195211391</v>
      </c>
      <c r="R172" s="16">
        <v>3.7289782261825248</v>
      </c>
      <c r="S172" s="16">
        <v>21.4630124187617</v>
      </c>
      <c r="T172" s="20" t="s">
        <v>122</v>
      </c>
      <c r="U172" s="10">
        <v>4</v>
      </c>
      <c r="V172" s="20" t="s">
        <v>143</v>
      </c>
      <c r="W172" s="10">
        <v>4</v>
      </c>
      <c r="X172" s="20" t="s">
        <v>143</v>
      </c>
      <c r="Y172" s="10">
        <v>4</v>
      </c>
      <c r="Z172" s="20" t="s">
        <v>123</v>
      </c>
      <c r="AA172" s="15">
        <v>4</v>
      </c>
      <c r="AB172" s="11">
        <v>62.533027009680602</v>
      </c>
      <c r="AC172" s="10">
        <v>34.477125939676469</v>
      </c>
      <c r="AD172" s="19">
        <v>2.9898470506429238</v>
      </c>
      <c r="AE172" s="12">
        <v>1510.971457905544</v>
      </c>
      <c r="AF172" s="10">
        <v>1637.5327083385569</v>
      </c>
      <c r="AG172" s="10">
        <v>1027.9187971923739</v>
      </c>
      <c r="AH172" s="10">
        <v>209.01639045479641</v>
      </c>
      <c r="AI172" s="10">
        <v>2.6816997561922808</v>
      </c>
      <c r="AJ172" s="10"/>
      <c r="AK172" s="10"/>
      <c r="AL172" s="10"/>
      <c r="AM172" s="10"/>
      <c r="AN172" s="10">
        <v>10.073143052703626</v>
      </c>
      <c r="AO172" s="10">
        <v>4.1766454551522756</v>
      </c>
      <c r="AP172" s="10">
        <v>8.1954315803466162</v>
      </c>
      <c r="AQ172" s="10">
        <v>114.66</v>
      </c>
      <c r="AR172" s="10"/>
      <c r="AS172" s="10"/>
      <c r="AT172" s="10">
        <v>6.2371246916298135</v>
      </c>
      <c r="AU172" s="10">
        <v>1</v>
      </c>
      <c r="AV172" s="16"/>
      <c r="AW172" s="19">
        <v>245.62990625078353</v>
      </c>
      <c r="AX172" s="1" t="s">
        <v>120</v>
      </c>
      <c r="AY172" s="23">
        <v>26.082677165354301</v>
      </c>
      <c r="AZ172" s="18">
        <v>100</v>
      </c>
      <c r="BA172" s="18">
        <v>0</v>
      </c>
      <c r="BB172" s="18">
        <v>0</v>
      </c>
      <c r="BC172" s="18">
        <v>0</v>
      </c>
      <c r="BD172" s="18">
        <v>100</v>
      </c>
      <c r="BE172" s="18">
        <v>0</v>
      </c>
      <c r="BF172" s="24">
        <v>62.533027009680602</v>
      </c>
      <c r="BG172" s="24">
        <v>34.477125939676469</v>
      </c>
      <c r="BH172" s="24">
        <v>2.9898470506429238</v>
      </c>
      <c r="BI172" s="21"/>
      <c r="BJ172" s="25">
        <f t="shared" ca="1" si="18"/>
        <v>0.95154332590011192</v>
      </c>
      <c r="BK172" s="24">
        <f t="shared" ca="1" si="19"/>
        <v>21.711875924949826</v>
      </c>
      <c r="BL172" s="23">
        <f t="shared" si="20"/>
        <v>4.1120875065796136</v>
      </c>
      <c r="BM172" s="23">
        <f t="shared" ca="1" si="21"/>
        <v>2.8133191961313528</v>
      </c>
      <c r="BN172" s="22">
        <f t="shared" si="22"/>
        <v>2.9211681739227449</v>
      </c>
      <c r="BO172" s="21"/>
      <c r="BP172" s="2"/>
    </row>
    <row r="173" spans="1:68" x14ac:dyDescent="0.2">
      <c r="A173">
        <v>8</v>
      </c>
      <c r="B173">
        <v>2.11</v>
      </c>
      <c r="C173">
        <v>0.22122</v>
      </c>
      <c r="D173">
        <v>-2.7130000000000001E-2</v>
      </c>
      <c r="E173">
        <v>9.4999999999999998E-3</v>
      </c>
      <c r="F173">
        <v>1.9587300000000001</v>
      </c>
      <c r="G173">
        <v>1.95075</v>
      </c>
      <c r="H173" s="21"/>
      <c r="I173" s="17">
        <f t="shared" si="16"/>
        <v>26.246719160104984</v>
      </c>
      <c r="J173" s="16">
        <f t="shared" si="17"/>
        <v>-26.246719160104984</v>
      </c>
      <c r="K173" s="16">
        <v>115</v>
      </c>
      <c r="L173" s="16">
        <v>2891.8963254593104</v>
      </c>
      <c r="M173" s="16">
        <v>1264.3372703412081</v>
      </c>
      <c r="N173" s="16">
        <v>11.37357830271216</v>
      </c>
      <c r="O173" s="16">
        <v>14.979869609856259</v>
      </c>
      <c r="P173" s="16">
        <v>15.290824129068069</v>
      </c>
      <c r="Q173" s="16">
        <v>0.58811762980038762</v>
      </c>
      <c r="R173" s="16">
        <v>3.8462127667950075</v>
      </c>
      <c r="S173" s="16">
        <v>21.594063834153516</v>
      </c>
      <c r="T173" s="20" t="s">
        <v>122</v>
      </c>
      <c r="U173" s="10">
        <v>4</v>
      </c>
      <c r="V173" s="20" t="s">
        <v>143</v>
      </c>
      <c r="W173" s="10">
        <v>4</v>
      </c>
      <c r="X173" s="20" t="s">
        <v>143</v>
      </c>
      <c r="Y173" s="10">
        <v>4</v>
      </c>
      <c r="Z173" s="20" t="s">
        <v>123</v>
      </c>
      <c r="AA173" s="15">
        <v>4</v>
      </c>
      <c r="AB173" s="11">
        <v>65.768682036297776</v>
      </c>
      <c r="AC173" s="10">
        <v>31.476345599474897</v>
      </c>
      <c r="AD173" s="19">
        <v>2.7549723642273332</v>
      </c>
      <c r="AE173" s="12">
        <v>1497.986960985626</v>
      </c>
      <c r="AF173" s="10">
        <v>1621.3691502778863</v>
      </c>
      <c r="AG173" s="10">
        <v>1019.3882752712046</v>
      </c>
      <c r="AH173" s="10">
        <v>210.24998807536505</v>
      </c>
      <c r="AI173" s="10">
        <v>2.5999601702567414</v>
      </c>
      <c r="AJ173" s="10"/>
      <c r="AK173" s="10"/>
      <c r="AL173" s="10"/>
      <c r="AM173" s="10"/>
      <c r="AN173" s="10">
        <v>9.9865797399041725</v>
      </c>
      <c r="AO173" s="10">
        <v>4.1721219664330933</v>
      </c>
      <c r="AP173" s="10">
        <v>8.1357179268984314</v>
      </c>
      <c r="AQ173" s="10">
        <v>114.66</v>
      </c>
      <c r="AR173" s="10"/>
      <c r="AS173" s="10"/>
      <c r="AT173" s="10">
        <v>6.1279133397340022</v>
      </c>
      <c r="AU173" s="10">
        <v>1</v>
      </c>
      <c r="AV173" s="16"/>
      <c r="AW173" s="19">
        <v>243.20537254168295</v>
      </c>
      <c r="AX173" s="1" t="s">
        <v>120</v>
      </c>
      <c r="AY173" s="23">
        <v>26.246719160104998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65.768682036297776</v>
      </c>
      <c r="BG173" s="24">
        <v>31.476345599474897</v>
      </c>
      <c r="BH173" s="24">
        <v>2.7549723642273332</v>
      </c>
      <c r="BI173" s="21"/>
      <c r="BJ173" s="25">
        <f t="shared" ca="1" si="18"/>
        <v>0.95696094504483065</v>
      </c>
      <c r="BK173" s="24">
        <f t="shared" ca="1" si="19"/>
        <v>21.418794412805955</v>
      </c>
      <c r="BL173" s="23">
        <f t="shared" si="20"/>
        <v>4.2479082602856169</v>
      </c>
      <c r="BM173" s="23">
        <f t="shared" ca="1" si="21"/>
        <v>2.8270035804542006</v>
      </c>
      <c r="BN173" s="22">
        <f t="shared" si="22"/>
        <v>2.9322838145411527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0.22212999999999999</v>
      </c>
      <c r="D174">
        <v>-2.7699999999999999E-2</v>
      </c>
      <c r="E174">
        <v>9.2800000000000001E-3</v>
      </c>
      <c r="F174">
        <v>1.94468</v>
      </c>
      <c r="G174">
        <v>1.94153</v>
      </c>
      <c r="H174" s="21"/>
      <c r="I174" s="17">
        <f t="shared" si="16"/>
        <v>26.410761154855646</v>
      </c>
      <c r="J174" s="16">
        <f t="shared" si="17"/>
        <v>-26.410761154855646</v>
      </c>
      <c r="K174" s="16">
        <v>115</v>
      </c>
      <c r="L174" s="16">
        <v>2910.7611548556365</v>
      </c>
      <c r="M174" s="16">
        <v>1272.9658792650928</v>
      </c>
      <c r="N174" s="16">
        <v>11.444663167104114</v>
      </c>
      <c r="O174" s="16">
        <v>15.221010266940448</v>
      </c>
      <c r="P174" s="16">
        <v>15.53111749863397</v>
      </c>
      <c r="Q174" s="16">
        <v>0.58406458846335185</v>
      </c>
      <c r="R174" s="16">
        <v>3.7606089099172868</v>
      </c>
      <c r="S174" s="16">
        <v>21.535224423161271</v>
      </c>
      <c r="T174" s="20" t="s">
        <v>122</v>
      </c>
      <c r="U174" s="10">
        <v>4</v>
      </c>
      <c r="V174" s="20" t="s">
        <v>143</v>
      </c>
      <c r="W174" s="10">
        <v>4</v>
      </c>
      <c r="X174" s="20" t="s">
        <v>143</v>
      </c>
      <c r="Y174" s="10">
        <v>4</v>
      </c>
      <c r="Z174" s="20" t="s">
        <v>123</v>
      </c>
      <c r="AA174" s="15">
        <v>4</v>
      </c>
      <c r="AB174" s="11">
        <v>63.121288937476471</v>
      </c>
      <c r="AC174" s="10">
        <v>33.934449605160054</v>
      </c>
      <c r="AD174" s="19">
        <v>2.9442614573634796</v>
      </c>
      <c r="AE174" s="12">
        <v>1522.1010266940448</v>
      </c>
      <c r="AF174" s="10">
        <v>1648.5292626152673</v>
      </c>
      <c r="AG174" s="10">
        <v>1035.4078332422646</v>
      </c>
      <c r="AH174" s="10">
        <v>207.57726012460438</v>
      </c>
      <c r="AI174" s="10">
        <v>2.6591438353582868</v>
      </c>
      <c r="AJ174" s="10"/>
      <c r="AK174" s="10"/>
      <c r="AL174" s="10"/>
      <c r="AM174" s="10"/>
      <c r="AN174" s="10">
        <v>10.147340177960299</v>
      </c>
      <c r="AO174" s="10">
        <v>4.2171472846959803</v>
      </c>
      <c r="AP174" s="10">
        <v>8.2478548326958521</v>
      </c>
      <c r="AQ174" s="10">
        <v>114.66</v>
      </c>
      <c r="AR174" s="10"/>
      <c r="AS174" s="10"/>
      <c r="AT174" s="10">
        <v>6.1910080044500688</v>
      </c>
      <c r="AU174" s="10">
        <v>1</v>
      </c>
      <c r="AV174" s="16"/>
      <c r="AW174" s="19">
        <v>247.27938939229008</v>
      </c>
      <c r="AX174" s="1" t="s">
        <v>120</v>
      </c>
      <c r="AY174" s="23">
        <v>26.410761154855599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63.121288937476471</v>
      </c>
      <c r="BG174" s="24">
        <v>33.934449605160054</v>
      </c>
      <c r="BH174" s="24">
        <v>2.9442614573634796</v>
      </c>
      <c r="BI174" s="21"/>
      <c r="BJ174" s="25">
        <f t="shared" ca="1" si="18"/>
        <v>0.95358940190530139</v>
      </c>
      <c r="BK174" s="24">
        <f t="shared" ca="1" si="19"/>
        <v>21.59750285485995</v>
      </c>
      <c r="BL174" s="23">
        <f t="shared" si="20"/>
        <v>4.149442347017831</v>
      </c>
      <c r="BM174" s="23">
        <f t="shared" ca="1" si="21"/>
        <v>2.8176192973643239</v>
      </c>
      <c r="BN174" s="22">
        <f t="shared" si="22"/>
        <v>2.9209319182543041</v>
      </c>
      <c r="BO174" s="21"/>
      <c r="BP174" s="2"/>
    </row>
    <row r="175" spans="1:68" x14ac:dyDescent="0.2">
      <c r="A175">
        <v>8.1</v>
      </c>
      <c r="B175">
        <v>2.0699999999999998</v>
      </c>
      <c r="C175">
        <v>0.22117000000000001</v>
      </c>
      <c r="D175">
        <v>-2.4330000000000001E-2</v>
      </c>
      <c r="E175">
        <v>9.9000000000000008E-3</v>
      </c>
      <c r="F175">
        <v>1.9433800000000001</v>
      </c>
      <c r="G175">
        <v>1.94093</v>
      </c>
      <c r="H175" s="21"/>
      <c r="I175" s="17">
        <f t="shared" si="16"/>
        <v>26.574803149606296</v>
      </c>
      <c r="J175" s="16">
        <f t="shared" si="17"/>
        <v>-26.574803149606296</v>
      </c>
      <c r="K175" s="16">
        <v>115</v>
      </c>
      <c r="L175" s="16">
        <v>2929.6259842519612</v>
      </c>
      <c r="M175" s="16">
        <v>1281.594488188977</v>
      </c>
      <c r="N175" s="16">
        <v>11.515748031496061</v>
      </c>
      <c r="O175" s="16">
        <v>14.966620123203285</v>
      </c>
      <c r="P175" s="16">
        <v>15.27911516517562</v>
      </c>
      <c r="Q175" s="16">
        <v>0.60802730654372072</v>
      </c>
      <c r="R175" s="16">
        <v>3.9794667424822174</v>
      </c>
      <c r="S175" s="16">
        <v>21.701044581412145</v>
      </c>
      <c r="T175" s="20" t="s">
        <v>33</v>
      </c>
      <c r="U175" s="10">
        <v>3</v>
      </c>
      <c r="V175" s="20" t="s">
        <v>143</v>
      </c>
      <c r="W175" s="10">
        <v>4</v>
      </c>
      <c r="X175" s="20" t="s">
        <v>143</v>
      </c>
      <c r="Y175" s="10">
        <v>4</v>
      </c>
      <c r="Z175" s="20" t="s">
        <v>33</v>
      </c>
      <c r="AA175" s="15">
        <v>3</v>
      </c>
      <c r="AB175" s="11">
        <v>69.179870363219806</v>
      </c>
      <c r="AC175" s="10">
        <v>28.280616547249522</v>
      </c>
      <c r="AD175" s="19">
        <v>2.5395130895306699</v>
      </c>
      <c r="AE175" s="12">
        <v>1496.6620123203286</v>
      </c>
      <c r="AF175" s="10">
        <v>1617.7722334203831</v>
      </c>
      <c r="AG175" s="10">
        <v>1018.6076776783747</v>
      </c>
      <c r="AH175" s="10">
        <v>209.52610045541658</v>
      </c>
      <c r="AI175" s="10">
        <v>2.5128995031536405</v>
      </c>
      <c r="AJ175" s="10"/>
      <c r="AK175" s="10"/>
      <c r="AL175" s="10"/>
      <c r="AM175" s="10"/>
      <c r="AN175" s="10">
        <v>14.966620123203285</v>
      </c>
      <c r="AO175" s="10">
        <v>4.2007366418973753</v>
      </c>
      <c r="AP175" s="10">
        <v>8.1302537437486233</v>
      </c>
      <c r="AQ175" s="10">
        <v>111.47500000000001</v>
      </c>
      <c r="AR175" s="10"/>
      <c r="AS175" s="10"/>
      <c r="AT175" s="10">
        <v>6.0265348034856663</v>
      </c>
      <c r="AU175" s="10">
        <v>1</v>
      </c>
      <c r="AV175" s="16"/>
      <c r="AW175" s="19">
        <v>242.66583501305749</v>
      </c>
      <c r="AX175" s="1" t="s">
        <v>120</v>
      </c>
      <c r="AY175" s="23">
        <v>26.5748031496063</v>
      </c>
      <c r="AZ175" s="18">
        <v>100</v>
      </c>
      <c r="BA175" s="18">
        <v>0</v>
      </c>
      <c r="BB175" s="18">
        <v>0</v>
      </c>
      <c r="BC175" s="18">
        <v>100</v>
      </c>
      <c r="BD175" s="18">
        <v>0</v>
      </c>
      <c r="BE175" s="18">
        <v>0</v>
      </c>
      <c r="BF175" s="24">
        <v>69.179870363219806</v>
      </c>
      <c r="BG175" s="24">
        <v>28.280616547249522</v>
      </c>
      <c r="BH175" s="24">
        <v>2.5395130895306699</v>
      </c>
      <c r="BI175" s="21"/>
      <c r="BJ175" s="25">
        <f t="shared" ca="1" si="18"/>
        <v>0.96275013072975191</v>
      </c>
      <c r="BK175" s="24">
        <f t="shared" ca="1" si="19"/>
        <v>21.157582595929945</v>
      </c>
      <c r="BL175" s="23">
        <f t="shared" si="20"/>
        <v>4.4014333762723314</v>
      </c>
      <c r="BM175" s="23">
        <f t="shared" ca="1" si="21"/>
        <v>2.8411281165421114</v>
      </c>
      <c r="BN175" s="22">
        <f t="shared" si="22"/>
        <v>2.941673578754866</v>
      </c>
      <c r="BO175" s="21"/>
      <c r="BP175" s="2"/>
    </row>
    <row r="176" spans="1:68" x14ac:dyDescent="0.2">
      <c r="A176">
        <v>8.15</v>
      </c>
      <c r="B176">
        <v>2.11</v>
      </c>
      <c r="C176">
        <v>0.22139</v>
      </c>
      <c r="D176">
        <v>-2.4649999999999998E-2</v>
      </c>
      <c r="E176">
        <v>1.023E-2</v>
      </c>
      <c r="F176">
        <v>1.94475</v>
      </c>
      <c r="G176">
        <v>1.94353</v>
      </c>
      <c r="H176" s="21"/>
      <c r="I176" s="17">
        <f t="shared" si="16"/>
        <v>26.738845144356954</v>
      </c>
      <c r="J176" s="16">
        <f t="shared" si="17"/>
        <v>-26.738845144356954</v>
      </c>
      <c r="K176" s="16">
        <v>115</v>
      </c>
      <c r="L176" s="16">
        <v>2948.4908136482868</v>
      </c>
      <c r="M176" s="16">
        <v>1290.2230971128618</v>
      </c>
      <c r="N176" s="16">
        <v>11.586832895888014</v>
      </c>
      <c r="O176" s="16">
        <v>15.024917864476386</v>
      </c>
      <c r="P176" s="16">
        <v>15.338683837726153</v>
      </c>
      <c r="Q176" s="16">
        <v>0.60575191491591129</v>
      </c>
      <c r="R176" s="16">
        <v>3.949177917247622</v>
      </c>
      <c r="S176" s="16">
        <v>21.789303697900511</v>
      </c>
      <c r="T176" s="20" t="s">
        <v>122</v>
      </c>
      <c r="U176" s="10">
        <v>4</v>
      </c>
      <c r="V176" s="20" t="s">
        <v>143</v>
      </c>
      <c r="W176" s="10">
        <v>4</v>
      </c>
      <c r="X176" s="20" t="s">
        <v>143</v>
      </c>
      <c r="Y176" s="10">
        <v>4</v>
      </c>
      <c r="Z176" s="20" t="s">
        <v>33</v>
      </c>
      <c r="AA176" s="15">
        <v>3</v>
      </c>
      <c r="AB176" s="11">
        <v>68.307204033041614</v>
      </c>
      <c r="AC176" s="10">
        <v>29.100390063149888</v>
      </c>
      <c r="AD176" s="19">
        <v>2.5924059038085021</v>
      </c>
      <c r="AE176" s="12">
        <v>1502.4917864476386</v>
      </c>
      <c r="AF176" s="10">
        <v>1623.6706166971328</v>
      </c>
      <c r="AG176" s="10">
        <v>1022.5789225150769</v>
      </c>
      <c r="AH176" s="10">
        <v>209.87939935568565</v>
      </c>
      <c r="AI176" s="10">
        <v>2.5321725709864942</v>
      </c>
      <c r="AJ176" s="10"/>
      <c r="AK176" s="10"/>
      <c r="AL176" s="10"/>
      <c r="AM176" s="10"/>
      <c r="AN176" s="10">
        <v>10.016611909650925</v>
      </c>
      <c r="AO176" s="10">
        <v>4.2146884425179545</v>
      </c>
      <c r="AP176" s="10">
        <v>8.1580524576055389</v>
      </c>
      <c r="AQ176" s="10">
        <v>114.66</v>
      </c>
      <c r="AR176" s="10"/>
      <c r="AS176" s="10"/>
      <c r="AT176" s="10">
        <v>6.0067949549221202</v>
      </c>
      <c r="AU176" s="10">
        <v>1</v>
      </c>
      <c r="AV176" s="16"/>
      <c r="AW176" s="19">
        <v>243.55059250456992</v>
      </c>
      <c r="AX176" s="1" t="s">
        <v>120</v>
      </c>
      <c r="AY176" s="23">
        <v>26.738845144357001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68.307204033041614</v>
      </c>
      <c r="BG176" s="24">
        <v>29.100390063149888</v>
      </c>
      <c r="BH176" s="24">
        <v>2.5924059038085021</v>
      </c>
      <c r="BI176" s="21"/>
      <c r="BJ176" s="25">
        <f t="shared" ca="1" si="18"/>
        <v>0.96252306488220485</v>
      </c>
      <c r="BK176" s="24">
        <f t="shared" ca="1" si="19"/>
        <v>21.09525487973934</v>
      </c>
      <c r="BL176" s="23">
        <f t="shared" si="20"/>
        <v>4.3691053044439938</v>
      </c>
      <c r="BM176" s="23">
        <f t="shared" ca="1" si="21"/>
        <v>2.839997054691032</v>
      </c>
      <c r="BN176" s="22">
        <f t="shared" si="22"/>
        <v>2.9382935384522635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0.22164</v>
      </c>
      <c r="D177">
        <v>-2.5000000000000001E-2</v>
      </c>
      <c r="E177">
        <v>1.102E-2</v>
      </c>
      <c r="F177">
        <v>1.9456</v>
      </c>
      <c r="G177">
        <v>1.94415</v>
      </c>
      <c r="H177" s="21"/>
      <c r="I177" s="17">
        <f t="shared" si="16"/>
        <v>26.902887139107609</v>
      </c>
      <c r="J177" s="16">
        <f t="shared" si="17"/>
        <v>-26.902887139107609</v>
      </c>
      <c r="K177" s="16">
        <v>115</v>
      </c>
      <c r="L177" s="16">
        <v>2967.355643044612</v>
      </c>
      <c r="M177" s="16">
        <v>1298.8517060367462</v>
      </c>
      <c r="N177" s="16">
        <v>11.657917760279965</v>
      </c>
      <c r="O177" s="16">
        <v>15.091165297741272</v>
      </c>
      <c r="P177" s="16">
        <v>15.407973803443074</v>
      </c>
      <c r="Q177" s="16">
        <v>0.60326320532299471</v>
      </c>
      <c r="R177" s="16">
        <v>3.9152662966508238</v>
      </c>
      <c r="S177" s="16">
        <v>22.000590673736294</v>
      </c>
      <c r="T177" s="20" t="s">
        <v>122</v>
      </c>
      <c r="U177" s="10">
        <v>4</v>
      </c>
      <c r="V177" s="20" t="s">
        <v>143</v>
      </c>
      <c r="W177" s="10">
        <v>4</v>
      </c>
      <c r="X177" s="20" t="s">
        <v>143</v>
      </c>
      <c r="Y177" s="10">
        <v>4</v>
      </c>
      <c r="Z177" s="20" t="s">
        <v>33</v>
      </c>
      <c r="AA177" s="15">
        <v>3</v>
      </c>
      <c r="AB177" s="11">
        <v>67.338004117684534</v>
      </c>
      <c r="AC177" s="10">
        <v>30.009252010116441</v>
      </c>
      <c r="AD177" s="19">
        <v>2.6527438721990295</v>
      </c>
      <c r="AE177" s="12">
        <v>1509.1165297741272</v>
      </c>
      <c r="AF177" s="10">
        <v>1630.7126815228689</v>
      </c>
      <c r="AG177" s="10">
        <v>1027.1982535628715</v>
      </c>
      <c r="AH177" s="10">
        <v>212.76355707681591</v>
      </c>
      <c r="AI177" s="10">
        <v>2.5541046872224622</v>
      </c>
      <c r="AJ177" s="10"/>
      <c r="AK177" s="10"/>
      <c r="AL177" s="10"/>
      <c r="AM177" s="10"/>
      <c r="AN177" s="10">
        <v>10.060776865160848</v>
      </c>
      <c r="AO177" s="10">
        <v>4.2301752559231609</v>
      </c>
      <c r="AP177" s="10">
        <v>8.1903877749401008</v>
      </c>
      <c r="AQ177" s="10">
        <v>114.66</v>
      </c>
      <c r="AR177" s="10"/>
      <c r="AS177" s="10"/>
      <c r="AT177" s="10">
        <v>5.9917347588519005</v>
      </c>
      <c r="AU177" s="10">
        <v>1</v>
      </c>
      <c r="AV177" s="16"/>
      <c r="AW177" s="19">
        <v>244.60690222843036</v>
      </c>
      <c r="AX177" s="1" t="s">
        <v>120</v>
      </c>
      <c r="AY177" s="23">
        <v>26.902887139107602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67.338004117684534</v>
      </c>
      <c r="BG177" s="24">
        <v>30.009252010116441</v>
      </c>
      <c r="BH177" s="24">
        <v>2.6527438721990295</v>
      </c>
      <c r="BI177" s="21"/>
      <c r="BJ177" s="25">
        <f t="shared" ca="1" si="18"/>
        <v>0.96210370071578089</v>
      </c>
      <c r="BK177" s="24">
        <f t="shared" ca="1" si="19"/>
        <v>21.046517208506451</v>
      </c>
      <c r="BL177" s="23">
        <f t="shared" si="20"/>
        <v>4.332450316384171</v>
      </c>
      <c r="BM177" s="23">
        <f t="shared" ca="1" si="21"/>
        <v>2.8383612728429011</v>
      </c>
      <c r="BN177" s="22">
        <f t="shared" si="22"/>
        <v>2.93444002267473</v>
      </c>
      <c r="BO177" s="21"/>
      <c r="BP177" s="2"/>
    </row>
    <row r="178" spans="1:68" x14ac:dyDescent="0.2">
      <c r="A178">
        <v>8.25</v>
      </c>
      <c r="B178">
        <v>2.11</v>
      </c>
      <c r="C178">
        <v>0.22325999999999999</v>
      </c>
      <c r="D178">
        <v>-2.5499999999999998E-2</v>
      </c>
      <c r="E178">
        <v>1.2500000000000001E-2</v>
      </c>
      <c r="F178">
        <v>1.9430799999999999</v>
      </c>
      <c r="G178">
        <v>1.94333</v>
      </c>
      <c r="H178" s="21"/>
      <c r="I178" s="17">
        <f t="shared" si="16"/>
        <v>27.066929133858267</v>
      </c>
      <c r="J178" s="16">
        <f t="shared" si="17"/>
        <v>-27.066929133858267</v>
      </c>
      <c r="K178" s="16">
        <v>115</v>
      </c>
      <c r="L178" s="16">
        <v>2986.2204724409376</v>
      </c>
      <c r="M178" s="16">
        <v>1307.4803149606309</v>
      </c>
      <c r="N178" s="16">
        <v>11.729002624671915</v>
      </c>
      <c r="O178" s="16">
        <v>15.520448665297737</v>
      </c>
      <c r="P178" s="16">
        <v>15.842957105213479</v>
      </c>
      <c r="Q178" s="16">
        <v>0.59970790590454226</v>
      </c>
      <c r="R178" s="16">
        <v>3.7853280919835033</v>
      </c>
      <c r="S178" s="16">
        <v>22.396419438593206</v>
      </c>
      <c r="T178" s="20" t="s">
        <v>122</v>
      </c>
      <c r="U178" s="10">
        <v>4</v>
      </c>
      <c r="V178" s="20" t="s">
        <v>143</v>
      </c>
      <c r="W178" s="10">
        <v>4</v>
      </c>
      <c r="X178" s="20" t="s">
        <v>143</v>
      </c>
      <c r="Y178" s="10">
        <v>4</v>
      </c>
      <c r="Z178" s="20" t="s">
        <v>123</v>
      </c>
      <c r="AA178" s="15">
        <v>4</v>
      </c>
      <c r="AB178" s="11">
        <v>63.243129231005284</v>
      </c>
      <c r="AC178" s="10">
        <v>33.821875081081714</v>
      </c>
      <c r="AD178" s="19">
        <v>2.9349956879129966</v>
      </c>
      <c r="AE178" s="12">
        <v>1552.0448665297738</v>
      </c>
      <c r="AF178" s="10">
        <v>1680.7774917666625</v>
      </c>
      <c r="AG178" s="10">
        <v>1056.1971403475652</v>
      </c>
      <c r="AH178" s="10">
        <v>219.44400302923796</v>
      </c>
      <c r="AI178" s="10">
        <v>2.6417789309142878</v>
      </c>
      <c r="AJ178" s="10"/>
      <c r="AK178" s="10"/>
      <c r="AL178" s="10"/>
      <c r="AM178" s="10"/>
      <c r="AN178" s="10">
        <v>10.346965776865158</v>
      </c>
      <c r="AO178" s="10">
        <v>4.3113723430532751</v>
      </c>
      <c r="AP178" s="10">
        <v>8.3933799824329576</v>
      </c>
      <c r="AQ178" s="10">
        <v>114.66</v>
      </c>
      <c r="AR178" s="10"/>
      <c r="AS178" s="10"/>
      <c r="AT178" s="10">
        <v>6.141843124911702</v>
      </c>
      <c r="AU178" s="10">
        <v>1</v>
      </c>
      <c r="AV178" s="16"/>
      <c r="AW178" s="19">
        <v>252.11662376499939</v>
      </c>
      <c r="AX178" s="1" t="s">
        <v>120</v>
      </c>
      <c r="AY178" s="23">
        <v>27.066929133858299</v>
      </c>
      <c r="AZ178" s="18">
        <v>100</v>
      </c>
      <c r="BA178" s="18">
        <v>0</v>
      </c>
      <c r="BB178" s="18">
        <v>0</v>
      </c>
      <c r="BC178" s="18">
        <v>0</v>
      </c>
      <c r="BD178" s="18">
        <v>100</v>
      </c>
      <c r="BE178" s="18">
        <v>0</v>
      </c>
      <c r="BF178" s="24">
        <v>63.243129231005284</v>
      </c>
      <c r="BG178" s="24">
        <v>33.821875081081714</v>
      </c>
      <c r="BH178" s="24">
        <v>2.9349956879129966</v>
      </c>
      <c r="BI178" s="21"/>
      <c r="BJ178" s="25">
        <f t="shared" ca="1" si="18"/>
        <v>0.95582136454575906</v>
      </c>
      <c r="BK178" s="24">
        <f t="shared" ca="1" si="19"/>
        <v>21.486663216260027</v>
      </c>
      <c r="BL178" s="23">
        <f t="shared" si="20"/>
        <v>4.1791937668713697</v>
      </c>
      <c r="BM178" s="23">
        <f t="shared" ca="1" si="21"/>
        <v>2.8213371130325711</v>
      </c>
      <c r="BN178" s="22">
        <f t="shared" si="22"/>
        <v>2.9158801532251375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0.22472</v>
      </c>
      <c r="D179">
        <v>-2.0400000000000001E-2</v>
      </c>
      <c r="E179">
        <v>1.238E-2</v>
      </c>
      <c r="F179">
        <v>1.94045</v>
      </c>
      <c r="G179">
        <v>1.944</v>
      </c>
      <c r="H179" s="21"/>
      <c r="I179" s="17">
        <f t="shared" si="16"/>
        <v>27.230971128608925</v>
      </c>
      <c r="J179" s="16">
        <f t="shared" si="17"/>
        <v>-27.230971128608925</v>
      </c>
      <c r="K179" s="16">
        <v>115</v>
      </c>
      <c r="L179" s="16">
        <v>3005.0853018372632</v>
      </c>
      <c r="M179" s="16">
        <v>1316.1089238845157</v>
      </c>
      <c r="N179" s="16">
        <v>11.800087489063866</v>
      </c>
      <c r="O179" s="16">
        <v>15.907333675564681</v>
      </c>
      <c r="P179" s="16">
        <v>16.229379958652267</v>
      </c>
      <c r="Q179" s="16">
        <v>0.63597195997275635</v>
      </c>
      <c r="R179" s="16">
        <v>3.9186460702320582</v>
      </c>
      <c r="S179" s="16">
        <v>22.364325214415619</v>
      </c>
      <c r="T179" s="20" t="s">
        <v>122</v>
      </c>
      <c r="U179" s="10">
        <v>4</v>
      </c>
      <c r="V179" s="20" t="s">
        <v>143</v>
      </c>
      <c r="W179" s="10">
        <v>4</v>
      </c>
      <c r="X179" s="20" t="s">
        <v>143</v>
      </c>
      <c r="Y179" s="10">
        <v>4</v>
      </c>
      <c r="Z179" s="20" t="s">
        <v>33</v>
      </c>
      <c r="AA179" s="15">
        <v>3</v>
      </c>
      <c r="AB179" s="11">
        <v>65.90124901770676</v>
      </c>
      <c r="AC179" s="10">
        <v>31.35266360661187</v>
      </c>
      <c r="AD179" s="19">
        <v>2.7460873756813684</v>
      </c>
      <c r="AE179" s="12">
        <v>1590.7333675564682</v>
      </c>
      <c r="AF179" s="10">
        <v>1725.1293080890887</v>
      </c>
      <c r="AG179" s="10">
        <v>1081.958663910151</v>
      </c>
      <c r="AH179" s="10">
        <v>217.32146177866463</v>
      </c>
      <c r="AI179" s="10">
        <v>2.551901810159602</v>
      </c>
      <c r="AJ179" s="10"/>
      <c r="AK179" s="10"/>
      <c r="AL179" s="10"/>
      <c r="AM179" s="10"/>
      <c r="AN179" s="10">
        <v>10.60488911704312</v>
      </c>
      <c r="AO179" s="10">
        <v>4.4240585455715546</v>
      </c>
      <c r="AP179" s="10">
        <v>8.5737106473710583</v>
      </c>
      <c r="AQ179" s="10">
        <v>114.66</v>
      </c>
      <c r="AR179" s="10"/>
      <c r="AS179" s="10"/>
      <c r="AT179" s="10">
        <v>6.2683411145051089</v>
      </c>
      <c r="AU179" s="10">
        <v>1</v>
      </c>
      <c r="AV179" s="16"/>
      <c r="AW179" s="19">
        <v>258.76939621336328</v>
      </c>
      <c r="AX179" s="1" t="s">
        <v>120</v>
      </c>
      <c r="AY179" s="23">
        <v>27.2309711286089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65.90124901770676</v>
      </c>
      <c r="BG179" s="24">
        <v>31.35266360661187</v>
      </c>
      <c r="BH179" s="24">
        <v>2.7460873756813684</v>
      </c>
      <c r="BI179" s="21"/>
      <c r="BJ179" s="25">
        <f t="shared" ca="1" si="18"/>
        <v>0.95704672741176688</v>
      </c>
      <c r="BK179" s="24">
        <f t="shared" ca="1" si="19"/>
        <v>21.925748706954018</v>
      </c>
      <c r="BL179" s="23">
        <f t="shared" si="20"/>
        <v>4.3184558006815399</v>
      </c>
      <c r="BM179" s="23">
        <f t="shared" ca="1" si="21"/>
        <v>2.8240182000359675</v>
      </c>
      <c r="BN179" s="22">
        <f t="shared" si="22"/>
        <v>2.9169685108127319</v>
      </c>
      <c r="BO179" s="21"/>
      <c r="BP179" s="2"/>
    </row>
    <row r="180" spans="1:68" x14ac:dyDescent="0.2">
      <c r="A180">
        <v>8.35</v>
      </c>
      <c r="B180">
        <v>2.11</v>
      </c>
      <c r="C180">
        <v>0.22628000000000001</v>
      </c>
      <c r="D180">
        <v>-1.7850000000000001E-2</v>
      </c>
      <c r="E180">
        <v>1.349E-2</v>
      </c>
      <c r="F180">
        <v>1.9426300000000001</v>
      </c>
      <c r="G180">
        <v>1.94493</v>
      </c>
      <c r="H180" s="21"/>
      <c r="I180" s="17">
        <f t="shared" si="16"/>
        <v>27.395013123359579</v>
      </c>
      <c r="J180" s="16">
        <f t="shared" si="17"/>
        <v>-27.395013123359579</v>
      </c>
      <c r="K180" s="16">
        <v>115</v>
      </c>
      <c r="L180" s="16">
        <v>3023.9501312335883</v>
      </c>
      <c r="M180" s="16">
        <v>1324.7375328084001</v>
      </c>
      <c r="N180" s="16">
        <v>11.871172353455817</v>
      </c>
      <c r="O180" s="16">
        <v>16.320717659137578</v>
      </c>
      <c r="P180" s="16">
        <v>16.647038892885618</v>
      </c>
      <c r="Q180" s="16">
        <v>0.65410398700686323</v>
      </c>
      <c r="R180" s="16">
        <v>3.9292512693437942</v>
      </c>
      <c r="S180" s="16">
        <v>22.661196788058305</v>
      </c>
      <c r="T180" s="20" t="s">
        <v>122</v>
      </c>
      <c r="U180" s="10">
        <v>4</v>
      </c>
      <c r="V180" s="20" t="s">
        <v>143</v>
      </c>
      <c r="W180" s="10">
        <v>4</v>
      </c>
      <c r="X180" s="20" t="s">
        <v>143</v>
      </c>
      <c r="Y180" s="10">
        <v>4</v>
      </c>
      <c r="Z180" s="20" t="s">
        <v>123</v>
      </c>
      <c r="AA180" s="15">
        <v>4</v>
      </c>
      <c r="AB180" s="11">
        <v>65.436917661663301</v>
      </c>
      <c r="AC180" s="10">
        <v>31.78565165034594</v>
      </c>
      <c r="AD180" s="19">
        <v>2.7774306879907602</v>
      </c>
      <c r="AE180" s="12">
        <v>1632.0717659137579</v>
      </c>
      <c r="AF180" s="10">
        <v>1773.1559574461699</v>
      </c>
      <c r="AG180" s="10">
        <v>1109.8025928590412</v>
      </c>
      <c r="AH180" s="10">
        <v>221.96621694039405</v>
      </c>
      <c r="AI180" s="10">
        <v>2.5450141297962992</v>
      </c>
      <c r="AJ180" s="10"/>
      <c r="AK180" s="10"/>
      <c r="AL180" s="10"/>
      <c r="AM180" s="10"/>
      <c r="AN180" s="10">
        <v>10.880478439425053</v>
      </c>
      <c r="AO180" s="10">
        <v>4.5238514439317274</v>
      </c>
      <c r="AP180" s="10">
        <v>8.7686181500132889</v>
      </c>
      <c r="AQ180" s="10">
        <v>114.66</v>
      </c>
      <c r="AR180" s="10"/>
      <c r="AS180" s="10"/>
      <c r="AT180" s="10">
        <v>6.407239813099709</v>
      </c>
      <c r="AU180" s="10">
        <v>1</v>
      </c>
      <c r="AV180" s="16"/>
      <c r="AW180" s="19">
        <v>265.97339361692548</v>
      </c>
      <c r="AX180" s="1" t="s">
        <v>120</v>
      </c>
      <c r="AY180" s="23">
        <v>27.3950131233596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65.436917661663301</v>
      </c>
      <c r="BG180" s="24">
        <v>31.78565165034594</v>
      </c>
      <c r="BH180" s="24">
        <v>2.7774306879907602</v>
      </c>
      <c r="BI180" s="21"/>
      <c r="BJ180" s="25">
        <f t="shared" ca="1" si="18"/>
        <v>0.9548356024917104</v>
      </c>
      <c r="BK180" s="24">
        <f t="shared" ca="1" si="19"/>
        <v>22.3697726140527</v>
      </c>
      <c r="BL180" s="23">
        <f t="shared" si="20"/>
        <v>4.3217788472643566</v>
      </c>
      <c r="BM180" s="23">
        <f t="shared" ca="1" si="21"/>
        <v>2.8176796340575683</v>
      </c>
      <c r="BN180" s="22">
        <f t="shared" si="22"/>
        <v>2.9090641939913007</v>
      </c>
      <c r="BO180" s="21"/>
      <c r="BP180" s="2"/>
    </row>
    <row r="181" spans="1:68" x14ac:dyDescent="0.2">
      <c r="A181">
        <v>8.4</v>
      </c>
      <c r="B181">
        <v>0.34</v>
      </c>
      <c r="C181">
        <v>0.23261000000000001</v>
      </c>
      <c r="D181">
        <v>-1.993E-2</v>
      </c>
      <c r="E181">
        <v>1.6570000000000001E-2</v>
      </c>
      <c r="F181">
        <v>1.93588</v>
      </c>
      <c r="G181">
        <v>1.94095</v>
      </c>
      <c r="H181" s="21"/>
      <c r="I181" s="17">
        <f t="shared" si="16"/>
        <v>27.559055118110237</v>
      </c>
      <c r="J181" s="16">
        <f t="shared" si="17"/>
        <v>-27.559055118110237</v>
      </c>
      <c r="K181" s="16">
        <v>115</v>
      </c>
      <c r="L181" s="16">
        <v>3042.8149606299139</v>
      </c>
      <c r="M181" s="16">
        <v>1333.3661417322849</v>
      </c>
      <c r="N181" s="16">
        <v>11.94225721784777</v>
      </c>
      <c r="O181" s="16">
        <v>17.998102669404517</v>
      </c>
      <c r="P181" s="16">
        <v>18.336285928408593</v>
      </c>
      <c r="Q181" s="16">
        <v>0.63931394142610143</v>
      </c>
      <c r="R181" s="16">
        <v>3.4866054331952028</v>
      </c>
      <c r="S181" s="16">
        <v>23.48494854194972</v>
      </c>
      <c r="T181" s="20" t="s">
        <v>122</v>
      </c>
      <c r="U181" s="10">
        <v>4</v>
      </c>
      <c r="V181" s="20" t="s">
        <v>143</v>
      </c>
      <c r="W181" s="10">
        <v>4</v>
      </c>
      <c r="X181" s="20" t="s">
        <v>143</v>
      </c>
      <c r="Y181" s="10">
        <v>4</v>
      </c>
      <c r="Z181" s="20" t="s">
        <v>123</v>
      </c>
      <c r="AA181" s="15">
        <v>4</v>
      </c>
      <c r="AB181" s="11">
        <v>51.314075457188316</v>
      </c>
      <c r="AC181" s="10">
        <v>44.441769091264803</v>
      </c>
      <c r="AD181" s="19">
        <v>4.2441554515468773</v>
      </c>
      <c r="AE181" s="12">
        <v>1799.8102669404518</v>
      </c>
      <c r="AF181" s="10">
        <v>1970.7812069549711</v>
      </c>
      <c r="AG181" s="10">
        <v>1222.4190618939062</v>
      </c>
      <c r="AH181" s="10">
        <v>237.44965009581156</v>
      </c>
      <c r="AI181" s="10">
        <v>2.8681192040809096</v>
      </c>
      <c r="AJ181" s="10"/>
      <c r="AK181" s="10"/>
      <c r="AL181" s="10"/>
      <c r="AM181" s="10"/>
      <c r="AN181" s="10">
        <v>11.998735112936345</v>
      </c>
      <c r="AO181" s="10">
        <v>4.820212031929783</v>
      </c>
      <c r="AP181" s="10">
        <v>9.5569334332573437</v>
      </c>
      <c r="AQ181" s="10">
        <v>114.66</v>
      </c>
      <c r="AR181" s="10"/>
      <c r="AS181" s="10"/>
      <c r="AT181" s="10">
        <v>7.110063670346392</v>
      </c>
      <c r="AU181" s="10">
        <v>1</v>
      </c>
      <c r="AV181" s="16"/>
      <c r="AW181" s="19">
        <v>295.61718104324564</v>
      </c>
      <c r="AX181" s="1" t="s">
        <v>120</v>
      </c>
      <c r="AY181" s="23">
        <v>27.559055118110201</v>
      </c>
      <c r="AZ181" s="18">
        <v>100</v>
      </c>
      <c r="BA181" s="18">
        <v>0</v>
      </c>
      <c r="BB181" s="18">
        <v>0</v>
      </c>
      <c r="BC181" s="18">
        <v>0</v>
      </c>
      <c r="BD181" s="18">
        <v>100</v>
      </c>
      <c r="BE181" s="18">
        <v>0</v>
      </c>
      <c r="BF181" s="24">
        <v>51.314075457188316</v>
      </c>
      <c r="BG181" s="24">
        <v>44.441769091264803</v>
      </c>
      <c r="BH181" s="24">
        <v>4.2441554515468773</v>
      </c>
      <c r="BI181" s="21"/>
      <c r="BJ181" s="25">
        <f t="shared" ca="1" si="18"/>
        <v>0.93018722852501867</v>
      </c>
      <c r="BK181" s="24">
        <f t="shared" ca="1" si="19"/>
        <v>24.418273829023349</v>
      </c>
      <c r="BL181" s="23">
        <f t="shared" si="20"/>
        <v>3.8020729284461923</v>
      </c>
      <c r="BM181" s="23">
        <f t="shared" ca="1" si="21"/>
        <v>2.7524506506339312</v>
      </c>
      <c r="BN181" s="22">
        <f t="shared" si="22"/>
        <v>2.8439168507684025</v>
      </c>
      <c r="BO181" s="21"/>
      <c r="BP181" s="2"/>
    </row>
    <row r="182" spans="1:68" x14ac:dyDescent="0.2">
      <c r="A182">
        <v>8.4499999999999993</v>
      </c>
      <c r="B182">
        <v>2.0699999999999998</v>
      </c>
      <c r="C182">
        <v>0.24618000000000001</v>
      </c>
      <c r="D182">
        <v>-8.0599999999999995E-3</v>
      </c>
      <c r="E182">
        <v>1.4829999999999999E-2</v>
      </c>
      <c r="F182">
        <v>1.9353499999999999</v>
      </c>
      <c r="G182">
        <v>1.94123</v>
      </c>
      <c r="H182" s="21"/>
      <c r="I182" s="17">
        <f t="shared" si="16"/>
        <v>27.723097112860888</v>
      </c>
      <c r="J182" s="16">
        <f t="shared" si="17"/>
        <v>-27.723097112860888</v>
      </c>
      <c r="K182" s="16">
        <v>115</v>
      </c>
      <c r="L182" s="16">
        <v>3061.6797900262386</v>
      </c>
      <c r="M182" s="16">
        <v>1341.9947506561691</v>
      </c>
      <c r="N182" s="16">
        <v>12.013342082239719</v>
      </c>
      <c r="O182" s="16">
        <v>21.594013347022589</v>
      </c>
      <c r="P182" s="16">
        <v>21.925495332018386</v>
      </c>
      <c r="Q182" s="16">
        <v>0.72371674962016019</v>
      </c>
      <c r="R182" s="16">
        <v>3.3007999986358225</v>
      </c>
      <c r="S182" s="16">
        <v>23.019582291374697</v>
      </c>
      <c r="T182" s="20" t="s">
        <v>122</v>
      </c>
      <c r="U182" s="10">
        <v>5</v>
      </c>
      <c r="V182" s="20" t="s">
        <v>143</v>
      </c>
      <c r="W182" s="10">
        <v>4</v>
      </c>
      <c r="X182" s="20" t="s">
        <v>143</v>
      </c>
      <c r="Y182" s="10">
        <v>4</v>
      </c>
      <c r="Z182" s="20" t="s">
        <v>123</v>
      </c>
      <c r="AA182" s="15">
        <v>4</v>
      </c>
      <c r="AB182" s="11">
        <v>41.334252310666933</v>
      </c>
      <c r="AC182" s="10">
        <v>52.32350214948972</v>
      </c>
      <c r="AD182" s="19">
        <v>6.3422455398433453</v>
      </c>
      <c r="AE182" s="12">
        <v>2159.4013347022587</v>
      </c>
      <c r="AF182" s="10">
        <v>2391.9314409445747</v>
      </c>
      <c r="AG182" s="10">
        <v>1461.6996888012259</v>
      </c>
      <c r="AH182" s="10">
        <v>226.41408430220528</v>
      </c>
      <c r="AI182" s="10">
        <v>3.0295685906849457</v>
      </c>
      <c r="AJ182" s="10"/>
      <c r="AK182" s="10"/>
      <c r="AL182" s="10"/>
      <c r="AM182" s="10"/>
      <c r="AN182" s="10">
        <v>10.797006673511294</v>
      </c>
      <c r="AO182" s="10">
        <v>5.5536484132616817</v>
      </c>
      <c r="AP182" s="10">
        <v>11.23189782160858</v>
      </c>
      <c r="AQ182" s="10">
        <v>114.66</v>
      </c>
      <c r="AR182" s="10"/>
      <c r="AS182" s="10"/>
      <c r="AT182" s="10">
        <v>8.6541650651768087</v>
      </c>
      <c r="AU182" s="10">
        <v>1</v>
      </c>
      <c r="AV182" s="16"/>
      <c r="AW182" s="19">
        <v>358.7897161416862</v>
      </c>
      <c r="AX182" s="1" t="s">
        <v>120</v>
      </c>
      <c r="AY182" s="23">
        <v>27.723097112860899</v>
      </c>
      <c r="AZ182" s="18">
        <v>0</v>
      </c>
      <c r="BA182" s="18">
        <v>100</v>
      </c>
      <c r="BB182" s="18">
        <v>0</v>
      </c>
      <c r="BC182" s="18">
        <v>0</v>
      </c>
      <c r="BD182" s="18">
        <v>100</v>
      </c>
      <c r="BE182" s="18">
        <v>0</v>
      </c>
      <c r="BF182" s="24">
        <v>41.334252310666933</v>
      </c>
      <c r="BG182" s="24">
        <v>52.32350214948972</v>
      </c>
      <c r="BH182" s="24">
        <v>6.3422455398433453</v>
      </c>
      <c r="BI182" s="21"/>
      <c r="BJ182" s="25">
        <f t="shared" ca="1" si="18"/>
        <v>0.9012232230334738</v>
      </c>
      <c r="BK182" s="24">
        <f t="shared" ca="1" si="19"/>
        <v>29.052262559266048</v>
      </c>
      <c r="BL182" s="23">
        <f t="shared" si="20"/>
        <v>3.5485608072936889</v>
      </c>
      <c r="BM182" s="23">
        <f t="shared" ca="1" si="21"/>
        <v>2.6758945503471629</v>
      </c>
      <c r="BN182" s="22">
        <f t="shared" si="22"/>
        <v>2.7684017916413763</v>
      </c>
      <c r="BO182" s="21"/>
      <c r="BP182" s="2"/>
    </row>
    <row r="183" spans="1:68" x14ac:dyDescent="0.2">
      <c r="A183">
        <v>8.5</v>
      </c>
      <c r="B183">
        <v>2.11</v>
      </c>
      <c r="C183">
        <v>0.24825</v>
      </c>
      <c r="D183">
        <v>8.3000000000000001E-3</v>
      </c>
      <c r="E183">
        <v>3.9210000000000002E-2</v>
      </c>
      <c r="F183">
        <v>1.9400999999999999</v>
      </c>
      <c r="G183">
        <v>1.9455499999999999</v>
      </c>
      <c r="H183" s="21"/>
      <c r="I183" s="17">
        <f t="shared" si="16"/>
        <v>27.887139107611546</v>
      </c>
      <c r="J183" s="16">
        <f t="shared" si="17"/>
        <v>-27.887139107611546</v>
      </c>
      <c r="K183" s="16">
        <v>115</v>
      </c>
      <c r="L183" s="16">
        <v>3080.5446194225642</v>
      </c>
      <c r="M183" s="16">
        <v>1350.6233595800538</v>
      </c>
      <c r="N183" s="16">
        <v>12.08442694663167</v>
      </c>
      <c r="O183" s="16">
        <v>22.142542094455852</v>
      </c>
      <c r="P183" s="16">
        <v>22.567918941705596</v>
      </c>
      <c r="Q183" s="16">
        <v>0.84004614659192123</v>
      </c>
      <c r="R183" s="16">
        <v>3.7223022147581046</v>
      </c>
      <c r="S183" s="16">
        <v>29.540058836787907</v>
      </c>
      <c r="T183" s="20" t="s">
        <v>122</v>
      </c>
      <c r="U183" s="10">
        <v>4</v>
      </c>
      <c r="V183" s="20" t="s">
        <v>143</v>
      </c>
      <c r="W183" s="10">
        <v>4</v>
      </c>
      <c r="X183" s="20" t="s">
        <v>143</v>
      </c>
      <c r="Y183" s="10">
        <v>4</v>
      </c>
      <c r="Z183" s="20" t="s">
        <v>123</v>
      </c>
      <c r="AA183" s="15">
        <v>4</v>
      </c>
      <c r="AB183" s="11">
        <v>51.358115096318016</v>
      </c>
      <c r="AC183" s="10">
        <v>44.404520942289842</v>
      </c>
      <c r="AD183" s="19">
        <v>4.2373639613921439</v>
      </c>
      <c r="AE183" s="12">
        <v>2214.2542094455848</v>
      </c>
      <c r="AF183" s="10">
        <v>2466.4009932962272</v>
      </c>
      <c r="AG183" s="10">
        <v>1504.5279294470397</v>
      </c>
      <c r="AH183" s="10">
        <v>359.08728459749972</v>
      </c>
      <c r="AI183" s="10">
        <v>2.6865094296621623</v>
      </c>
      <c r="AJ183" s="10"/>
      <c r="AK183" s="10"/>
      <c r="AL183" s="10"/>
      <c r="AM183" s="10"/>
      <c r="AN183" s="10">
        <v>14.761694729637235</v>
      </c>
      <c r="AO183" s="10">
        <v>5.7901934671514201</v>
      </c>
      <c r="AP183" s="10">
        <v>11.531695506129278</v>
      </c>
      <c r="AQ183" s="10">
        <v>114.66</v>
      </c>
      <c r="AR183" s="10"/>
      <c r="AS183" s="10"/>
      <c r="AT183" s="10">
        <v>8.8768908197280023</v>
      </c>
      <c r="AU183" s="10">
        <v>1</v>
      </c>
      <c r="AV183" s="16"/>
      <c r="AW183" s="19">
        <v>369.96014899443412</v>
      </c>
      <c r="AX183" s="1" t="s">
        <v>120</v>
      </c>
      <c r="AY183" s="23">
        <v>27.8871391076115</v>
      </c>
      <c r="AZ183" s="18">
        <v>100</v>
      </c>
      <c r="BA183" s="18">
        <v>0</v>
      </c>
      <c r="BB183" s="18">
        <v>0</v>
      </c>
      <c r="BC183" s="18">
        <v>0</v>
      </c>
      <c r="BD183" s="18">
        <v>100</v>
      </c>
      <c r="BE183" s="18">
        <v>0</v>
      </c>
      <c r="BF183" s="24">
        <v>51.358115096318016</v>
      </c>
      <c r="BG183" s="24">
        <v>44.404520942289842</v>
      </c>
      <c r="BH183" s="24">
        <v>4.2373639613921439</v>
      </c>
      <c r="BI183" s="21"/>
      <c r="BJ183" s="25">
        <f t="shared" ca="1" si="18"/>
        <v>0.91093255850185872</v>
      </c>
      <c r="BK183" s="24">
        <f t="shared" ca="1" si="19"/>
        <v>29.912097042547149</v>
      </c>
      <c r="BL183" s="23">
        <f t="shared" si="20"/>
        <v>3.9949603552580202</v>
      </c>
      <c r="BM183" s="23">
        <f t="shared" ca="1" si="21"/>
        <v>2.7008432819762209</v>
      </c>
      <c r="BN183" s="22">
        <f t="shared" si="22"/>
        <v>2.7918407932950289</v>
      </c>
      <c r="BO183" s="21"/>
      <c r="BP183" s="2"/>
    </row>
    <row r="184" spans="1:68" x14ac:dyDescent="0.2">
      <c r="A184">
        <v>8.5500000000000007</v>
      </c>
      <c r="B184">
        <v>2.0699999999999998</v>
      </c>
      <c r="C184">
        <v>0.27423999999999998</v>
      </c>
      <c r="D184">
        <v>1.687E-2</v>
      </c>
      <c r="E184">
        <v>3.2210000000000003E-2</v>
      </c>
      <c r="F184">
        <v>1.93903</v>
      </c>
      <c r="G184">
        <v>1.9455800000000001</v>
      </c>
      <c r="H184" s="21"/>
      <c r="I184" s="17">
        <f t="shared" si="16"/>
        <v>28.051181102362207</v>
      </c>
      <c r="J184" s="16">
        <f t="shared" si="17"/>
        <v>-28.051181102362207</v>
      </c>
      <c r="K184" s="16">
        <v>115</v>
      </c>
      <c r="L184" s="16">
        <v>3099.4094488188903</v>
      </c>
      <c r="M184" s="16">
        <v>1359.2519685039385</v>
      </c>
      <c r="N184" s="16">
        <v>12.155511811023622</v>
      </c>
      <c r="O184" s="16">
        <v>29.029625256673505</v>
      </c>
      <c r="P184" s="16">
        <v>29.428042955614078</v>
      </c>
      <c r="Q184" s="16">
        <v>0.90098397862419433</v>
      </c>
      <c r="R184" s="16">
        <v>3.061651024443373</v>
      </c>
      <c r="S184" s="16">
        <v>27.667895759761969</v>
      </c>
      <c r="T184" s="20" t="s">
        <v>122</v>
      </c>
      <c r="U184" s="10">
        <v>5</v>
      </c>
      <c r="V184" s="20" t="s">
        <v>143</v>
      </c>
      <c r="W184" s="10">
        <v>4</v>
      </c>
      <c r="X184" s="20" t="s">
        <v>141</v>
      </c>
      <c r="Y184" s="10">
        <v>5</v>
      </c>
      <c r="Z184" s="20" t="s">
        <v>123</v>
      </c>
      <c r="AA184" s="15">
        <v>4</v>
      </c>
      <c r="AB184" s="11">
        <v>28.078016258464459</v>
      </c>
      <c r="AC184" s="10">
        <v>60.22176608168553</v>
      </c>
      <c r="AD184" s="19">
        <v>11.700217659850008</v>
      </c>
      <c r="AE184" s="12">
        <v>2902.9625256673507</v>
      </c>
      <c r="AF184" s="10">
        <v>3272.3647108503824</v>
      </c>
      <c r="AG184" s="10">
        <v>1961.869530374272</v>
      </c>
      <c r="AH184" s="10">
        <v>319.11189837404595</v>
      </c>
      <c r="AI184" s="10">
        <v>3.2662115702157992</v>
      </c>
      <c r="AJ184" s="10"/>
      <c r="AK184" s="10"/>
      <c r="AL184" s="10"/>
      <c r="AM184" s="10"/>
      <c r="AN184" s="10">
        <v>14.514812628336752</v>
      </c>
      <c r="AO184" s="10">
        <v>7.0567851366021737</v>
      </c>
      <c r="AP184" s="10">
        <v>14.733086712619905</v>
      </c>
      <c r="AQ184" s="10">
        <v>114.66</v>
      </c>
      <c r="AR184" s="10"/>
      <c r="AS184" s="10"/>
      <c r="AT184" s="10">
        <v>11.865135091762829</v>
      </c>
      <c r="AU184" s="10">
        <v>1</v>
      </c>
      <c r="AV184" s="16"/>
      <c r="AW184" s="19">
        <v>490.85470662755733</v>
      </c>
      <c r="AX184" s="1" t="s">
        <v>120</v>
      </c>
      <c r="AY184" s="23">
        <v>28.0511811023622</v>
      </c>
      <c r="AZ184" s="18">
        <v>0</v>
      </c>
      <c r="BA184" s="18">
        <v>100</v>
      </c>
      <c r="BB184" s="18">
        <v>0</v>
      </c>
      <c r="BC184" s="18">
        <v>0</v>
      </c>
      <c r="BD184" s="18">
        <v>100</v>
      </c>
      <c r="BE184" s="18">
        <v>0</v>
      </c>
      <c r="BF184" s="24">
        <v>28.078016258464459</v>
      </c>
      <c r="BG184" s="24">
        <v>60.22176608168553</v>
      </c>
      <c r="BH184" s="24">
        <v>11.700217659850008</v>
      </c>
      <c r="BI184" s="21"/>
      <c r="BJ184" s="25">
        <f t="shared" ca="1" si="18"/>
        <v>0.85668396438483096</v>
      </c>
      <c r="BK184" s="24">
        <f t="shared" ca="1" si="19"/>
        <v>38.488569438127492</v>
      </c>
      <c r="BL184" s="23">
        <f t="shared" si="20"/>
        <v>3.2318424834078159</v>
      </c>
      <c r="BM184" s="23">
        <f t="shared" ca="1" si="21"/>
        <v>2.5579234320162691</v>
      </c>
      <c r="BN184" s="22">
        <f t="shared" si="22"/>
        <v>2.6489936488717549</v>
      </c>
      <c r="BO184" s="21"/>
      <c r="BP184" s="2"/>
    </row>
    <row r="185" spans="1:68" x14ac:dyDescent="0.2">
      <c r="A185">
        <v>8.6</v>
      </c>
      <c r="B185">
        <v>2.11</v>
      </c>
      <c r="C185">
        <v>0.25433</v>
      </c>
      <c r="D185">
        <v>3.1649999999999998E-2</v>
      </c>
      <c r="E185">
        <v>3.066E-2</v>
      </c>
      <c r="F185">
        <v>1.93943</v>
      </c>
      <c r="G185">
        <v>1.94045</v>
      </c>
      <c r="H185" s="21"/>
      <c r="I185" s="17">
        <f t="shared" si="16"/>
        <v>28.215223097112858</v>
      </c>
      <c r="J185" s="16">
        <f t="shared" si="17"/>
        <v>-28.215223097112858</v>
      </c>
      <c r="K185" s="16">
        <v>115</v>
      </c>
      <c r="L185" s="16">
        <v>3118.274278215215</v>
      </c>
      <c r="M185" s="16">
        <v>1367.8805774278228</v>
      </c>
      <c r="N185" s="16">
        <v>12.226596675415571</v>
      </c>
      <c r="O185" s="16">
        <v>23.753679671457906</v>
      </c>
      <c r="P185" s="16">
        <v>24.146127844701446</v>
      </c>
      <c r="Q185" s="16">
        <v>1.0060786294336459</v>
      </c>
      <c r="R185" s="16">
        <v>4.1666251247585304</v>
      </c>
      <c r="S185" s="16">
        <v>27.253345364134795</v>
      </c>
      <c r="T185" s="20" t="s">
        <v>122</v>
      </c>
      <c r="U185" s="10">
        <v>4</v>
      </c>
      <c r="V185" s="20" t="s">
        <v>143</v>
      </c>
      <c r="W185" s="10">
        <v>4</v>
      </c>
      <c r="X185" s="20" t="s">
        <v>143</v>
      </c>
      <c r="Y185" s="10">
        <v>4</v>
      </c>
      <c r="Z185" s="20" t="s">
        <v>123</v>
      </c>
      <c r="AA185" s="15">
        <v>4</v>
      </c>
      <c r="AB185" s="11">
        <v>60.670004681755714</v>
      </c>
      <c r="AC185" s="10">
        <v>36.185650126097762</v>
      </c>
      <c r="AD185" s="19">
        <v>3.1443451921465266</v>
      </c>
      <c r="AE185" s="12">
        <v>2375.3679671457908</v>
      </c>
      <c r="AF185" s="10">
        <v>2649.8532372491127</v>
      </c>
      <c r="AG185" s="10">
        <v>1609.7418563134297</v>
      </c>
      <c r="AH185" s="10">
        <v>309.12168731079544</v>
      </c>
      <c r="AI185" s="10">
        <v>2.4000239283776539</v>
      </c>
      <c r="AJ185" s="10"/>
      <c r="AK185" s="10"/>
      <c r="AL185" s="10"/>
      <c r="AM185" s="10"/>
      <c r="AN185" s="10">
        <v>15.835786447638604</v>
      </c>
      <c r="AO185" s="10">
        <v>6.238558392006408</v>
      </c>
      <c r="AP185" s="10">
        <v>12.268192994194008</v>
      </c>
      <c r="AQ185" s="10">
        <v>114.66</v>
      </c>
      <c r="AR185" s="10"/>
      <c r="AS185" s="10"/>
      <c r="AT185" s="10">
        <v>9.4437257087008089</v>
      </c>
      <c r="AU185" s="10">
        <v>1</v>
      </c>
      <c r="AV185" s="16"/>
      <c r="AW185" s="19">
        <v>397.4779855873669</v>
      </c>
      <c r="AX185" s="1" t="s">
        <v>120</v>
      </c>
      <c r="AY185" s="23">
        <v>28.215223097112901</v>
      </c>
      <c r="AZ185" s="18">
        <v>100</v>
      </c>
      <c r="BA185" s="18">
        <v>0</v>
      </c>
      <c r="BB185" s="18">
        <v>0</v>
      </c>
      <c r="BC185" s="18">
        <v>0</v>
      </c>
      <c r="BD185" s="18">
        <v>100</v>
      </c>
      <c r="BE185" s="18">
        <v>0</v>
      </c>
      <c r="BF185" s="24">
        <v>60.670004681755714</v>
      </c>
      <c r="BG185" s="24">
        <v>36.185650126097762</v>
      </c>
      <c r="BH185" s="24">
        <v>3.1443451921465266</v>
      </c>
      <c r="BI185" s="21"/>
      <c r="BJ185" s="25">
        <f t="shared" ca="1" si="18"/>
        <v>0.91608020325617801</v>
      </c>
      <c r="BK185" s="24">
        <f t="shared" ca="1" si="19"/>
        <v>31.832539197623344</v>
      </c>
      <c r="BL185" s="23">
        <f t="shared" si="20"/>
        <v>4.454239356394134</v>
      </c>
      <c r="BM185" s="23">
        <f t="shared" ca="1" si="21"/>
        <v>2.7132839836006082</v>
      </c>
      <c r="BN185" s="22">
        <f t="shared" si="22"/>
        <v>2.801300966645953</v>
      </c>
      <c r="BO185" s="21"/>
      <c r="BP185" s="2"/>
    </row>
    <row r="186" spans="1:68" x14ac:dyDescent="0.2">
      <c r="A186">
        <v>8.65</v>
      </c>
      <c r="B186">
        <v>2.11</v>
      </c>
      <c r="C186">
        <v>0.29797000000000001</v>
      </c>
      <c r="D186">
        <v>-4.2500000000000003E-3</v>
      </c>
      <c r="E186">
        <v>3.2669999999999998E-2</v>
      </c>
      <c r="F186">
        <v>1.9393499999999999</v>
      </c>
      <c r="G186">
        <v>1.9349799999999999</v>
      </c>
      <c r="H186" s="21"/>
      <c r="I186" s="17">
        <f t="shared" si="16"/>
        <v>28.379265091863516</v>
      </c>
      <c r="J186" s="16">
        <f t="shared" si="17"/>
        <v>-28.379265091863516</v>
      </c>
      <c r="K186" s="16">
        <v>115</v>
      </c>
      <c r="L186" s="16">
        <v>3137.1391076115406</v>
      </c>
      <c r="M186" s="16">
        <v>1376.5091863517075</v>
      </c>
      <c r="N186" s="16">
        <v>12.297681539807522</v>
      </c>
      <c r="O186" s="16">
        <v>35.317831622176591</v>
      </c>
      <c r="P186" s="16">
        <v>35.718020922291764</v>
      </c>
      <c r="Q186" s="16">
        <v>0.7508081311887671</v>
      </c>
      <c r="R186" s="16">
        <v>2.1020429234369606</v>
      </c>
      <c r="S186" s="16">
        <v>27.790923619109389</v>
      </c>
      <c r="T186" s="20" t="s">
        <v>122</v>
      </c>
      <c r="U186" s="10">
        <v>4</v>
      </c>
      <c r="V186" s="20" t="s">
        <v>141</v>
      </c>
      <c r="W186" s="10">
        <v>5</v>
      </c>
      <c r="X186" s="20" t="s">
        <v>141</v>
      </c>
      <c r="Y186" s="10">
        <v>5</v>
      </c>
      <c r="Z186" s="20" t="s">
        <v>121</v>
      </c>
      <c r="AA186" s="15">
        <v>5</v>
      </c>
      <c r="AB186" s="11">
        <v>9.6577097850577331</v>
      </c>
      <c r="AC186" s="10">
        <v>59.461128310499781</v>
      </c>
      <c r="AD186" s="19">
        <v>30.881161904442486</v>
      </c>
      <c r="AE186" s="12">
        <v>3531.7831622176591</v>
      </c>
      <c r="AF186" s="10">
        <v>4010.14272700113</v>
      </c>
      <c r="AG186" s="10">
        <v>2381.2013948194508</v>
      </c>
      <c r="AH186" s="10">
        <v>318.71812277420986</v>
      </c>
      <c r="AI186" s="10">
        <v>4.757276784647873</v>
      </c>
      <c r="AJ186" s="10"/>
      <c r="AK186" s="10"/>
      <c r="AL186" s="10"/>
      <c r="AM186" s="10"/>
      <c r="AN186" s="10">
        <v>23.545221081451061</v>
      </c>
      <c r="AO186" s="10">
        <v>7.9564549050153914</v>
      </c>
      <c r="AP186" s="10">
        <v>17.859010461145882</v>
      </c>
      <c r="AQ186" s="10">
        <v>114.66</v>
      </c>
      <c r="AR186" s="10"/>
      <c r="AS186" s="10"/>
      <c r="AT186" s="10">
        <v>14.49403296978779</v>
      </c>
      <c r="AU186" s="10">
        <v>1</v>
      </c>
      <c r="AV186" s="16"/>
      <c r="AW186" s="19">
        <v>601.5214090501695</v>
      </c>
      <c r="AX186" s="1" t="s">
        <v>120</v>
      </c>
      <c r="AY186" s="23">
        <v>28.379265091863498</v>
      </c>
      <c r="AZ186" s="18">
        <v>100</v>
      </c>
      <c r="BA186" s="18">
        <v>0</v>
      </c>
      <c r="BB186" s="18">
        <v>0</v>
      </c>
      <c r="BC186" s="18">
        <v>0</v>
      </c>
      <c r="BD186" s="18">
        <v>100</v>
      </c>
      <c r="BE186" s="18">
        <v>0</v>
      </c>
      <c r="BF186" s="24">
        <v>9.6577097850577331</v>
      </c>
      <c r="BG186" s="24">
        <v>59.461128310499781</v>
      </c>
      <c r="BH186" s="24">
        <v>30.881161904442486</v>
      </c>
      <c r="BI186" s="21"/>
      <c r="BJ186" s="25">
        <f t="shared" ca="1" si="18"/>
        <v>0.79430505527302897</v>
      </c>
      <c r="BK186" s="24">
        <f t="shared" ca="1" si="19"/>
        <v>45.39992524833297</v>
      </c>
      <c r="BL186" s="23">
        <f t="shared" si="20"/>
        <v>2.1985950025587604</v>
      </c>
      <c r="BM186" s="23">
        <f t="shared" ca="1" si="21"/>
        <v>2.3931290841232777</v>
      </c>
      <c r="BN186" s="22">
        <f t="shared" si="22"/>
        <v>2.4804702352230534</v>
      </c>
      <c r="BO186" s="21"/>
      <c r="BP186" s="2"/>
    </row>
    <row r="187" spans="1:68" x14ac:dyDescent="0.2">
      <c r="A187">
        <v>8.6999999999999993</v>
      </c>
      <c r="B187">
        <v>2.16</v>
      </c>
      <c r="C187">
        <v>0.34860999999999998</v>
      </c>
      <c r="D187">
        <v>-3.8300000000000001E-2</v>
      </c>
      <c r="E187">
        <v>4.2700000000000004E-3</v>
      </c>
      <c r="F187">
        <v>1.93228</v>
      </c>
      <c r="G187">
        <v>1.9343999999999999</v>
      </c>
      <c r="H187" s="21"/>
      <c r="I187" s="17">
        <f t="shared" si="16"/>
        <v>28.54330708661417</v>
      </c>
      <c r="J187" s="16">
        <f t="shared" si="17"/>
        <v>-28.54330708661417</v>
      </c>
      <c r="K187" s="16">
        <v>115</v>
      </c>
      <c r="L187" s="16">
        <v>3156.0039370078657</v>
      </c>
      <c r="M187" s="16">
        <v>1385.137795275592</v>
      </c>
      <c r="N187" s="16">
        <v>12.368766404199473</v>
      </c>
      <c r="O187" s="16">
        <v>48.736911704312107</v>
      </c>
      <c r="P187" s="16">
        <v>49.02772388843006</v>
      </c>
      <c r="Q187" s="16">
        <v>0.50869224079216213</v>
      </c>
      <c r="R187" s="16">
        <v>1.0375603851195858</v>
      </c>
      <c r="S187" s="16">
        <v>20.19529056374699</v>
      </c>
      <c r="T187" s="20" t="s">
        <v>125</v>
      </c>
      <c r="U187" s="10">
        <v>7</v>
      </c>
      <c r="V187" s="20" t="s">
        <v>141</v>
      </c>
      <c r="W187" s="10">
        <v>5</v>
      </c>
      <c r="X187" s="20" t="s">
        <v>141</v>
      </c>
      <c r="Y187" s="10">
        <v>5</v>
      </c>
      <c r="Z187" s="20" t="s">
        <v>121</v>
      </c>
      <c r="AA187" s="15">
        <v>5</v>
      </c>
      <c r="AB187" s="11">
        <v>1.6854838465466031</v>
      </c>
      <c r="AC187" s="10">
        <v>37.465552470281594</v>
      </c>
      <c r="AD187" s="19">
        <v>60.848963683171803</v>
      </c>
      <c r="AE187" s="12"/>
      <c r="AF187" s="10"/>
      <c r="AG187" s="10"/>
      <c r="AH187" s="10"/>
      <c r="AI187" s="10"/>
      <c r="AJ187" s="10">
        <v>34.615558507665959</v>
      </c>
      <c r="AK187" s="10">
        <v>38.486031153402223</v>
      </c>
      <c r="AL187" s="10">
        <v>40.878657495154378</v>
      </c>
      <c r="AM187" s="10">
        <v>34.677079291632253</v>
      </c>
      <c r="AN187" s="10">
        <v>16.245637234770701</v>
      </c>
      <c r="AO187" s="10">
        <v>7.4659057587683577</v>
      </c>
      <c r="AP187" s="10">
        <v>12.256930972107515</v>
      </c>
      <c r="AQ187" s="10">
        <v>117.845</v>
      </c>
      <c r="AR187" s="10">
        <v>5.767772824718068</v>
      </c>
      <c r="AS187" s="10">
        <v>0</v>
      </c>
      <c r="AT187" s="10">
        <v>2.3507033121515803</v>
      </c>
      <c r="AU187" s="10">
        <v>0.64287249107154765</v>
      </c>
      <c r="AV187" s="16">
        <v>0.23511315139978733</v>
      </c>
      <c r="AW187" s="19">
        <v>122.56930972107514</v>
      </c>
      <c r="AX187" s="1" t="s">
        <v>120</v>
      </c>
      <c r="AY187" s="23">
        <v>28.543307086614199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1.6854838465466031</v>
      </c>
      <c r="BG187" s="24">
        <v>37.465552470281594</v>
      </c>
      <c r="BH187" s="24">
        <v>60.848963683171803</v>
      </c>
      <c r="BI187" s="21"/>
      <c r="BJ187" s="25">
        <f t="shared" ca="1" si="18"/>
        <v>0.68444047085450521</v>
      </c>
      <c r="BK187" s="24">
        <f t="shared" ca="1" si="19"/>
        <v>59.90205960843204</v>
      </c>
      <c r="BL187" s="23">
        <f t="shared" si="20"/>
        <v>1.0720657997756167</v>
      </c>
      <c r="BM187" s="23">
        <f t="shared" ca="1" si="21"/>
        <v>2.1042355063378775</v>
      </c>
      <c r="BN187" s="22">
        <f t="shared" si="22"/>
        <v>2.1875245417367877</v>
      </c>
      <c r="BO187" s="21"/>
      <c r="BP187" s="2"/>
    </row>
    <row r="188" spans="1:68" x14ac:dyDescent="0.2">
      <c r="A188">
        <v>8.75</v>
      </c>
      <c r="B188">
        <v>2.11</v>
      </c>
      <c r="C188">
        <v>0.36227999999999999</v>
      </c>
      <c r="D188">
        <v>-5.4960000000000002E-2</v>
      </c>
      <c r="E188">
        <v>-8.2900000000000005E-3</v>
      </c>
      <c r="F188">
        <v>1.9378299999999999</v>
      </c>
      <c r="G188">
        <v>1.93963</v>
      </c>
      <c r="H188" s="21"/>
      <c r="I188" s="17">
        <f t="shared" si="16"/>
        <v>28.707349081364828</v>
      </c>
      <c r="J188" s="16">
        <f t="shared" si="17"/>
        <v>-28.707349081364828</v>
      </c>
      <c r="K188" s="16">
        <v>115</v>
      </c>
      <c r="L188" s="16">
        <v>3174.8687664041913</v>
      </c>
      <c r="M188" s="16">
        <v>1393.7664041994767</v>
      </c>
      <c r="N188" s="16">
        <v>12.439851268591426</v>
      </c>
      <c r="O188" s="16">
        <v>52.359321355236133</v>
      </c>
      <c r="P188" s="16">
        <v>52.601761124673629</v>
      </c>
      <c r="Q188" s="16">
        <v>0.39022966416932986</v>
      </c>
      <c r="R188" s="16">
        <v>0.74185665237411014</v>
      </c>
      <c r="S188" s="16">
        <v>16.836095099826153</v>
      </c>
      <c r="T188" s="20" t="s">
        <v>125</v>
      </c>
      <c r="U188" s="10">
        <v>8</v>
      </c>
      <c r="V188" s="20" t="s">
        <v>141</v>
      </c>
      <c r="W188" s="10">
        <v>5</v>
      </c>
      <c r="X188" s="20" t="s">
        <v>30</v>
      </c>
      <c r="Y188" s="10">
        <v>6</v>
      </c>
      <c r="Z188" s="20" t="s">
        <v>30</v>
      </c>
      <c r="AA188" s="15">
        <v>6</v>
      </c>
      <c r="AB188" s="11">
        <v>1.1622726042932499</v>
      </c>
      <c r="AC188" s="10">
        <v>30.981741853313267</v>
      </c>
      <c r="AD188" s="19">
        <v>67.855985542393483</v>
      </c>
      <c r="AE188" s="12"/>
      <c r="AF188" s="10"/>
      <c r="AG188" s="10"/>
      <c r="AH188" s="10"/>
      <c r="AI188" s="10"/>
      <c r="AJ188" s="10">
        <v>35.039814845601391</v>
      </c>
      <c r="AK188" s="10">
        <v>38.859003946579726</v>
      </c>
      <c r="AL188" s="10">
        <v>41.311784805181297</v>
      </c>
      <c r="AM188" s="10">
        <v>34.945132084350519</v>
      </c>
      <c r="AN188" s="10">
        <v>13.089830338809033</v>
      </c>
      <c r="AO188" s="10">
        <v>7.6887382240378557</v>
      </c>
      <c r="AP188" s="10">
        <v>13.150440281168407</v>
      </c>
      <c r="AQ188" s="10">
        <v>121.03</v>
      </c>
      <c r="AR188" s="10">
        <v>8.0754543488540573</v>
      </c>
      <c r="AS188" s="10">
        <v>0</v>
      </c>
      <c r="AT188" s="10">
        <v>2.5051604328922332</v>
      </c>
      <c r="AU188" s="10">
        <v>0.66292993569490888</v>
      </c>
      <c r="AV188" s="16">
        <v>0.25337285521126457</v>
      </c>
      <c r="AW188" s="19">
        <v>131.50440281168409</v>
      </c>
      <c r="AX188" s="1" t="s">
        <v>120</v>
      </c>
      <c r="AY188" s="23">
        <v>28.7073490813648</v>
      </c>
      <c r="AZ188" s="18">
        <v>0</v>
      </c>
      <c r="BA188" s="18">
        <v>0</v>
      </c>
      <c r="BB188" s="18">
        <v>100</v>
      </c>
      <c r="BC188" s="18">
        <v>0</v>
      </c>
      <c r="BD188" s="18">
        <v>0</v>
      </c>
      <c r="BE188" s="18">
        <v>100</v>
      </c>
      <c r="BF188" s="24">
        <v>1.1622726042932499</v>
      </c>
      <c r="BG188" s="24">
        <v>30.981741853313267</v>
      </c>
      <c r="BH188" s="24">
        <v>67.855985542393483</v>
      </c>
      <c r="BI188" s="21"/>
      <c r="BJ188" s="25">
        <f t="shared" ca="1" si="18"/>
        <v>0.64559389675571854</v>
      </c>
      <c r="BK188" s="24">
        <f t="shared" ca="1" si="19"/>
        <v>63.092619001364298</v>
      </c>
      <c r="BL188" s="23">
        <f t="shared" si="20"/>
        <v>0.76494131961580303</v>
      </c>
      <c r="BM188" s="23">
        <f t="shared" ca="1" si="21"/>
        <v>2.0017409057696347</v>
      </c>
      <c r="BN188" s="22">
        <f t="shared" si="22"/>
        <v>2.0825364307999443</v>
      </c>
      <c r="BO188" s="21"/>
      <c r="BP188" s="2"/>
    </row>
    <row r="189" spans="1:68" x14ac:dyDescent="0.2">
      <c r="A189">
        <v>8.8000000000000007</v>
      </c>
      <c r="B189">
        <v>2.11</v>
      </c>
      <c r="C189">
        <v>0.37287999999999999</v>
      </c>
      <c r="D189">
        <v>9.4199999999999996E-3</v>
      </c>
      <c r="E189">
        <v>-1.251E-2</v>
      </c>
      <c r="F189">
        <v>1.93998</v>
      </c>
      <c r="G189">
        <v>1.9410499999999999</v>
      </c>
      <c r="H189" s="21"/>
      <c r="I189" s="17">
        <f t="shared" si="16"/>
        <v>28.871391076115486</v>
      </c>
      <c r="J189" s="16">
        <f t="shared" si="17"/>
        <v>-28.871391076115486</v>
      </c>
      <c r="K189" s="16">
        <v>115</v>
      </c>
      <c r="L189" s="16">
        <v>3193.7335958005169</v>
      </c>
      <c r="M189" s="16">
        <v>1402.3950131233614</v>
      </c>
      <c r="N189" s="16">
        <v>12.510936132983378</v>
      </c>
      <c r="O189" s="16">
        <v>55.168212525667343</v>
      </c>
      <c r="P189" s="16">
        <v>55.394399779981306</v>
      </c>
      <c r="Q189" s="16">
        <v>0.84801001728925429</v>
      </c>
      <c r="R189" s="16">
        <v>1.5308587522519057</v>
      </c>
      <c r="S189" s="16">
        <v>15.707448216247659</v>
      </c>
      <c r="T189" s="20" t="s">
        <v>125</v>
      </c>
      <c r="U189" s="10">
        <v>7</v>
      </c>
      <c r="V189" s="20" t="s">
        <v>141</v>
      </c>
      <c r="W189" s="10">
        <v>5</v>
      </c>
      <c r="X189" s="20" t="s">
        <v>141</v>
      </c>
      <c r="Y189" s="10">
        <v>5</v>
      </c>
      <c r="Z189" s="20" t="s">
        <v>121</v>
      </c>
      <c r="AA189" s="15">
        <v>5</v>
      </c>
      <c r="AB189" s="11">
        <v>2.4307970879749234</v>
      </c>
      <c r="AC189" s="10">
        <v>42.880647069903908</v>
      </c>
      <c r="AD189" s="19">
        <v>54.688555842121168</v>
      </c>
      <c r="AE189" s="12"/>
      <c r="AF189" s="10"/>
      <c r="AG189" s="10"/>
      <c r="AH189" s="10"/>
      <c r="AI189" s="10"/>
      <c r="AJ189" s="10">
        <v>35.335694799068179</v>
      </c>
      <c r="AK189" s="10">
        <v>39.119094753058377</v>
      </c>
      <c r="AL189" s="10">
        <v>41.613113016967823</v>
      </c>
      <c r="AM189" s="10">
        <v>35.1545799834986</v>
      </c>
      <c r="AN189" s="10">
        <v>18.389404175222449</v>
      </c>
      <c r="AO189" s="10">
        <v>8.8575001372386559</v>
      </c>
      <c r="AP189" s="10">
        <v>13.848599944995327</v>
      </c>
      <c r="AQ189" s="10">
        <v>117.845</v>
      </c>
      <c r="AR189" s="10">
        <v>9.7412953658643158</v>
      </c>
      <c r="AS189" s="10">
        <v>1.4035918023241063</v>
      </c>
      <c r="AT189" s="10">
        <v>2.6167348474937566</v>
      </c>
      <c r="AU189" s="10">
        <v>0.67714635073805807</v>
      </c>
      <c r="AV189" s="16">
        <v>0.266490949973131</v>
      </c>
      <c r="AW189" s="19">
        <v>138.48599944995325</v>
      </c>
      <c r="AX189" s="1" t="s">
        <v>120</v>
      </c>
      <c r="AY189" s="23">
        <v>28.871391076115501</v>
      </c>
      <c r="AZ189" s="18">
        <v>0</v>
      </c>
      <c r="BA189" s="18">
        <v>0</v>
      </c>
      <c r="BB189" s="18">
        <v>100</v>
      </c>
      <c r="BC189" s="18">
        <v>0</v>
      </c>
      <c r="BD189" s="18">
        <v>100</v>
      </c>
      <c r="BE189" s="18">
        <v>0</v>
      </c>
      <c r="BF189" s="24">
        <v>2.4307970879749234</v>
      </c>
      <c r="BG189" s="24">
        <v>42.880647069903908</v>
      </c>
      <c r="BH189" s="24">
        <v>54.688555842121168</v>
      </c>
      <c r="BI189" s="21"/>
      <c r="BJ189" s="25">
        <f t="shared" ca="1" si="18"/>
        <v>0.70831915514575394</v>
      </c>
      <c r="BK189" s="24">
        <f t="shared" ca="1" si="19"/>
        <v>68.010402969699598</v>
      </c>
      <c r="BL189" s="23">
        <f t="shared" si="20"/>
        <v>1.5762990796840268</v>
      </c>
      <c r="BM189" s="23">
        <f t="shared" ca="1" si="21"/>
        <v>2.1658390413925255</v>
      </c>
      <c r="BN189" s="22">
        <f t="shared" si="22"/>
        <v>2.2456148592808516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0.34394999999999998</v>
      </c>
      <c r="D190">
        <v>4.7940000000000003E-2</v>
      </c>
      <c r="E190">
        <v>-1.252E-2</v>
      </c>
      <c r="F190">
        <v>1.9371</v>
      </c>
      <c r="G190">
        <v>1.9400999999999999</v>
      </c>
      <c r="H190" s="21"/>
      <c r="I190" s="17">
        <f t="shared" si="16"/>
        <v>29.035433070866141</v>
      </c>
      <c r="J190" s="16">
        <f t="shared" si="17"/>
        <v>-29.035433070866141</v>
      </c>
      <c r="K190" s="16">
        <v>115</v>
      </c>
      <c r="L190" s="16">
        <v>3212.5984251968421</v>
      </c>
      <c r="M190" s="16">
        <v>1411.0236220472459</v>
      </c>
      <c r="N190" s="16">
        <v>12.582020997375327</v>
      </c>
      <c r="O190" s="16">
        <v>47.502059548254607</v>
      </c>
      <c r="P190" s="16">
        <v>47.728208289499563</v>
      </c>
      <c r="Q190" s="16">
        <v>1.1219102844868234</v>
      </c>
      <c r="R190" s="16">
        <v>2.3506230899802061</v>
      </c>
      <c r="S190" s="16">
        <v>15.704773697566193</v>
      </c>
      <c r="T190" s="20" t="s">
        <v>125</v>
      </c>
      <c r="U190" s="10">
        <v>7</v>
      </c>
      <c r="V190" s="20" t="s">
        <v>141</v>
      </c>
      <c r="W190" s="10">
        <v>5</v>
      </c>
      <c r="X190" s="20" t="s">
        <v>141</v>
      </c>
      <c r="Y190" s="10">
        <v>5</v>
      </c>
      <c r="Z190" s="20" t="s">
        <v>121</v>
      </c>
      <c r="AA190" s="15">
        <v>5</v>
      </c>
      <c r="AB190" s="11">
        <v>8.1898293992263405</v>
      </c>
      <c r="AC190" s="10">
        <v>57.914380777693246</v>
      </c>
      <c r="AD190" s="19">
        <v>33.895789823080413</v>
      </c>
      <c r="AE190" s="12"/>
      <c r="AF190" s="10"/>
      <c r="AG190" s="10"/>
      <c r="AH190" s="10"/>
      <c r="AI190" s="10"/>
      <c r="AJ190" s="10">
        <v>34.325752143759232</v>
      </c>
      <c r="AK190" s="10">
        <v>38.23122906694433</v>
      </c>
      <c r="AL190" s="10">
        <v>40.582072712334643</v>
      </c>
      <c r="AM190" s="10">
        <v>34.57961562171247</v>
      </c>
      <c r="AN190" s="10">
        <v>15.834019849418203</v>
      </c>
      <c r="AO190" s="10">
        <v>8.0867435694520609</v>
      </c>
      <c r="AP190" s="10">
        <v>11.932052072374891</v>
      </c>
      <c r="AQ190" s="10">
        <v>117.845</v>
      </c>
      <c r="AR190" s="10">
        <v>4.4876990735513074</v>
      </c>
      <c r="AS190" s="10">
        <v>0</v>
      </c>
      <c r="AT190" s="10">
        <v>2.2331071147343597</v>
      </c>
      <c r="AU190" s="10">
        <v>0.62665594999399343</v>
      </c>
      <c r="AV190" s="16">
        <v>0.22745609639151534</v>
      </c>
      <c r="AW190" s="19">
        <v>119.3205207237489</v>
      </c>
      <c r="AX190" s="1" t="s">
        <v>120</v>
      </c>
      <c r="AY190" s="23">
        <v>29.035433070866102</v>
      </c>
      <c r="AZ190" s="18">
        <v>0</v>
      </c>
      <c r="BA190" s="18">
        <v>0</v>
      </c>
      <c r="BB190" s="18">
        <v>100</v>
      </c>
      <c r="BC190" s="18">
        <v>0</v>
      </c>
      <c r="BD190" s="18">
        <v>100</v>
      </c>
      <c r="BE190" s="18">
        <v>0</v>
      </c>
      <c r="BF190" s="24">
        <v>8.1898293992263405</v>
      </c>
      <c r="BG190" s="24">
        <v>57.914380777693246</v>
      </c>
      <c r="BH190" s="24">
        <v>33.895789823080413</v>
      </c>
      <c r="BI190" s="21"/>
      <c r="BJ190" s="25">
        <f t="shared" ca="1" si="18"/>
        <v>0.77291916327987487</v>
      </c>
      <c r="BK190" s="24">
        <f t="shared" ca="1" si="19"/>
        <v>59.601163333080038</v>
      </c>
      <c r="BL190" s="23">
        <f t="shared" si="20"/>
        <v>2.4324888256819808</v>
      </c>
      <c r="BM190" s="23">
        <f t="shared" ca="1" si="21"/>
        <v>2.3348577800182659</v>
      </c>
      <c r="BN190" s="22">
        <f t="shared" si="22"/>
        <v>2.4148803780130743</v>
      </c>
      <c r="BO190" s="21"/>
      <c r="BP190" s="2"/>
    </row>
    <row r="191" spans="1:68" x14ac:dyDescent="0.2">
      <c r="A191">
        <v>8.9</v>
      </c>
      <c r="B191">
        <v>2.11</v>
      </c>
      <c r="C191">
        <v>0.26758999999999999</v>
      </c>
      <c r="D191">
        <v>3.2719999999999999E-2</v>
      </c>
      <c r="E191">
        <v>-9.5399999999999999E-3</v>
      </c>
      <c r="F191">
        <v>1.93268</v>
      </c>
      <c r="G191">
        <v>1.9351499999999999</v>
      </c>
      <c r="H191" s="21"/>
      <c r="I191" s="17">
        <f t="shared" si="16"/>
        <v>29.199475065616799</v>
      </c>
      <c r="J191" s="16">
        <f t="shared" si="17"/>
        <v>-29.199475065616799</v>
      </c>
      <c r="K191" s="16">
        <v>115</v>
      </c>
      <c r="L191" s="16">
        <v>3231.4632545931677</v>
      </c>
      <c r="M191" s="16">
        <v>1419.6522309711306</v>
      </c>
      <c r="N191" s="16">
        <v>12.65310586176728</v>
      </c>
      <c r="O191" s="16">
        <v>27.26744353182751</v>
      </c>
      <c r="P191" s="16">
        <v>27.505069167638368</v>
      </c>
      <c r="Q191" s="16">
        <v>1.0136869701891338</v>
      </c>
      <c r="R191" s="16">
        <v>3.6854550847005583</v>
      </c>
      <c r="S191" s="16">
        <v>16.501780264642953</v>
      </c>
      <c r="T191" s="20" t="s">
        <v>122</v>
      </c>
      <c r="U191" s="10">
        <v>5</v>
      </c>
      <c r="V191" s="20" t="s">
        <v>143</v>
      </c>
      <c r="W191" s="10">
        <v>4</v>
      </c>
      <c r="X191" s="20" t="s">
        <v>143</v>
      </c>
      <c r="Y191" s="10">
        <v>4</v>
      </c>
      <c r="Z191" s="20" t="s">
        <v>123</v>
      </c>
      <c r="AA191" s="15">
        <v>4</v>
      </c>
      <c r="AB191" s="11">
        <v>43.48906495920437</v>
      </c>
      <c r="AC191" s="10">
        <v>50.728821200969612</v>
      </c>
      <c r="AD191" s="19">
        <v>5.7821138398260157</v>
      </c>
      <c r="AE191" s="12">
        <v>2726.7443531827512</v>
      </c>
      <c r="AF191" s="10">
        <v>3038.3646295724002</v>
      </c>
      <c r="AG191" s="10">
        <v>1833.6712778425581</v>
      </c>
      <c r="AH191" s="10">
        <v>79.172730573442408</v>
      </c>
      <c r="AI191" s="10">
        <v>2.7133691145804577</v>
      </c>
      <c r="AJ191" s="10"/>
      <c r="AK191" s="10"/>
      <c r="AL191" s="10"/>
      <c r="AM191" s="10"/>
      <c r="AN191" s="10">
        <v>13.633721765913755</v>
      </c>
      <c r="AO191" s="10">
        <v>6.8805771524111803</v>
      </c>
      <c r="AP191" s="10">
        <v>13.835698944897906</v>
      </c>
      <c r="AQ191" s="10">
        <v>114.66</v>
      </c>
      <c r="AR191" s="10"/>
      <c r="AS191" s="10"/>
      <c r="AT191" s="10">
        <v>10.482539263732626</v>
      </c>
      <c r="AU191" s="10">
        <v>1</v>
      </c>
      <c r="AV191" s="16"/>
      <c r="AW191" s="19">
        <v>455.75469443586002</v>
      </c>
      <c r="AX191" s="1" t="s">
        <v>120</v>
      </c>
      <c r="AY191" s="23">
        <v>29.199475065616799</v>
      </c>
      <c r="AZ191" s="18">
        <v>0</v>
      </c>
      <c r="BA191" s="18">
        <v>100</v>
      </c>
      <c r="BB191" s="18">
        <v>0</v>
      </c>
      <c r="BC191" s="18">
        <v>0</v>
      </c>
      <c r="BD191" s="18">
        <v>100</v>
      </c>
      <c r="BE191" s="18">
        <v>0</v>
      </c>
      <c r="BF191" s="24">
        <v>43.48906495920437</v>
      </c>
      <c r="BG191" s="24">
        <v>50.728821200969612</v>
      </c>
      <c r="BH191" s="24">
        <v>5.7821138398260157</v>
      </c>
      <c r="BI191" s="21"/>
      <c r="BJ191" s="25">
        <f t="shared" ca="1" si="18"/>
        <v>0.89151709513425059</v>
      </c>
      <c r="BK191" s="24">
        <f t="shared" ca="1" si="19"/>
        <v>34.920161544529655</v>
      </c>
      <c r="BL191" s="23">
        <f t="shared" si="20"/>
        <v>3.9154612149096781</v>
      </c>
      <c r="BM191" s="23">
        <f t="shared" ca="1" si="21"/>
        <v>2.6456033525554363</v>
      </c>
      <c r="BN191" s="22">
        <f t="shared" si="22"/>
        <v>2.7236459146378897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0.25718999999999997</v>
      </c>
      <c r="D192">
        <v>1.8089999999999998E-2</v>
      </c>
      <c r="E192">
        <v>6.2199999999999998E-3</v>
      </c>
      <c r="F192">
        <v>1.9351499999999999</v>
      </c>
      <c r="G192">
        <v>1.9414800000000001</v>
      </c>
      <c r="H192" s="21"/>
      <c r="I192" s="17">
        <f t="shared" si="16"/>
        <v>29.36351706036745</v>
      </c>
      <c r="J192" s="16">
        <f t="shared" si="17"/>
        <v>-29.36351706036745</v>
      </c>
      <c r="K192" s="16">
        <v>115</v>
      </c>
      <c r="L192" s="16">
        <v>3250.3280839894924</v>
      </c>
      <c r="M192" s="16">
        <v>1428.2808398950149</v>
      </c>
      <c r="N192" s="16">
        <v>12.724190726159229</v>
      </c>
      <c r="O192" s="16">
        <v>24.511550308008204</v>
      </c>
      <c r="P192" s="16">
        <v>24.809872540583715</v>
      </c>
      <c r="Q192" s="16">
        <v>0.90965890920521808</v>
      </c>
      <c r="R192" s="16">
        <v>3.6665198812174795</v>
      </c>
      <c r="S192" s="16">
        <v>20.716821706632786</v>
      </c>
      <c r="T192" s="20" t="s">
        <v>122</v>
      </c>
      <c r="U192" s="10">
        <v>5</v>
      </c>
      <c r="V192" s="20" t="s">
        <v>143</v>
      </c>
      <c r="W192" s="10">
        <v>4</v>
      </c>
      <c r="X192" s="20" t="s">
        <v>143</v>
      </c>
      <c r="Y192" s="10">
        <v>4</v>
      </c>
      <c r="Z192" s="20" t="s">
        <v>123</v>
      </c>
      <c r="AA192" s="15">
        <v>4</v>
      </c>
      <c r="AB192" s="11">
        <v>46.374361035164398</v>
      </c>
      <c r="AC192" s="10">
        <v>48.493857414432888</v>
      </c>
      <c r="AD192" s="19">
        <v>5.1317815504027129</v>
      </c>
      <c r="AE192" s="12">
        <v>2451.1550308008204</v>
      </c>
      <c r="AF192" s="10">
        <v>2720.1729776014804</v>
      </c>
      <c r="AG192" s="10">
        <v>1653.9915027055811</v>
      </c>
      <c r="AH192" s="10">
        <v>164.41983731259887</v>
      </c>
      <c r="AI192" s="10">
        <v>2.7273819109033357</v>
      </c>
      <c r="AJ192" s="10"/>
      <c r="AK192" s="10"/>
      <c r="AL192" s="10"/>
      <c r="AM192" s="10"/>
      <c r="AN192" s="10">
        <v>12.255775154004102</v>
      </c>
      <c r="AO192" s="10">
        <v>6.3116405773921924</v>
      </c>
      <c r="AP192" s="10">
        <v>12.577940518939066</v>
      </c>
      <c r="AQ192" s="10">
        <v>114.66</v>
      </c>
      <c r="AR192" s="10"/>
      <c r="AS192" s="10"/>
      <c r="AT192" s="10">
        <v>9.2733730104050327</v>
      </c>
      <c r="AU192" s="10">
        <v>1</v>
      </c>
      <c r="AV192" s="16"/>
      <c r="AW192" s="19">
        <v>408.02594664022206</v>
      </c>
      <c r="AX192" s="1" t="s">
        <v>120</v>
      </c>
      <c r="AY192" s="23">
        <v>29.3635170603674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46.374361035164398</v>
      </c>
      <c r="BG192" s="24">
        <v>48.493857414432888</v>
      </c>
      <c r="BH192" s="24">
        <v>5.1317815504027129</v>
      </c>
      <c r="BI192" s="21"/>
      <c r="BJ192" s="25">
        <f t="shared" ca="1" si="18"/>
        <v>0.90531963472915222</v>
      </c>
      <c r="BK192" s="24">
        <f t="shared" ca="1" si="19"/>
        <v>31.273625840835994</v>
      </c>
      <c r="BL192" s="23">
        <f t="shared" si="20"/>
        <v>3.9235296370475412</v>
      </c>
      <c r="BM192" s="23">
        <f t="shared" ca="1" si="21"/>
        <v>2.6812954021018607</v>
      </c>
      <c r="BN192" s="22">
        <f t="shared" si="22"/>
        <v>2.7561611987774195</v>
      </c>
      <c r="BO192" s="21"/>
      <c r="BP192" s="2"/>
    </row>
    <row r="193" spans="1:68" x14ac:dyDescent="0.2">
      <c r="A193">
        <v>9</v>
      </c>
      <c r="B193">
        <v>2.11</v>
      </c>
      <c r="C193">
        <v>0.27296999999999999</v>
      </c>
      <c r="D193">
        <v>1.619E-2</v>
      </c>
      <c r="E193">
        <v>3.3480000000000003E-2</v>
      </c>
      <c r="F193">
        <v>1.9369799999999999</v>
      </c>
      <c r="G193">
        <v>1.94295</v>
      </c>
      <c r="H193" s="21"/>
      <c r="I193" s="17">
        <f t="shared" si="16"/>
        <v>29.527559055118108</v>
      </c>
      <c r="J193" s="16">
        <f t="shared" si="17"/>
        <v>-29.527559055118108</v>
      </c>
      <c r="K193" s="16">
        <v>115</v>
      </c>
      <c r="L193" s="16">
        <v>3269.192913385818</v>
      </c>
      <c r="M193" s="16">
        <v>1436.9094488188996</v>
      </c>
      <c r="N193" s="16">
        <v>12.79527559055118</v>
      </c>
      <c r="O193" s="16">
        <v>28.693088295687875</v>
      </c>
      <c r="P193" s="16">
        <v>29.096397154393113</v>
      </c>
      <c r="Q193" s="16">
        <v>0.89614877141509919</v>
      </c>
      <c r="R193" s="16">
        <v>3.0799303661546098</v>
      </c>
      <c r="S193" s="16">
        <v>28.007559632308105</v>
      </c>
      <c r="T193" s="20" t="s">
        <v>122</v>
      </c>
      <c r="U193" s="10">
        <v>5</v>
      </c>
      <c r="V193" s="20" t="s">
        <v>143</v>
      </c>
      <c r="W193" s="10">
        <v>4</v>
      </c>
      <c r="X193" s="20" t="s">
        <v>141</v>
      </c>
      <c r="Y193" s="10">
        <v>5</v>
      </c>
      <c r="Z193" s="20" t="s">
        <v>123</v>
      </c>
      <c r="AA193" s="15">
        <v>4</v>
      </c>
      <c r="AB193" s="11">
        <v>28.760424895707395</v>
      </c>
      <c r="AC193" s="10">
        <v>59.918186119769722</v>
      </c>
      <c r="AD193" s="19">
        <v>11.321388984522883</v>
      </c>
      <c r="AE193" s="12">
        <v>2869.3088295687876</v>
      </c>
      <c r="AF193" s="10">
        <v>3223.3602951439789</v>
      </c>
      <c r="AG193" s="10">
        <v>1939.7598102928741</v>
      </c>
      <c r="AH193" s="10">
        <v>312.93841457328534</v>
      </c>
      <c r="AI193" s="10">
        <v>3.2468266522808809</v>
      </c>
      <c r="AJ193" s="10"/>
      <c r="AK193" s="10"/>
      <c r="AL193" s="10"/>
      <c r="AM193" s="10"/>
      <c r="AN193" s="10">
        <v>14.346544147843938</v>
      </c>
      <c r="AO193" s="10">
        <v>7.0548224523130072</v>
      </c>
      <c r="AP193" s="10">
        <v>14.57831867205012</v>
      </c>
      <c r="AQ193" s="10">
        <v>114.66</v>
      </c>
      <c r="AR193" s="10"/>
      <c r="AS193" s="10"/>
      <c r="AT193" s="10">
        <v>11.012079282832865</v>
      </c>
      <c r="AU193" s="10">
        <v>1</v>
      </c>
      <c r="AV193" s="16"/>
      <c r="AW193" s="19">
        <v>483.5040442715968</v>
      </c>
      <c r="AX193" s="1" t="s">
        <v>120</v>
      </c>
      <c r="AY193" s="23">
        <v>29.5275590551181</v>
      </c>
      <c r="AZ193" s="18">
        <v>0</v>
      </c>
      <c r="BA193" s="18">
        <v>100</v>
      </c>
      <c r="BB193" s="18">
        <v>0</v>
      </c>
      <c r="BC193" s="18">
        <v>0</v>
      </c>
      <c r="BD193" s="18">
        <v>100</v>
      </c>
      <c r="BE193" s="18">
        <v>0</v>
      </c>
      <c r="BF193" s="24">
        <v>28.760424895707395</v>
      </c>
      <c r="BG193" s="24">
        <v>59.918186119769722</v>
      </c>
      <c r="BH193" s="24">
        <v>11.321388984522883</v>
      </c>
      <c r="BI193" s="21"/>
      <c r="BJ193" s="25">
        <f t="shared" ca="1" si="18"/>
        <v>0.8667753745488197</v>
      </c>
      <c r="BK193" s="24">
        <f t="shared" ca="1" si="19"/>
        <v>36.293354109674254</v>
      </c>
      <c r="BL193" s="23">
        <f t="shared" si="20"/>
        <v>3.2632556811547593</v>
      </c>
      <c r="BM193" s="23">
        <f t="shared" ca="1" si="21"/>
        <v>2.5795942763852042</v>
      </c>
      <c r="BN193" s="22">
        <f t="shared" si="22"/>
        <v>2.6544243718755092</v>
      </c>
      <c r="BO193" s="21"/>
      <c r="BP193" s="2"/>
    </row>
    <row r="194" spans="1:68" x14ac:dyDescent="0.2">
      <c r="A194">
        <v>9.0500000000000007</v>
      </c>
      <c r="B194">
        <v>2.0699999999999998</v>
      </c>
      <c r="C194">
        <v>0.24746000000000001</v>
      </c>
      <c r="D194">
        <v>2.2089999999999999E-2</v>
      </c>
      <c r="E194">
        <v>3.8760000000000003E-2</v>
      </c>
      <c r="F194">
        <v>1.93438</v>
      </c>
      <c r="G194">
        <v>1.94173</v>
      </c>
      <c r="H194" s="21"/>
      <c r="I194" s="17">
        <f t="shared" si="16"/>
        <v>29.691601049868765</v>
      </c>
      <c r="J194" s="16">
        <f t="shared" si="17"/>
        <v>-29.691601049868765</v>
      </c>
      <c r="K194" s="16">
        <v>115</v>
      </c>
      <c r="L194" s="16">
        <v>3288.0577427821436</v>
      </c>
      <c r="M194" s="16">
        <v>1445.5380577427843</v>
      </c>
      <c r="N194" s="16">
        <v>12.866360454943131</v>
      </c>
      <c r="O194" s="16">
        <v>21.93320020533881</v>
      </c>
      <c r="P194" s="16">
        <v>22.356843964482966</v>
      </c>
      <c r="Q194" s="16">
        <v>0.93810130455283691</v>
      </c>
      <c r="R194" s="16">
        <v>4.1960363727686456</v>
      </c>
      <c r="S194" s="16">
        <v>29.41970549612196</v>
      </c>
      <c r="T194" s="20" t="s">
        <v>122</v>
      </c>
      <c r="U194" s="10">
        <v>4</v>
      </c>
      <c r="V194" s="20" t="s">
        <v>143</v>
      </c>
      <c r="W194" s="10">
        <v>4</v>
      </c>
      <c r="X194" s="20" t="s">
        <v>143</v>
      </c>
      <c r="Y194" s="10">
        <v>4</v>
      </c>
      <c r="Z194" s="20" t="s">
        <v>123</v>
      </c>
      <c r="AA194" s="15">
        <v>4</v>
      </c>
      <c r="AB194" s="11">
        <v>64.025298487869222</v>
      </c>
      <c r="AC194" s="10">
        <v>33.097826914994158</v>
      </c>
      <c r="AD194" s="19">
        <v>2.8768745971366187</v>
      </c>
      <c r="AE194" s="12">
        <v>2193.3200205338808</v>
      </c>
      <c r="AF194" s="10">
        <v>2429.3619887194723</v>
      </c>
      <c r="AG194" s="10">
        <v>1490.4562642988644</v>
      </c>
      <c r="AH194" s="10">
        <v>340.52595513282165</v>
      </c>
      <c r="AI194" s="10">
        <v>2.3832014576655731</v>
      </c>
      <c r="AJ194" s="10"/>
      <c r="AK194" s="10"/>
      <c r="AL194" s="10"/>
      <c r="AM194" s="10"/>
      <c r="AN194" s="10">
        <v>14.622133470225874</v>
      </c>
      <c r="AO194" s="10">
        <v>5.9114948370825386</v>
      </c>
      <c r="AP194" s="10">
        <v>11.433193850092051</v>
      </c>
      <c r="AQ194" s="10">
        <v>114.66</v>
      </c>
      <c r="AR194" s="10"/>
      <c r="AS194" s="10"/>
      <c r="AT194" s="10">
        <v>8.1313417245285144</v>
      </c>
      <c r="AU194" s="10">
        <v>1</v>
      </c>
      <c r="AV194" s="16"/>
      <c r="AW194" s="19">
        <v>364.40429830792084</v>
      </c>
      <c r="AX194" s="1" t="s">
        <v>120</v>
      </c>
      <c r="AY194" s="23">
        <v>29.691601049868801</v>
      </c>
      <c r="AZ194" s="18">
        <v>100</v>
      </c>
      <c r="BA194" s="18">
        <v>0</v>
      </c>
      <c r="BB194" s="18">
        <v>0</v>
      </c>
      <c r="BC194" s="18">
        <v>0</v>
      </c>
      <c r="BD194" s="18">
        <v>100</v>
      </c>
      <c r="BE194" s="18">
        <v>0</v>
      </c>
      <c r="BF194" s="24">
        <v>64.025298487869222</v>
      </c>
      <c r="BG194" s="24">
        <v>33.097826914994158</v>
      </c>
      <c r="BH194" s="24">
        <v>2.8768745971366187</v>
      </c>
      <c r="BI194" s="21"/>
      <c r="BJ194" s="25">
        <f t="shared" ca="1" si="18"/>
        <v>0.9354613226321612</v>
      </c>
      <c r="BK194" s="24">
        <f t="shared" ca="1" si="19"/>
        <v>27.958019474357791</v>
      </c>
      <c r="BL194" s="23">
        <f t="shared" si="20"/>
        <v>4.5290864633157035</v>
      </c>
      <c r="BM194" s="23">
        <f t="shared" ca="1" si="21"/>
        <v>2.7593372668461686</v>
      </c>
      <c r="BN194" s="22">
        <f t="shared" si="22"/>
        <v>2.8285903585953807</v>
      </c>
      <c r="BO194" s="21"/>
      <c r="BP194" s="2"/>
    </row>
    <row r="195" spans="1:68" x14ac:dyDescent="0.2">
      <c r="A195">
        <v>9.1</v>
      </c>
      <c r="B195">
        <v>2.11</v>
      </c>
      <c r="C195">
        <v>0.24262</v>
      </c>
      <c r="D195">
        <v>-8.0999999999999996E-3</v>
      </c>
      <c r="E195">
        <v>4.8189999999999997E-2</v>
      </c>
      <c r="F195">
        <v>1.93405</v>
      </c>
      <c r="G195">
        <v>1.94235</v>
      </c>
      <c r="H195" s="21"/>
      <c r="I195" s="17">
        <f t="shared" si="16"/>
        <v>29.85564304461942</v>
      </c>
      <c r="J195" s="16">
        <f t="shared" si="17"/>
        <v>-29.85564304461942</v>
      </c>
      <c r="K195" s="16">
        <v>115</v>
      </c>
      <c r="L195" s="16">
        <v>3306.9225721784687</v>
      </c>
      <c r="M195" s="16">
        <v>1454.1666666666688</v>
      </c>
      <c r="N195" s="16">
        <v>12.937445319335081</v>
      </c>
      <c r="O195" s="16">
        <v>20.650649897330592</v>
      </c>
      <c r="P195" s="16">
        <v>21.110611480554105</v>
      </c>
      <c r="Q195" s="16">
        <v>0.72343232566668403</v>
      </c>
      <c r="R195" s="16">
        <v>3.4268658031676091</v>
      </c>
      <c r="S195" s="16">
        <v>31.941776612744047</v>
      </c>
      <c r="T195" s="20" t="s">
        <v>122</v>
      </c>
      <c r="U195" s="10">
        <v>5</v>
      </c>
      <c r="V195" s="20" t="s">
        <v>143</v>
      </c>
      <c r="W195" s="10">
        <v>4</v>
      </c>
      <c r="X195" s="20" t="s">
        <v>143</v>
      </c>
      <c r="Y195" s="10">
        <v>4</v>
      </c>
      <c r="Z195" s="20" t="s">
        <v>123</v>
      </c>
      <c r="AA195" s="15">
        <v>4</v>
      </c>
      <c r="AB195" s="11">
        <v>46.197381292225657</v>
      </c>
      <c r="AC195" s="10">
        <v>48.633983580584868</v>
      </c>
      <c r="AD195" s="19">
        <v>5.1686351271894733</v>
      </c>
      <c r="AE195" s="12">
        <v>2065.0649897330595</v>
      </c>
      <c r="AF195" s="10">
        <v>2281.6367065280574</v>
      </c>
      <c r="AG195" s="10">
        <v>1407.3740987036072</v>
      </c>
      <c r="AH195" s="10">
        <v>390.94624375012734</v>
      </c>
      <c r="AI195" s="10">
        <v>2.9181183548992613</v>
      </c>
      <c r="AJ195" s="10"/>
      <c r="AK195" s="10"/>
      <c r="AL195" s="10"/>
      <c r="AM195" s="10"/>
      <c r="AN195" s="10">
        <v>10.325324948665296</v>
      </c>
      <c r="AO195" s="10">
        <v>5.4839762225463691</v>
      </c>
      <c r="AP195" s="10">
        <v>10.85161869092525</v>
      </c>
      <c r="AQ195" s="10">
        <v>114.66</v>
      </c>
      <c r="AR195" s="10"/>
      <c r="AS195" s="10"/>
      <c r="AT195" s="10">
        <v>7.5652102872686626</v>
      </c>
      <c r="AU195" s="10">
        <v>1</v>
      </c>
      <c r="AV195" s="16"/>
      <c r="AW195" s="19">
        <v>342.24550597920864</v>
      </c>
      <c r="AX195" s="1" t="s">
        <v>120</v>
      </c>
      <c r="AY195" s="23">
        <v>29.855643044619399</v>
      </c>
      <c r="AZ195" s="18">
        <v>0</v>
      </c>
      <c r="BA195" s="18">
        <v>100</v>
      </c>
      <c r="BB195" s="18">
        <v>0</v>
      </c>
      <c r="BC195" s="18">
        <v>0</v>
      </c>
      <c r="BD195" s="18">
        <v>100</v>
      </c>
      <c r="BE195" s="18">
        <v>0</v>
      </c>
      <c r="BF195" s="24">
        <v>46.197381292225657</v>
      </c>
      <c r="BG195" s="24">
        <v>48.633983580584868</v>
      </c>
      <c r="BH195" s="24">
        <v>5.1686351271894733</v>
      </c>
      <c r="BI195" s="21"/>
      <c r="BJ195" s="25">
        <f t="shared" ca="1" si="18"/>
        <v>0.92280835498324243</v>
      </c>
      <c r="BK195" s="24">
        <f t="shared" ca="1" si="19"/>
        <v>25.993041266809069</v>
      </c>
      <c r="BL195" s="23">
        <f t="shared" si="20"/>
        <v>3.718079566824152</v>
      </c>
      <c r="BM195" s="23">
        <f t="shared" ca="1" si="21"/>
        <v>2.7255922895059257</v>
      </c>
      <c r="BN195" s="22">
        <f t="shared" si="22"/>
        <v>2.7914258718668794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0.25672</v>
      </c>
      <c r="D196">
        <v>-1.73E-3</v>
      </c>
      <c r="E196">
        <v>6.1330000000000003E-2</v>
      </c>
      <c r="F196">
        <v>1.9335800000000001</v>
      </c>
      <c r="G196">
        <v>1.94353</v>
      </c>
      <c r="H196" s="21"/>
      <c r="I196" s="17">
        <f t="shared" si="16"/>
        <v>30.019685039370078</v>
      </c>
      <c r="J196" s="16">
        <f t="shared" si="17"/>
        <v>-30.019685039370078</v>
      </c>
      <c r="K196" s="16">
        <v>115</v>
      </c>
      <c r="L196" s="16">
        <v>3325.7874015747943</v>
      </c>
      <c r="M196" s="16">
        <v>1462.7952755905535</v>
      </c>
      <c r="N196" s="16">
        <v>13.008530183727034</v>
      </c>
      <c r="O196" s="16">
        <v>24.387005133470225</v>
      </c>
      <c r="P196" s="16">
        <v>24.89757288937696</v>
      </c>
      <c r="Q196" s="16">
        <v>0.76872684025776694</v>
      </c>
      <c r="R196" s="16">
        <v>3.087557344136783</v>
      </c>
      <c r="S196" s="16">
        <v>35.456094160189885</v>
      </c>
      <c r="T196" s="20" t="s">
        <v>122</v>
      </c>
      <c r="U196" s="10">
        <v>5</v>
      </c>
      <c r="V196" s="20" t="s">
        <v>143</v>
      </c>
      <c r="W196" s="10">
        <v>4</v>
      </c>
      <c r="X196" s="20" t="s">
        <v>143</v>
      </c>
      <c r="Y196" s="10">
        <v>4</v>
      </c>
      <c r="Z196" s="20" t="s">
        <v>123</v>
      </c>
      <c r="AA196" s="15">
        <v>4</v>
      </c>
      <c r="AB196" s="11">
        <v>33.545186050967779</v>
      </c>
      <c r="AC196" s="10">
        <v>57.432609080765303</v>
      </c>
      <c r="AD196" s="19">
        <v>9.0222048682669165</v>
      </c>
      <c r="AE196" s="12">
        <v>2438.7005133470225</v>
      </c>
      <c r="AF196" s="10">
        <v>2726.0518823074331</v>
      </c>
      <c r="AG196" s="10">
        <v>1659.8381926251307</v>
      </c>
      <c r="AH196" s="10">
        <v>461.77845894437871</v>
      </c>
      <c r="AI196" s="10">
        <v>3.2388062424135455</v>
      </c>
      <c r="AJ196" s="10"/>
      <c r="AK196" s="10"/>
      <c r="AL196" s="10"/>
      <c r="AM196" s="10"/>
      <c r="AN196" s="10">
        <v>12.193502566735113</v>
      </c>
      <c r="AO196" s="10">
        <v>6.2082103213414825</v>
      </c>
      <c r="AP196" s="10">
        <v>12.618867348375915</v>
      </c>
      <c r="AQ196" s="10">
        <v>114.66</v>
      </c>
      <c r="AR196" s="10"/>
      <c r="AS196" s="10"/>
      <c r="AT196" s="10">
        <v>9.0626687664650767</v>
      </c>
      <c r="AU196" s="10">
        <v>1</v>
      </c>
      <c r="AV196" s="16"/>
      <c r="AW196" s="19">
        <v>408.90778234611497</v>
      </c>
      <c r="AX196" s="1" t="s">
        <v>120</v>
      </c>
      <c r="AY196" s="23">
        <v>30.019685039370099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33.545186050967779</v>
      </c>
      <c r="BG196" s="24">
        <v>57.432609080765303</v>
      </c>
      <c r="BH196" s="24">
        <v>9.0222048682669165</v>
      </c>
      <c r="BI196" s="21"/>
      <c r="BJ196" s="25">
        <f t="shared" ca="1" si="18"/>
        <v>0.89037755505968252</v>
      </c>
      <c r="BK196" s="24">
        <f t="shared" ca="1" si="19"/>
        <v>30.501220406397593</v>
      </c>
      <c r="BL196" s="23">
        <f t="shared" si="20"/>
        <v>3.3085321902584517</v>
      </c>
      <c r="BM196" s="23">
        <f t="shared" ca="1" si="21"/>
        <v>2.6399369912348662</v>
      </c>
      <c r="BN196" s="22">
        <f t="shared" si="22"/>
        <v>2.7072512748168585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0.25768000000000002</v>
      </c>
      <c r="D197">
        <v>1.4800000000000001E-2</v>
      </c>
      <c r="E197">
        <v>3.0689999999999999E-2</v>
      </c>
      <c r="F197">
        <v>1.93438</v>
      </c>
      <c r="G197">
        <v>1.9439500000000001</v>
      </c>
      <c r="H197" s="21"/>
      <c r="I197" s="17">
        <f t="shared" si="16"/>
        <v>30.183727034120732</v>
      </c>
      <c r="J197" s="16">
        <f t="shared" si="17"/>
        <v>-30.183727034120732</v>
      </c>
      <c r="K197" s="16">
        <v>115</v>
      </c>
      <c r="L197" s="16">
        <v>3344.6522309711195</v>
      </c>
      <c r="M197" s="16">
        <v>1471.423884514438</v>
      </c>
      <c r="N197" s="16">
        <v>13.079615048118985</v>
      </c>
      <c r="O197" s="16">
        <v>24.641395277207391</v>
      </c>
      <c r="P197" s="16">
        <v>25.033958989657972</v>
      </c>
      <c r="Q197" s="16">
        <v>0.88626503903180165</v>
      </c>
      <c r="R197" s="16">
        <v>3.5402512219419049</v>
      </c>
      <c r="S197" s="16">
        <v>27.261368920179191</v>
      </c>
      <c r="T197" s="20" t="s">
        <v>122</v>
      </c>
      <c r="U197" s="10">
        <v>5</v>
      </c>
      <c r="V197" s="20" t="s">
        <v>143</v>
      </c>
      <c r="W197" s="10">
        <v>4</v>
      </c>
      <c r="X197" s="20" t="s">
        <v>143</v>
      </c>
      <c r="Y197" s="10">
        <v>4</v>
      </c>
      <c r="Z197" s="20" t="s">
        <v>123</v>
      </c>
      <c r="AA197" s="15">
        <v>4</v>
      </c>
      <c r="AB197" s="11">
        <v>43.430435808837842</v>
      </c>
      <c r="AC197" s="10">
        <v>50.773092257387283</v>
      </c>
      <c r="AD197" s="19">
        <v>5.7964719337748729</v>
      </c>
      <c r="AE197" s="12">
        <v>2464.1395277207389</v>
      </c>
      <c r="AF197" s="10">
        <v>2740.9876100230622</v>
      </c>
      <c r="AG197" s="10">
        <v>1668.9305993105315</v>
      </c>
      <c r="AH197" s="10">
        <v>291.73893679666708</v>
      </c>
      <c r="AI197" s="10">
        <v>2.8246583005244421</v>
      </c>
      <c r="AJ197" s="10"/>
      <c r="AK197" s="10"/>
      <c r="AL197" s="10"/>
      <c r="AM197" s="10"/>
      <c r="AN197" s="10">
        <v>12.320697638603695</v>
      </c>
      <c r="AO197" s="10">
        <v>6.3594706320233545</v>
      </c>
      <c r="AP197" s="10">
        <v>12.68251419517372</v>
      </c>
      <c r="AQ197" s="10">
        <v>114.66</v>
      </c>
      <c r="AR197" s="10"/>
      <c r="AS197" s="10"/>
      <c r="AT197" s="10">
        <v>9.0583042009945398</v>
      </c>
      <c r="AU197" s="10">
        <v>1</v>
      </c>
      <c r="AV197" s="16"/>
      <c r="AW197" s="19">
        <v>411.14814150345933</v>
      </c>
      <c r="AX197" s="1" t="s">
        <v>120</v>
      </c>
      <c r="AY197" s="23">
        <v>30.1837270341207</v>
      </c>
      <c r="AZ197" s="18">
        <v>0</v>
      </c>
      <c r="BA197" s="18">
        <v>100</v>
      </c>
      <c r="BB197" s="18">
        <v>0</v>
      </c>
      <c r="BC197" s="18">
        <v>0</v>
      </c>
      <c r="BD197" s="18">
        <v>100</v>
      </c>
      <c r="BE197" s="18">
        <v>0</v>
      </c>
      <c r="BF197" s="24">
        <v>43.430435808837842</v>
      </c>
      <c r="BG197" s="24">
        <v>50.773092257387283</v>
      </c>
      <c r="BH197" s="24">
        <v>5.7964719337748729</v>
      </c>
      <c r="BI197" s="21"/>
      <c r="BJ197" s="25">
        <f t="shared" ca="1" si="18"/>
        <v>0.90496409696817981</v>
      </c>
      <c r="BK197" s="24">
        <f t="shared" ca="1" si="19"/>
        <v>30.67064288321188</v>
      </c>
      <c r="BL197" s="23">
        <f t="shared" si="20"/>
        <v>3.7936776243565449</v>
      </c>
      <c r="BM197" s="23">
        <f t="shared" ca="1" si="21"/>
        <v>2.6776867896358727</v>
      </c>
      <c r="BN197" s="22">
        <f t="shared" si="22"/>
        <v>2.7433469620377351</v>
      </c>
      <c r="BO197" s="21"/>
      <c r="BP197" s="2"/>
    </row>
    <row r="198" spans="1:68" x14ac:dyDescent="0.2">
      <c r="A198">
        <v>9.25</v>
      </c>
      <c r="B198">
        <v>2.11</v>
      </c>
      <c r="C198">
        <v>0.26837</v>
      </c>
      <c r="D198">
        <v>4.4040000000000003E-2</v>
      </c>
      <c r="E198">
        <v>4.0899999999999999E-2</v>
      </c>
      <c r="F198">
        <v>1.9352</v>
      </c>
      <c r="G198">
        <v>1.9413800000000001</v>
      </c>
      <c r="H198" s="21"/>
      <c r="I198" s="17">
        <f t="shared" si="16"/>
        <v>30.34776902887139</v>
      </c>
      <c r="J198" s="16">
        <f t="shared" si="17"/>
        <v>-30.34776902887139</v>
      </c>
      <c r="K198" s="16">
        <v>115</v>
      </c>
      <c r="L198" s="16">
        <v>3363.5170603674451</v>
      </c>
      <c r="M198" s="16">
        <v>1480.0524934383227</v>
      </c>
      <c r="N198" s="16">
        <v>13.150699912510936</v>
      </c>
      <c r="O198" s="16">
        <v>27.47413552361396</v>
      </c>
      <c r="P198" s="16">
        <v>27.906021079526919</v>
      </c>
      <c r="Q198" s="16">
        <v>1.094178949022895</v>
      </c>
      <c r="R198" s="16">
        <v>3.920942171958842</v>
      </c>
      <c r="S198" s="16">
        <v>29.992052493955601</v>
      </c>
      <c r="T198" s="20" t="s">
        <v>122</v>
      </c>
      <c r="U198" s="10">
        <v>4</v>
      </c>
      <c r="V198" s="20" t="s">
        <v>143</v>
      </c>
      <c r="W198" s="10">
        <v>4</v>
      </c>
      <c r="X198" s="20" t="s">
        <v>143</v>
      </c>
      <c r="Y198" s="10">
        <v>4</v>
      </c>
      <c r="Z198" s="20" t="s">
        <v>123</v>
      </c>
      <c r="AA198" s="15">
        <v>4</v>
      </c>
      <c r="AB198" s="11">
        <v>49.903298103779662</v>
      </c>
      <c r="AC198" s="10">
        <v>45.62512890249161</v>
      </c>
      <c r="AD198" s="19">
        <v>4.4715729937287296</v>
      </c>
      <c r="AE198" s="12">
        <v>2747.4135523613959</v>
      </c>
      <c r="AF198" s="10">
        <v>3077.7675718078603</v>
      </c>
      <c r="AG198" s="10">
        <v>1860.4014053017945</v>
      </c>
      <c r="AH198" s="10">
        <v>346.4506816754332</v>
      </c>
      <c r="AI198" s="10">
        <v>2.5504074177671829</v>
      </c>
      <c r="AJ198" s="10"/>
      <c r="AK198" s="10"/>
      <c r="AL198" s="10"/>
      <c r="AM198" s="10"/>
      <c r="AN198" s="10">
        <v>18.316090349075974</v>
      </c>
      <c r="AO198" s="10">
        <v>7.0723109076512758</v>
      </c>
      <c r="AP198" s="10">
        <v>14.022809837112561</v>
      </c>
      <c r="AQ198" s="10">
        <v>114.66</v>
      </c>
      <c r="AR198" s="10"/>
      <c r="AS198" s="10"/>
      <c r="AT198" s="10">
        <v>10.167336066185669</v>
      </c>
      <c r="AU198" s="10">
        <v>1</v>
      </c>
      <c r="AV198" s="16"/>
      <c r="AW198" s="19">
        <v>461.66513577117905</v>
      </c>
      <c r="AX198" s="1" t="s">
        <v>120</v>
      </c>
      <c r="AY198" s="23">
        <v>30.347769028871401</v>
      </c>
      <c r="AZ198" s="18">
        <v>100</v>
      </c>
      <c r="BA198" s="18">
        <v>0</v>
      </c>
      <c r="BB198" s="18">
        <v>0</v>
      </c>
      <c r="BC198" s="18">
        <v>0</v>
      </c>
      <c r="BD198" s="18">
        <v>100</v>
      </c>
      <c r="BE198" s="18">
        <v>0</v>
      </c>
      <c r="BF198" s="24">
        <v>49.903298103779662</v>
      </c>
      <c r="BG198" s="24">
        <v>45.62512890249161</v>
      </c>
      <c r="BH198" s="24">
        <v>4.4715729937287296</v>
      </c>
      <c r="BI198" s="21"/>
      <c r="BJ198" s="25">
        <f t="shared" ca="1" si="18"/>
        <v>0.90261131601381839</v>
      </c>
      <c r="BK198" s="24">
        <f t="shared" ca="1" si="19"/>
        <v>34.218250832014256</v>
      </c>
      <c r="BL198" s="23">
        <f t="shared" si="20"/>
        <v>4.1723916810400423</v>
      </c>
      <c r="BM198" s="23">
        <f t="shared" ca="1" si="21"/>
        <v>2.6709764230424993</v>
      </c>
      <c r="BN198" s="22">
        <f t="shared" si="22"/>
        <v>2.7366544566767663</v>
      </c>
      <c r="BO198" s="21"/>
      <c r="BP198" s="2"/>
    </row>
    <row r="199" spans="1:68" x14ac:dyDescent="0.2">
      <c r="A199">
        <v>9.3000000000000007</v>
      </c>
      <c r="B199">
        <v>2.0699999999999998</v>
      </c>
      <c r="C199">
        <v>0.27401999999999999</v>
      </c>
      <c r="D199">
        <v>5.509E-2</v>
      </c>
      <c r="E199">
        <v>3.3410000000000002E-2</v>
      </c>
      <c r="F199">
        <v>1.9316800000000001</v>
      </c>
      <c r="G199">
        <v>1.9385300000000001</v>
      </c>
      <c r="H199" s="21"/>
      <c r="I199" s="17">
        <f t="shared" si="16"/>
        <v>30.511811023622048</v>
      </c>
      <c r="J199" s="16">
        <f t="shared" si="17"/>
        <v>-30.511811023622048</v>
      </c>
      <c r="K199" s="16">
        <v>115</v>
      </c>
      <c r="L199" s="16">
        <v>3382.3818897637707</v>
      </c>
      <c r="M199" s="16">
        <v>1488.6811023622074</v>
      </c>
      <c r="N199" s="16">
        <v>13.221784776902886</v>
      </c>
      <c r="O199" s="16">
        <v>28.971327515400404</v>
      </c>
      <c r="P199" s="16">
        <v>29.374366782622548</v>
      </c>
      <c r="Q199" s="16">
        <v>1.1727510661706921</v>
      </c>
      <c r="R199" s="16">
        <v>3.9924301172152408</v>
      </c>
      <c r="S199" s="16">
        <v>27.988838001537843</v>
      </c>
      <c r="T199" s="20" t="s">
        <v>122</v>
      </c>
      <c r="U199" s="10">
        <v>4</v>
      </c>
      <c r="V199" s="20" t="s">
        <v>143</v>
      </c>
      <c r="W199" s="10">
        <v>4</v>
      </c>
      <c r="X199" s="20" t="s">
        <v>143</v>
      </c>
      <c r="Y199" s="10">
        <v>4</v>
      </c>
      <c r="Z199" s="20" t="s">
        <v>123</v>
      </c>
      <c r="AA199" s="15">
        <v>4</v>
      </c>
      <c r="AB199" s="11">
        <v>50.042523273014751</v>
      </c>
      <c r="AC199" s="10">
        <v>45.509216967667328</v>
      </c>
      <c r="AD199" s="19">
        <v>4.4482597593179207</v>
      </c>
      <c r="AE199" s="12">
        <v>2897.1327515400403</v>
      </c>
      <c r="AF199" s="10">
        <v>3249.4044292663862</v>
      </c>
      <c r="AG199" s="10">
        <v>1958.2911188415032</v>
      </c>
      <c r="AH199" s="10">
        <v>303.77938062106193</v>
      </c>
      <c r="AI199" s="10">
        <v>2.5047401473303927</v>
      </c>
      <c r="AJ199" s="10"/>
      <c r="AK199" s="10"/>
      <c r="AL199" s="10"/>
      <c r="AM199" s="10"/>
      <c r="AN199" s="10">
        <v>19.31421834360027</v>
      </c>
      <c r="AO199" s="10">
        <v>7.4100465176727424</v>
      </c>
      <c r="AP199" s="10">
        <v>14.708037831890522</v>
      </c>
      <c r="AQ199" s="10">
        <v>114.66</v>
      </c>
      <c r="AR199" s="10"/>
      <c r="AS199" s="10"/>
      <c r="AT199" s="10">
        <v>10.697550211619728</v>
      </c>
      <c r="AU199" s="10">
        <v>1</v>
      </c>
      <c r="AV199" s="16"/>
      <c r="AW199" s="19">
        <v>487.4106643899579</v>
      </c>
      <c r="AX199" s="1" t="s">
        <v>120</v>
      </c>
      <c r="AY199" s="23">
        <v>30.511811023621998</v>
      </c>
      <c r="AZ199" s="18">
        <v>100</v>
      </c>
      <c r="BA199" s="18">
        <v>0</v>
      </c>
      <c r="BB199" s="18">
        <v>0</v>
      </c>
      <c r="BC199" s="18">
        <v>0</v>
      </c>
      <c r="BD199" s="18">
        <v>100</v>
      </c>
      <c r="BE199" s="18">
        <v>0</v>
      </c>
      <c r="BF199" s="24">
        <v>50.042523273014751</v>
      </c>
      <c r="BG199" s="24">
        <v>45.509216967667328</v>
      </c>
      <c r="BH199" s="24">
        <v>4.4482597593179207</v>
      </c>
      <c r="BI199" s="21"/>
      <c r="BJ199" s="25">
        <f t="shared" ca="1" si="18"/>
        <v>0.89887042042492005</v>
      </c>
      <c r="BK199" s="24">
        <f t="shared" ca="1" si="19"/>
        <v>35.885366322967982</v>
      </c>
      <c r="BL199" s="23">
        <f t="shared" si="20"/>
        <v>4.2363313842477304</v>
      </c>
      <c r="BM199" s="23">
        <f t="shared" ca="1" si="21"/>
        <v>2.6606227109516536</v>
      </c>
      <c r="BN199" s="22">
        <f t="shared" si="22"/>
        <v>2.7252526718203609</v>
      </c>
      <c r="BO199" s="21"/>
      <c r="BP199" s="2"/>
    </row>
    <row r="200" spans="1:68" x14ac:dyDescent="0.2">
      <c r="A200">
        <v>9.35</v>
      </c>
      <c r="B200">
        <v>0.47</v>
      </c>
      <c r="C200">
        <v>0.27257999999999999</v>
      </c>
      <c r="D200">
        <v>7.6469999999999996E-2</v>
      </c>
      <c r="E200">
        <v>4.8030000000000003E-2</v>
      </c>
      <c r="F200">
        <v>1.9351</v>
      </c>
      <c r="G200">
        <v>1.9454</v>
      </c>
      <c r="H200" s="21"/>
      <c r="I200" s="17">
        <f t="shared" si="16"/>
        <v>30.675853018372699</v>
      </c>
      <c r="J200" s="16">
        <f t="shared" si="17"/>
        <v>-30.675853018372699</v>
      </c>
      <c r="K200" s="16">
        <v>115</v>
      </c>
      <c r="L200" s="16">
        <v>3401.2467191600954</v>
      </c>
      <c r="M200" s="16">
        <v>1497.3097112860917</v>
      </c>
      <c r="N200" s="16">
        <v>13.292869641294836</v>
      </c>
      <c r="O200" s="16">
        <v>28.589742299794654</v>
      </c>
      <c r="P200" s="16">
        <v>29.049087673913959</v>
      </c>
      <c r="Q200" s="16">
        <v>1.3247756693037143</v>
      </c>
      <c r="R200" s="16">
        <v>4.5604725496882335</v>
      </c>
      <c r="S200" s="16">
        <v>31.898984313840604</v>
      </c>
      <c r="T200" s="20" t="s">
        <v>122</v>
      </c>
      <c r="U200" s="10">
        <v>4</v>
      </c>
      <c r="V200" s="20" t="s">
        <v>143</v>
      </c>
      <c r="W200" s="10">
        <v>4</v>
      </c>
      <c r="X200" s="20" t="s">
        <v>143</v>
      </c>
      <c r="Y200" s="10">
        <v>4</v>
      </c>
      <c r="Z200" s="20" t="s">
        <v>123</v>
      </c>
      <c r="AA200" s="15">
        <v>4</v>
      </c>
      <c r="AB200" s="11">
        <v>65.940609888887906</v>
      </c>
      <c r="AC200" s="10">
        <v>31.315931269825398</v>
      </c>
      <c r="AD200" s="19">
        <v>2.7434588412866967</v>
      </c>
      <c r="AE200" s="12">
        <v>2858.9742299794657</v>
      </c>
      <c r="AF200" s="10">
        <v>3210.0266029832387</v>
      </c>
      <c r="AG200" s="10">
        <v>1936.6058449275974</v>
      </c>
      <c r="AH200" s="10">
        <v>382.75435897808433</v>
      </c>
      <c r="AI200" s="10">
        <v>2.1927552224129991</v>
      </c>
      <c r="AJ200" s="10"/>
      <c r="AK200" s="10"/>
      <c r="AL200" s="10"/>
      <c r="AM200" s="10"/>
      <c r="AN200" s="10">
        <v>19.059828199863102</v>
      </c>
      <c r="AO200" s="10">
        <v>7.4901952526435114</v>
      </c>
      <c r="AP200" s="10">
        <v>14.556240914493181</v>
      </c>
      <c r="AQ200" s="10">
        <v>114.66</v>
      </c>
      <c r="AR200" s="10"/>
      <c r="AS200" s="10"/>
      <c r="AT200" s="10">
        <v>10.497134987043571</v>
      </c>
      <c r="AU200" s="10">
        <v>1</v>
      </c>
      <c r="AV200" s="16"/>
      <c r="AW200" s="19">
        <v>481.50399044748582</v>
      </c>
      <c r="AX200" s="1" t="s">
        <v>120</v>
      </c>
      <c r="AY200" s="23">
        <v>30.675853018372699</v>
      </c>
      <c r="AZ200" s="18">
        <v>100</v>
      </c>
      <c r="BA200" s="18">
        <v>0</v>
      </c>
      <c r="BB200" s="18">
        <v>0</v>
      </c>
      <c r="BC200" s="18">
        <v>0</v>
      </c>
      <c r="BD200" s="18">
        <v>100</v>
      </c>
      <c r="BE200" s="18">
        <v>0</v>
      </c>
      <c r="BF200" s="24">
        <v>65.940609888887906</v>
      </c>
      <c r="BG200" s="24">
        <v>31.315931269825398</v>
      </c>
      <c r="BH200" s="24">
        <v>2.7434588412866967</v>
      </c>
      <c r="BI200" s="21"/>
      <c r="BJ200" s="25">
        <f t="shared" ca="1" si="18"/>
        <v>0.9159374907290978</v>
      </c>
      <c r="BK200" s="24">
        <f t="shared" ca="1" si="19"/>
        <v>35.477729986387985</v>
      </c>
      <c r="BL200" s="23">
        <f t="shared" si="20"/>
        <v>4.8440587159746711</v>
      </c>
      <c r="BM200" s="23">
        <f t="shared" ca="1" si="21"/>
        <v>2.704883082569669</v>
      </c>
      <c r="BN200" s="22">
        <f t="shared" si="22"/>
        <v>2.7677439546678562</v>
      </c>
      <c r="BO200" s="21"/>
      <c r="BP200" s="2"/>
    </row>
    <row r="201" spans="1:68" x14ac:dyDescent="0.2">
      <c r="A201">
        <v>9.4</v>
      </c>
      <c r="B201">
        <v>2.0699999999999998</v>
      </c>
      <c r="C201">
        <v>0.34821000000000002</v>
      </c>
      <c r="D201">
        <v>7.1529999999999996E-2</v>
      </c>
      <c r="E201">
        <v>5.5809999999999998E-2</v>
      </c>
      <c r="F201">
        <v>1.9331</v>
      </c>
      <c r="G201">
        <v>1.9432499999999999</v>
      </c>
      <c r="H201" s="21"/>
      <c r="I201" s="17">
        <f t="shared" si="16"/>
        <v>30.83989501312336</v>
      </c>
      <c r="J201" s="16">
        <f t="shared" si="17"/>
        <v>-30.83989501312336</v>
      </c>
      <c r="K201" s="16">
        <v>115</v>
      </c>
      <c r="L201" s="16">
        <v>3420.1115485564214</v>
      </c>
      <c r="M201" s="16">
        <v>1505.9383202099764</v>
      </c>
      <c r="N201" s="16">
        <v>13.363954505686788</v>
      </c>
      <c r="O201" s="16">
        <v>48.6309158110883</v>
      </c>
      <c r="P201" s="16">
        <v>49.120224352899804</v>
      </c>
      <c r="Q201" s="16">
        <v>1.2896493110494049</v>
      </c>
      <c r="R201" s="16">
        <v>2.625495563261349</v>
      </c>
      <c r="S201" s="16">
        <v>33.979759848020862</v>
      </c>
      <c r="T201" s="20" t="s">
        <v>122</v>
      </c>
      <c r="U201" s="10">
        <v>4</v>
      </c>
      <c r="V201" s="20" t="s">
        <v>141</v>
      </c>
      <c r="W201" s="10">
        <v>5</v>
      </c>
      <c r="X201" s="20" t="s">
        <v>141</v>
      </c>
      <c r="Y201" s="10">
        <v>5</v>
      </c>
      <c r="Z201" s="20" t="s">
        <v>121</v>
      </c>
      <c r="AA201" s="15">
        <v>5</v>
      </c>
      <c r="AB201" s="11">
        <v>10.805629145459719</v>
      </c>
      <c r="AC201" s="10">
        <v>60.386837490974472</v>
      </c>
      <c r="AD201" s="19">
        <v>28.80753336356581</v>
      </c>
      <c r="AE201" s="12">
        <v>4863.0915811088298</v>
      </c>
      <c r="AF201" s="10">
        <v>5570.2271046641417</v>
      </c>
      <c r="AG201" s="10">
        <v>3274.6816235266538</v>
      </c>
      <c r="AH201" s="10">
        <v>424.09656704230093</v>
      </c>
      <c r="AI201" s="10">
        <v>3.808804760491828</v>
      </c>
      <c r="AJ201" s="10"/>
      <c r="AK201" s="10"/>
      <c r="AL201" s="10"/>
      <c r="AM201" s="10"/>
      <c r="AN201" s="10">
        <v>32.420610540725534</v>
      </c>
      <c r="AO201" s="10">
        <v>10.895368304474063</v>
      </c>
      <c r="AP201" s="10">
        <v>24.560112176449902</v>
      </c>
      <c r="AQ201" s="10">
        <v>114.66</v>
      </c>
      <c r="AR201" s="10"/>
      <c r="AS201" s="10"/>
      <c r="AT201" s="10">
        <v>18.61079652848311</v>
      </c>
      <c r="AU201" s="10">
        <v>1</v>
      </c>
      <c r="AV201" s="16"/>
      <c r="AW201" s="19">
        <v>835.53406569962124</v>
      </c>
      <c r="AX201" s="1" t="s">
        <v>120</v>
      </c>
      <c r="AY201" s="23">
        <v>30.8398950131234</v>
      </c>
      <c r="AZ201" s="18">
        <v>100</v>
      </c>
      <c r="BA201" s="18">
        <v>0</v>
      </c>
      <c r="BB201" s="18">
        <v>0</v>
      </c>
      <c r="BC201" s="18">
        <v>0</v>
      </c>
      <c r="BD201" s="18">
        <v>100</v>
      </c>
      <c r="BE201" s="18">
        <v>0</v>
      </c>
      <c r="BF201" s="24">
        <v>10.805629145459719</v>
      </c>
      <c r="BG201" s="24">
        <v>60.386837490974472</v>
      </c>
      <c r="BH201" s="24">
        <v>28.80753336356581</v>
      </c>
      <c r="BI201" s="21"/>
      <c r="BJ201" s="25">
        <f t="shared" ca="1" si="18"/>
        <v>0.78999168863608027</v>
      </c>
      <c r="BK201" s="24">
        <f t="shared" ca="1" si="19"/>
        <v>58.600598851618813</v>
      </c>
      <c r="BL201" s="23">
        <f t="shared" si="20"/>
        <v>2.7201955819050587</v>
      </c>
      <c r="BM201" s="23">
        <f t="shared" ca="1" si="21"/>
        <v>2.3737815843787731</v>
      </c>
      <c r="BN201" s="22">
        <f t="shared" si="22"/>
        <v>2.4375384920062104</v>
      </c>
      <c r="BO201" s="21"/>
      <c r="BP201" s="2"/>
    </row>
    <row r="202" spans="1:68" x14ac:dyDescent="0.2">
      <c r="A202">
        <v>9.4499999999999993</v>
      </c>
      <c r="B202">
        <v>2.11</v>
      </c>
      <c r="C202">
        <v>0.44751000000000002</v>
      </c>
      <c r="D202">
        <v>8.0369999999999997E-2</v>
      </c>
      <c r="E202">
        <v>1.7659999999999999E-2</v>
      </c>
      <c r="F202">
        <v>1.93438</v>
      </c>
      <c r="G202">
        <v>1.9418</v>
      </c>
      <c r="H202" s="21"/>
      <c r="I202" s="17">
        <f t="shared" si="16"/>
        <v>31.003937007874011</v>
      </c>
      <c r="J202" s="16">
        <f t="shared" si="17"/>
        <v>-31.003937007874011</v>
      </c>
      <c r="K202" s="16">
        <v>115</v>
      </c>
      <c r="L202" s="16">
        <v>3438.9763779527461</v>
      </c>
      <c r="M202" s="16">
        <v>1514.5669291338606</v>
      </c>
      <c r="N202" s="16">
        <v>13.435039370078737</v>
      </c>
      <c r="O202" s="16">
        <v>74.944396303901442</v>
      </c>
      <c r="P202" s="16">
        <v>75.286777487427941</v>
      </c>
      <c r="Q202" s="16">
        <v>1.3525070047676426</v>
      </c>
      <c r="R202" s="16">
        <v>1.7964734976118433</v>
      </c>
      <c r="S202" s="16">
        <v>23.77647107822947</v>
      </c>
      <c r="T202" s="20" t="s">
        <v>125</v>
      </c>
      <c r="U202" s="10">
        <v>7</v>
      </c>
      <c r="V202" s="20" t="s">
        <v>141</v>
      </c>
      <c r="W202" s="10">
        <v>5</v>
      </c>
      <c r="X202" s="20" t="s">
        <v>141</v>
      </c>
      <c r="Y202" s="10">
        <v>5</v>
      </c>
      <c r="Z202" s="20" t="s">
        <v>121</v>
      </c>
      <c r="AA202" s="15">
        <v>5</v>
      </c>
      <c r="AB202" s="11">
        <v>2.0710058816884924</v>
      </c>
      <c r="AC202" s="10">
        <v>40.582415765819754</v>
      </c>
      <c r="AD202" s="19">
        <v>57.346578352491754</v>
      </c>
      <c r="AE202" s="12"/>
      <c r="AF202" s="10"/>
      <c r="AG202" s="10"/>
      <c r="AH202" s="10"/>
      <c r="AI202" s="10"/>
      <c r="AJ202" s="10">
        <v>36.774782509591176</v>
      </c>
      <c r="AK202" s="10">
        <v>40.383946063316138</v>
      </c>
      <c r="AL202" s="10">
        <v>43.070091451522515</v>
      </c>
      <c r="AM202" s="10">
        <v>36.646508311557099</v>
      </c>
      <c r="AN202" s="10">
        <v>24.981465434633815</v>
      </c>
      <c r="AO202" s="10">
        <v>12.308223455296485</v>
      </c>
      <c r="AP202" s="10">
        <v>18.821694371856985</v>
      </c>
      <c r="AQ202" s="10">
        <v>117.845</v>
      </c>
      <c r="AR202" s="10">
        <v>18.851818424630736</v>
      </c>
      <c r="AS202" s="10">
        <v>10.273296992079899</v>
      </c>
      <c r="AT202" s="10">
        <v>3.1846856237909416</v>
      </c>
      <c r="AU202" s="10">
        <v>0.74575832250255836</v>
      </c>
      <c r="AV202" s="16">
        <v>0.351920051728629</v>
      </c>
      <c r="AW202" s="19">
        <v>188.21694371856984</v>
      </c>
      <c r="AX202" s="1" t="s">
        <v>120</v>
      </c>
      <c r="AY202" s="23">
        <v>31.003937007874001</v>
      </c>
      <c r="AZ202" s="18">
        <v>0</v>
      </c>
      <c r="BA202" s="18">
        <v>0</v>
      </c>
      <c r="BB202" s="18">
        <v>100</v>
      </c>
      <c r="BC202" s="18">
        <v>0</v>
      </c>
      <c r="BD202" s="18">
        <v>100</v>
      </c>
      <c r="BE202" s="18">
        <v>0</v>
      </c>
      <c r="BF202" s="24">
        <v>2.0710058816884924</v>
      </c>
      <c r="BG202" s="24">
        <v>40.582415765819754</v>
      </c>
      <c r="BH202" s="24">
        <v>57.346578352491754</v>
      </c>
      <c r="BI202" s="21"/>
      <c r="BJ202" s="25">
        <f t="shared" ca="1" si="18"/>
        <v>0.69712239534309384</v>
      </c>
      <c r="BK202" s="24">
        <f t="shared" ca="1" si="19"/>
        <v>87.73882136412945</v>
      </c>
      <c r="BL202" s="23">
        <f t="shared" si="20"/>
        <v>1.838462471113653</v>
      </c>
      <c r="BM202" s="23">
        <f t="shared" ca="1" si="21"/>
        <v>2.1294950699149928</v>
      </c>
      <c r="BN202" s="22">
        <f t="shared" si="22"/>
        <v>2.1894613774308116</v>
      </c>
      <c r="BO202" s="21"/>
      <c r="BP202" s="2"/>
    </row>
    <row r="203" spans="1:68" x14ac:dyDescent="0.2">
      <c r="A203">
        <v>9.5</v>
      </c>
      <c r="B203">
        <v>2.11</v>
      </c>
      <c r="C203">
        <v>0.39562999999999998</v>
      </c>
      <c r="D203">
        <v>0.13653999999999999</v>
      </c>
      <c r="E203">
        <v>1.3650000000000001E-2</v>
      </c>
      <c r="F203">
        <v>1.93743</v>
      </c>
      <c r="G203">
        <v>1.9453800000000001</v>
      </c>
      <c r="H203" s="21"/>
      <c r="I203" s="17">
        <f t="shared" si="16"/>
        <v>31.167979002624669</v>
      </c>
      <c r="J203" s="16">
        <f t="shared" si="17"/>
        <v>-31.167979002624669</v>
      </c>
      <c r="K203" s="16">
        <v>115</v>
      </c>
      <c r="L203" s="16">
        <v>3457.8412073490717</v>
      </c>
      <c r="M203" s="16">
        <v>1523.1955380577454</v>
      </c>
      <c r="N203" s="16">
        <v>13.50612423447069</v>
      </c>
      <c r="O203" s="16">
        <v>61.196728952772062</v>
      </c>
      <c r="P203" s="16">
        <v>61.523666395624311</v>
      </c>
      <c r="Q203" s="16">
        <v>1.7519093414365798</v>
      </c>
      <c r="R203" s="16">
        <v>2.8475372877991862</v>
      </c>
      <c r="S203" s="16">
        <v>22.703989086961752</v>
      </c>
      <c r="T203" s="20" t="s">
        <v>125</v>
      </c>
      <c r="U203" s="10">
        <v>7</v>
      </c>
      <c r="V203" s="20" t="s">
        <v>141</v>
      </c>
      <c r="W203" s="10">
        <v>5</v>
      </c>
      <c r="X203" s="20" t="s">
        <v>141</v>
      </c>
      <c r="Y203" s="10">
        <v>5</v>
      </c>
      <c r="Z203" s="20" t="s">
        <v>121</v>
      </c>
      <c r="AA203" s="15">
        <v>5</v>
      </c>
      <c r="AB203" s="11">
        <v>9.970137437543471</v>
      </c>
      <c r="AC203" s="10">
        <v>59.735155116173232</v>
      </c>
      <c r="AD203" s="19">
        <v>30.294707446283294</v>
      </c>
      <c r="AE203" s="12"/>
      <c r="AF203" s="10"/>
      <c r="AG203" s="10"/>
      <c r="AH203" s="10"/>
      <c r="AI203" s="10"/>
      <c r="AJ203" s="10">
        <v>35.466715679118956</v>
      </c>
      <c r="AK203" s="10">
        <v>39.234262344536695</v>
      </c>
      <c r="AL203" s="10">
        <v>41.746353012246047</v>
      </c>
      <c r="AM203" s="10">
        <v>35.614274979671826</v>
      </c>
      <c r="AN203" s="10">
        <v>20.398909650924022</v>
      </c>
      <c r="AO203" s="10">
        <v>10.699893479765468</v>
      </c>
      <c r="AP203" s="10">
        <v>15.380916598906078</v>
      </c>
      <c r="AQ203" s="10">
        <v>117.845</v>
      </c>
      <c r="AR203" s="10">
        <v>11.781876923943472</v>
      </c>
      <c r="AS203" s="10">
        <v>3.3680613656731708</v>
      </c>
      <c r="AT203" s="10">
        <v>2.6169075901526755</v>
      </c>
      <c r="AU203" s="10">
        <v>0.67532705985273289</v>
      </c>
      <c r="AV203" s="16">
        <v>0.29011936950662398</v>
      </c>
      <c r="AW203" s="19">
        <v>153.80916598906077</v>
      </c>
      <c r="AX203" s="1" t="s">
        <v>120</v>
      </c>
      <c r="AY203" s="23">
        <v>31.167979002624701</v>
      </c>
      <c r="AZ203" s="18">
        <v>0</v>
      </c>
      <c r="BA203" s="18">
        <v>0</v>
      </c>
      <c r="BB203" s="18">
        <v>100</v>
      </c>
      <c r="BC203" s="18">
        <v>0</v>
      </c>
      <c r="BD203" s="18">
        <v>100</v>
      </c>
      <c r="BE203" s="18">
        <v>0</v>
      </c>
      <c r="BF203" s="24">
        <v>9.970137437543471</v>
      </c>
      <c r="BG203" s="24">
        <v>59.735155116173232</v>
      </c>
      <c r="BH203" s="24">
        <v>30.294707446283294</v>
      </c>
      <c r="BI203" s="21"/>
      <c r="BJ203" s="25">
        <f t="shared" ca="1" si="18"/>
        <v>0.77378026440533532</v>
      </c>
      <c r="BK203" s="24">
        <f t="shared" ca="1" si="19"/>
        <v>72.85455089236315</v>
      </c>
      <c r="BL203" s="23">
        <f t="shared" si="20"/>
        <v>2.9298717106887362</v>
      </c>
      <c r="BM203" s="23">
        <f t="shared" ca="1" si="21"/>
        <v>2.3301617374859314</v>
      </c>
      <c r="BN203" s="22">
        <f t="shared" si="22"/>
        <v>2.3906449974507642</v>
      </c>
      <c r="BO203" s="21"/>
      <c r="BP203" s="2"/>
    </row>
    <row r="204" spans="1:68" x14ac:dyDescent="0.2">
      <c r="A204">
        <v>9.5500000000000007</v>
      </c>
      <c r="B204">
        <v>2.0699999999999998</v>
      </c>
      <c r="C204">
        <v>0.30978</v>
      </c>
      <c r="D204">
        <v>8.2269999999999996E-2</v>
      </c>
      <c r="E204">
        <v>7.1000000000000004E-3</v>
      </c>
      <c r="F204">
        <v>1.9340999999999999</v>
      </c>
      <c r="G204">
        <v>1.9433800000000001</v>
      </c>
      <c r="H204" s="21"/>
      <c r="I204" s="17">
        <f t="shared" si="16"/>
        <v>31.332020997375327</v>
      </c>
      <c r="J204" s="16">
        <f t="shared" si="17"/>
        <v>-31.332020997375327</v>
      </c>
      <c r="K204" s="16">
        <v>115</v>
      </c>
      <c r="L204" s="16">
        <v>3476.7060367453973</v>
      </c>
      <c r="M204" s="16">
        <v>1531.8241469816301</v>
      </c>
      <c r="N204" s="16">
        <v>13.577209098862642</v>
      </c>
      <c r="O204" s="16">
        <v>38.447360369609854</v>
      </c>
      <c r="P204" s="16">
        <v>38.749071752258516</v>
      </c>
      <c r="Q204" s="16">
        <v>1.3660171425577619</v>
      </c>
      <c r="R204" s="16">
        <v>3.5252899767286494</v>
      </c>
      <c r="S204" s="16">
        <v>20.952179350601764</v>
      </c>
      <c r="T204" s="20" t="s">
        <v>122</v>
      </c>
      <c r="U204" s="10">
        <v>5</v>
      </c>
      <c r="V204" s="20" t="s">
        <v>141</v>
      </c>
      <c r="W204" s="10">
        <v>5</v>
      </c>
      <c r="X204" s="20" t="s">
        <v>141</v>
      </c>
      <c r="Y204" s="10">
        <v>5</v>
      </c>
      <c r="Z204" s="20" t="s">
        <v>123</v>
      </c>
      <c r="AA204" s="15">
        <v>4</v>
      </c>
      <c r="AB204" s="11">
        <v>30.334308349066859</v>
      </c>
      <c r="AC204" s="10">
        <v>59.166630362519328</v>
      </c>
      <c r="AD204" s="19">
        <v>10.499061288413811</v>
      </c>
      <c r="AE204" s="12">
        <v>3844.7360369609851</v>
      </c>
      <c r="AF204" s="10">
        <v>4346.7624170481686</v>
      </c>
      <c r="AG204" s="10">
        <v>2583.2714501505679</v>
      </c>
      <c r="AH204" s="10">
        <v>151.7136737500619</v>
      </c>
      <c r="AI204" s="10">
        <v>2.8366460818861952</v>
      </c>
      <c r="AJ204" s="10"/>
      <c r="AK204" s="10"/>
      <c r="AL204" s="10"/>
      <c r="AM204" s="10"/>
      <c r="AN204" s="10">
        <v>19.223680184804927</v>
      </c>
      <c r="AO204" s="10">
        <v>9.2545560360712216</v>
      </c>
      <c r="AP204" s="10">
        <v>19.374535876129258</v>
      </c>
      <c r="AQ204" s="10">
        <v>114.66</v>
      </c>
      <c r="AR204" s="10"/>
      <c r="AS204" s="10"/>
      <c r="AT204" s="10">
        <v>14.087958528852917</v>
      </c>
      <c r="AU204" s="10">
        <v>1</v>
      </c>
      <c r="AV204" s="16"/>
      <c r="AW204" s="19">
        <v>652.01436255722524</v>
      </c>
      <c r="AX204" s="1" t="s">
        <v>120</v>
      </c>
      <c r="AY204" s="23">
        <v>31.332020997375299</v>
      </c>
      <c r="AZ204" s="18">
        <v>0</v>
      </c>
      <c r="BA204" s="18">
        <v>100</v>
      </c>
      <c r="BB204" s="18">
        <v>0</v>
      </c>
      <c r="BC204" s="18">
        <v>0</v>
      </c>
      <c r="BD204" s="18">
        <v>100</v>
      </c>
      <c r="BE204" s="18">
        <v>0</v>
      </c>
      <c r="BF204" s="24">
        <v>30.334308349066859</v>
      </c>
      <c r="BG204" s="24">
        <v>59.166630362519328</v>
      </c>
      <c r="BH204" s="24">
        <v>10.499061288413811</v>
      </c>
      <c r="BI204" s="21"/>
      <c r="BJ204" s="25">
        <f t="shared" ca="1" si="18"/>
        <v>0.85433307433100736</v>
      </c>
      <c r="BK204" s="24">
        <f t="shared" ca="1" si="19"/>
        <v>46.088340895894795</v>
      </c>
      <c r="BL204" s="23">
        <f t="shared" si="20"/>
        <v>3.6908689949516722</v>
      </c>
      <c r="BM204" s="23">
        <f t="shared" ca="1" si="21"/>
        <v>2.5410513469556379</v>
      </c>
      <c r="BN204" s="22">
        <f t="shared" si="22"/>
        <v>2.5999608815779487</v>
      </c>
      <c r="BO204" s="21"/>
      <c r="BP204" s="2"/>
    </row>
    <row r="205" spans="1:68" x14ac:dyDescent="0.2">
      <c r="A205">
        <v>9.6</v>
      </c>
      <c r="B205">
        <v>2.11</v>
      </c>
      <c r="C205">
        <v>0.29239999999999999</v>
      </c>
      <c r="D205">
        <v>6.0630000000000003E-2</v>
      </c>
      <c r="E205">
        <v>2.1690000000000001E-2</v>
      </c>
      <c r="F205">
        <v>1.93153</v>
      </c>
      <c r="G205">
        <v>1.9431799999999999</v>
      </c>
      <c r="H205" s="21"/>
      <c r="I205" s="17">
        <f t="shared" ref="I205:I226" si="23">IF(A205="(m)",0,A205/0.3048)</f>
        <v>31.496062992125982</v>
      </c>
      <c r="J205" s="16">
        <f t="shared" ref="J205:J226" si="24">$J$7-I205</f>
        <v>-31.496062992125982</v>
      </c>
      <c r="K205" s="16">
        <v>115</v>
      </c>
      <c r="L205" s="16">
        <v>3495.5708661417225</v>
      </c>
      <c r="M205" s="16">
        <v>1540.4527559055146</v>
      </c>
      <c r="N205" s="16">
        <v>13.648293963254591</v>
      </c>
      <c r="O205" s="16">
        <v>33.841838809034904</v>
      </c>
      <c r="P205" s="16">
        <v>34.19974075937369</v>
      </c>
      <c r="Q205" s="16">
        <v>1.2121437837271443</v>
      </c>
      <c r="R205" s="16">
        <v>3.5443069357036339</v>
      </c>
      <c r="S205" s="16">
        <v>24.854302106860121</v>
      </c>
      <c r="T205" s="20" t="s">
        <v>122</v>
      </c>
      <c r="U205" s="10">
        <v>5</v>
      </c>
      <c r="V205" s="20" t="s">
        <v>143</v>
      </c>
      <c r="W205" s="10">
        <v>4</v>
      </c>
      <c r="X205" s="20" t="s">
        <v>141</v>
      </c>
      <c r="Y205" s="10">
        <v>5</v>
      </c>
      <c r="Z205" s="20" t="s">
        <v>123</v>
      </c>
      <c r="AA205" s="15">
        <v>4</v>
      </c>
      <c r="AB205" s="11">
        <v>34.3059211732539</v>
      </c>
      <c r="AC205" s="10">
        <v>56.986089792804286</v>
      </c>
      <c r="AD205" s="19">
        <v>8.7079890339418142</v>
      </c>
      <c r="AE205" s="12">
        <v>3384.1838809034903</v>
      </c>
      <c r="AF205" s="10">
        <v>3810.437310273699</v>
      </c>
      <c r="AG205" s="10">
        <v>2279.9827172915793</v>
      </c>
      <c r="AH205" s="10">
        <v>230.52359609702802</v>
      </c>
      <c r="AI205" s="10">
        <v>2.8214260732513985</v>
      </c>
      <c r="AJ205" s="10"/>
      <c r="AK205" s="10"/>
      <c r="AL205" s="10"/>
      <c r="AM205" s="10"/>
      <c r="AN205" s="10">
        <v>16.920919404517452</v>
      </c>
      <c r="AO205" s="10">
        <v>8.3328954924813878</v>
      </c>
      <c r="AP205" s="10">
        <v>17.099870379686845</v>
      </c>
      <c r="AQ205" s="10">
        <v>114.66</v>
      </c>
      <c r="AR205" s="10"/>
      <c r="AS205" s="10"/>
      <c r="AT205" s="10">
        <v>12.196038847817901</v>
      </c>
      <c r="AU205" s="10">
        <v>1</v>
      </c>
      <c r="AV205" s="16"/>
      <c r="AW205" s="19">
        <v>571.5655965410549</v>
      </c>
      <c r="AX205" s="1" t="s">
        <v>120</v>
      </c>
      <c r="AY205" s="23">
        <v>31.496062992125999</v>
      </c>
      <c r="AZ205" s="18">
        <v>0</v>
      </c>
      <c r="BA205" s="18">
        <v>100</v>
      </c>
      <c r="BB205" s="18">
        <v>0</v>
      </c>
      <c r="BC205" s="18">
        <v>0</v>
      </c>
      <c r="BD205" s="18">
        <v>100</v>
      </c>
      <c r="BE205" s="18">
        <v>0</v>
      </c>
      <c r="BF205" s="24">
        <v>34.3059211732539</v>
      </c>
      <c r="BG205" s="24">
        <v>56.986089792804286</v>
      </c>
      <c r="BH205" s="24">
        <v>8.7079890339418142</v>
      </c>
      <c r="BI205" s="21"/>
      <c r="BJ205" s="25">
        <f t="shared" ca="1" si="18"/>
        <v>0.8714080781368273</v>
      </c>
      <c r="BK205" s="24">
        <f t="shared" ca="1" si="19"/>
        <v>40.437881229691527</v>
      </c>
      <c r="BL205" s="23">
        <f t="shared" si="20"/>
        <v>3.7351949105657809</v>
      </c>
      <c r="BM205" s="23">
        <f t="shared" ca="1" si="21"/>
        <v>2.5853325414126096</v>
      </c>
      <c r="BN205" s="22">
        <f t="shared" si="22"/>
        <v>2.641566261851604</v>
      </c>
      <c r="BO205" s="21"/>
      <c r="BP205" s="2"/>
    </row>
    <row r="206" spans="1:68" x14ac:dyDescent="0.2">
      <c r="A206">
        <v>9.65</v>
      </c>
      <c r="B206">
        <v>2.11</v>
      </c>
      <c r="C206">
        <v>0.33866000000000002</v>
      </c>
      <c r="D206">
        <v>0.11223</v>
      </c>
      <c r="E206">
        <v>3.7359999999999997E-2</v>
      </c>
      <c r="F206">
        <v>1.93225</v>
      </c>
      <c r="G206">
        <v>1.94625</v>
      </c>
      <c r="H206" s="21"/>
      <c r="I206" s="17">
        <f t="shared" si="23"/>
        <v>31.66010498687664</v>
      </c>
      <c r="J206" s="16">
        <f t="shared" si="24"/>
        <v>-31.66010498687664</v>
      </c>
      <c r="K206" s="16">
        <v>115</v>
      </c>
      <c r="L206" s="16">
        <v>3514.4356955380481</v>
      </c>
      <c r="M206" s="16">
        <v>1549.0813648293993</v>
      </c>
      <c r="N206" s="16">
        <v>13.719378827646544</v>
      </c>
      <c r="O206" s="16">
        <v>46.100263860369608</v>
      </c>
      <c r="P206" s="16">
        <v>46.518515789851932</v>
      </c>
      <c r="Q206" s="16">
        <v>1.5790506837114264</v>
      </c>
      <c r="R206" s="16">
        <v>3.3944562867070198</v>
      </c>
      <c r="S206" s="16">
        <v>29.045272880716766</v>
      </c>
      <c r="T206" s="20" t="s">
        <v>122</v>
      </c>
      <c r="U206" s="10">
        <v>5</v>
      </c>
      <c r="V206" s="20" t="s">
        <v>141</v>
      </c>
      <c r="W206" s="10">
        <v>5</v>
      </c>
      <c r="X206" s="20" t="s">
        <v>141</v>
      </c>
      <c r="Y206" s="10">
        <v>5</v>
      </c>
      <c r="Z206" s="20" t="s">
        <v>121</v>
      </c>
      <c r="AA206" s="15">
        <v>5</v>
      </c>
      <c r="AB206" s="11">
        <v>23.376955419356023</v>
      </c>
      <c r="AC206" s="10">
        <v>61.890206619542454</v>
      </c>
      <c r="AD206" s="19">
        <v>14.732837961101525</v>
      </c>
      <c r="AE206" s="12">
        <v>4610.0263860369614</v>
      </c>
      <c r="AF206" s="10">
        <v>5258.5952650713562</v>
      </c>
      <c r="AG206" s="10">
        <v>3101.2343859901289</v>
      </c>
      <c r="AH206" s="10">
        <v>315.27553480601603</v>
      </c>
      <c r="AI206" s="10">
        <v>2.9459799023368936</v>
      </c>
      <c r="AJ206" s="10"/>
      <c r="AK206" s="10"/>
      <c r="AL206" s="10"/>
      <c r="AM206" s="10"/>
      <c r="AN206" s="10">
        <v>23.050131930184804</v>
      </c>
      <c r="AO206" s="10">
        <v>10.790085014327074</v>
      </c>
      <c r="AP206" s="10">
        <v>23.259257894925966</v>
      </c>
      <c r="AQ206" s="10">
        <v>114.66</v>
      </c>
      <c r="AR206" s="10"/>
      <c r="AS206" s="10"/>
      <c r="AT206" s="10">
        <v>17.003735514200145</v>
      </c>
      <c r="AU206" s="10">
        <v>1</v>
      </c>
      <c r="AV206" s="16"/>
      <c r="AW206" s="19">
        <v>788.78928976070347</v>
      </c>
      <c r="AX206" s="1" t="s">
        <v>120</v>
      </c>
      <c r="AY206" s="23">
        <v>31.6601049868766</v>
      </c>
      <c r="AZ206" s="18">
        <v>0</v>
      </c>
      <c r="BA206" s="18">
        <v>100</v>
      </c>
      <c r="BB206" s="18">
        <v>0</v>
      </c>
      <c r="BC206" s="18">
        <v>0</v>
      </c>
      <c r="BD206" s="18">
        <v>100</v>
      </c>
      <c r="BE206" s="18">
        <v>0</v>
      </c>
      <c r="BF206" s="24">
        <v>23.376955419356023</v>
      </c>
      <c r="BG206" s="24">
        <v>61.890206619542454</v>
      </c>
      <c r="BH206" s="24">
        <v>14.732837961101525</v>
      </c>
      <c r="BI206" s="21"/>
      <c r="BJ206" s="25">
        <f t="shared" ca="1" si="18"/>
        <v>0.82928026341688099</v>
      </c>
      <c r="BK206" s="24">
        <f t="shared" ca="1" si="19"/>
        <v>54.7767028759325</v>
      </c>
      <c r="BL206" s="23">
        <f t="shared" si="20"/>
        <v>3.5277142449143808</v>
      </c>
      <c r="BM206" s="23">
        <f t="shared" ca="1" si="21"/>
        <v>2.4742257607363363</v>
      </c>
      <c r="BN206" s="22">
        <f t="shared" si="22"/>
        <v>2.5309307780390418</v>
      </c>
      <c r="BO206" s="21"/>
      <c r="BP206" s="2"/>
    </row>
    <row r="207" spans="1:68" x14ac:dyDescent="0.2">
      <c r="A207">
        <v>9.6999999999999993</v>
      </c>
      <c r="B207">
        <v>2.11</v>
      </c>
      <c r="C207">
        <v>0.36924000000000001</v>
      </c>
      <c r="D207">
        <v>0.12416000000000001</v>
      </c>
      <c r="E207">
        <v>1.721E-2</v>
      </c>
      <c r="F207">
        <v>1.92845</v>
      </c>
      <c r="G207">
        <v>1.9472799999999999</v>
      </c>
      <c r="H207" s="21"/>
      <c r="I207" s="17">
        <f t="shared" si="23"/>
        <v>31.824146981627294</v>
      </c>
      <c r="J207" s="16">
        <f t="shared" si="24"/>
        <v>-31.824146981627294</v>
      </c>
      <c r="K207" s="16">
        <v>115</v>
      </c>
      <c r="L207" s="16">
        <v>3533.3005249343732</v>
      </c>
      <c r="M207" s="16">
        <v>1557.7099737532837</v>
      </c>
      <c r="N207" s="16">
        <v>13.790463692038493</v>
      </c>
      <c r="O207" s="16">
        <v>54.203649897330585</v>
      </c>
      <c r="P207" s="16">
        <v>54.544297992751503</v>
      </c>
      <c r="Q207" s="16">
        <v>1.6638801278356994</v>
      </c>
      <c r="R207" s="16">
        <v>3.0505115824514153</v>
      </c>
      <c r="S207" s="16">
        <v>23.65611773756352</v>
      </c>
      <c r="T207" s="20" t="s">
        <v>122</v>
      </c>
      <c r="U207" s="10">
        <v>5</v>
      </c>
      <c r="V207" s="20" t="s">
        <v>141</v>
      </c>
      <c r="W207" s="10">
        <v>5</v>
      </c>
      <c r="X207" s="20" t="s">
        <v>141</v>
      </c>
      <c r="Y207" s="10">
        <v>5</v>
      </c>
      <c r="Z207" s="20" t="s">
        <v>121</v>
      </c>
      <c r="AA207" s="15">
        <v>5</v>
      </c>
      <c r="AB207" s="11">
        <v>14.339169318287823</v>
      </c>
      <c r="AC207" s="10">
        <v>62.107882539878702</v>
      </c>
      <c r="AD207" s="19">
        <v>23.552948141833479</v>
      </c>
      <c r="AE207" s="12">
        <v>5420.3649897330588</v>
      </c>
      <c r="AF207" s="10">
        <v>6201.6952401538747</v>
      </c>
      <c r="AG207" s="10">
        <v>3636.2865328501002</v>
      </c>
      <c r="AH207" s="10">
        <v>202.95059750794343</v>
      </c>
      <c r="AI207" s="10">
        <v>3.278138675993461</v>
      </c>
      <c r="AJ207" s="10"/>
      <c r="AK207" s="10"/>
      <c r="AL207" s="10"/>
      <c r="AM207" s="10"/>
      <c r="AN207" s="10">
        <v>27.101824948665293</v>
      </c>
      <c r="AO207" s="10">
        <v>12.219961599056134</v>
      </c>
      <c r="AP207" s="10">
        <v>27.272148996375751</v>
      </c>
      <c r="AQ207" s="10">
        <v>114.66</v>
      </c>
      <c r="AR207" s="10"/>
      <c r="AS207" s="10"/>
      <c r="AT207" s="10">
        <v>20.100981207167465</v>
      </c>
      <c r="AU207" s="10">
        <v>1</v>
      </c>
      <c r="AV207" s="16"/>
      <c r="AW207" s="19">
        <v>930.25428602308114</v>
      </c>
      <c r="AX207" s="1" t="s">
        <v>120</v>
      </c>
      <c r="AY207" s="23">
        <v>31.824146981627301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14.339169318287823</v>
      </c>
      <c r="BG207" s="24">
        <v>62.107882539878702</v>
      </c>
      <c r="BH207" s="24">
        <v>23.552948141833479</v>
      </c>
      <c r="BI207" s="21"/>
      <c r="BJ207" s="25">
        <f t="shared" ref="BJ207:BJ226" ca="1" si="25">IF((0.381*BM207)+(0.05*(M207/2116.217)-0.15)&lt;1,(0.381*BM207)+(0.05*(M207/2116.217)-0.15),1)</f>
        <v>0.79875603534058315</v>
      </c>
      <c r="BK207" s="24">
        <f t="shared" ref="BK207:BK226" ca="1" si="26">((P207-(L207/2000))/1.06)*(1.06/(M207/2000))^BJ207</f>
        <v>63.687920572301643</v>
      </c>
      <c r="BL207" s="23">
        <f t="shared" ref="BL207:BL226" si="27">(Q207/(P207-(L207/2000)))*100</f>
        <v>3.1526227473016935</v>
      </c>
      <c r="BM207" s="23">
        <f t="shared" ref="BM207:BM226" ca="1" si="28">SQRT(((3.47-LOG(BK207))^2)+((LOG(BL207)+1.22)^2))</f>
        <v>2.3935745880486419</v>
      </c>
      <c r="BN207" s="22">
        <f t="shared" ref="BN207:BN226" si="29">SQRT(((3.47-LOG(P207/1.06))^2)+((LOG(R207)+1.22)^2))</f>
        <v>2.4489604367511077</v>
      </c>
      <c r="BO207" s="21"/>
      <c r="BP207" s="2"/>
    </row>
    <row r="208" spans="1:68" x14ac:dyDescent="0.2">
      <c r="A208">
        <v>9.75</v>
      </c>
      <c r="B208">
        <v>2.11</v>
      </c>
      <c r="C208">
        <v>0.30426999999999998</v>
      </c>
      <c r="D208">
        <v>0.10345</v>
      </c>
      <c r="E208">
        <v>1.753E-2</v>
      </c>
      <c r="F208">
        <v>1.9275800000000001</v>
      </c>
      <c r="G208">
        <v>1.94495</v>
      </c>
      <c r="H208" s="21"/>
      <c r="I208" s="17">
        <f t="shared" si="23"/>
        <v>31.988188976377952</v>
      </c>
      <c r="J208" s="16">
        <f t="shared" si="24"/>
        <v>-31.988188976377952</v>
      </c>
      <c r="K208" s="16">
        <v>115</v>
      </c>
      <c r="L208" s="16">
        <v>3552.1653543306988</v>
      </c>
      <c r="M208" s="16">
        <v>1566.3385826771685</v>
      </c>
      <c r="N208" s="16">
        <v>13.861548556430446</v>
      </c>
      <c r="O208" s="16">
        <v>36.98726694045174</v>
      </c>
      <c r="P208" s="16">
        <v>37.329147454081074</v>
      </c>
      <c r="Q208" s="16">
        <v>1.516619625923403</v>
      </c>
      <c r="R208" s="16">
        <v>4.0628295296296564</v>
      </c>
      <c r="S208" s="16">
        <v>23.74170233537042</v>
      </c>
      <c r="T208" s="20" t="s">
        <v>122</v>
      </c>
      <c r="U208" s="10">
        <v>5</v>
      </c>
      <c r="V208" s="20" t="s">
        <v>143</v>
      </c>
      <c r="W208" s="10">
        <v>4</v>
      </c>
      <c r="X208" s="20" t="s">
        <v>143</v>
      </c>
      <c r="Y208" s="10">
        <v>4</v>
      </c>
      <c r="Z208" s="20" t="s">
        <v>123</v>
      </c>
      <c r="AA208" s="15">
        <v>4</v>
      </c>
      <c r="AB208" s="11">
        <v>44.332708299381189</v>
      </c>
      <c r="AC208" s="10">
        <v>50.086575783391957</v>
      </c>
      <c r="AD208" s="19">
        <v>5.5807159172268515</v>
      </c>
      <c r="AE208" s="12">
        <v>3698.7266940451736</v>
      </c>
      <c r="AF208" s="10">
        <v>4175.2737162281583</v>
      </c>
      <c r="AG208" s="10">
        <v>2488.6098302720716</v>
      </c>
      <c r="AH208" s="10">
        <v>203.24887773819376</v>
      </c>
      <c r="AI208" s="10">
        <v>2.4613388100759277</v>
      </c>
      <c r="AJ208" s="10"/>
      <c r="AK208" s="10"/>
      <c r="AL208" s="10"/>
      <c r="AM208" s="10"/>
      <c r="AN208" s="10">
        <v>18.49363347022587</v>
      </c>
      <c r="AO208" s="10">
        <v>9.1728552803406274</v>
      </c>
      <c r="AP208" s="10">
        <v>18.664573727040537</v>
      </c>
      <c r="AQ208" s="10">
        <v>114.66</v>
      </c>
      <c r="AR208" s="10"/>
      <c r="AS208" s="10"/>
      <c r="AT208" s="10">
        <v>13.190610646259078</v>
      </c>
      <c r="AU208" s="10">
        <v>1</v>
      </c>
      <c r="AV208" s="16"/>
      <c r="AW208" s="19">
        <v>626.29105743422372</v>
      </c>
      <c r="AX208" s="1" t="s">
        <v>120</v>
      </c>
      <c r="AY208" s="23">
        <v>31.988188976378002</v>
      </c>
      <c r="AZ208" s="18">
        <v>0</v>
      </c>
      <c r="BA208" s="18">
        <v>100</v>
      </c>
      <c r="BB208" s="18">
        <v>0</v>
      </c>
      <c r="BC208" s="18">
        <v>0</v>
      </c>
      <c r="BD208" s="18">
        <v>100</v>
      </c>
      <c r="BE208" s="18">
        <v>0</v>
      </c>
      <c r="BF208" s="24">
        <v>44.332708299381189</v>
      </c>
      <c r="BG208" s="24">
        <v>50.086575783391957</v>
      </c>
      <c r="BH208" s="24">
        <v>5.5807159172268515</v>
      </c>
      <c r="BI208" s="21"/>
      <c r="BJ208" s="25">
        <f t="shared" ca="1" si="25"/>
        <v>0.87817297005557882</v>
      </c>
      <c r="BK208" s="24">
        <f t="shared" ca="1" si="26"/>
        <v>43.752936347104615</v>
      </c>
      <c r="BL208" s="23">
        <f t="shared" si="27"/>
        <v>4.265791530040274</v>
      </c>
      <c r="BM208" s="23">
        <f t="shared" ca="1" si="28"/>
        <v>2.6014828977527937</v>
      </c>
      <c r="BN208" s="22">
        <f t="shared" si="29"/>
        <v>2.6539658233074226</v>
      </c>
      <c r="BO208" s="21"/>
      <c r="BP208" s="2"/>
    </row>
    <row r="209" spans="1:68" x14ac:dyDescent="0.2">
      <c r="A209">
        <v>9.8000000000000007</v>
      </c>
      <c r="B209">
        <v>2.11</v>
      </c>
      <c r="C209">
        <v>0.26800000000000002</v>
      </c>
      <c r="D209">
        <v>2.802E-2</v>
      </c>
      <c r="E209">
        <v>3.619E-2</v>
      </c>
      <c r="F209">
        <v>1.9315</v>
      </c>
      <c r="G209">
        <v>1.9491799999999999</v>
      </c>
      <c r="H209" s="21"/>
      <c r="I209" s="17">
        <f t="shared" si="23"/>
        <v>32.15223097112861</v>
      </c>
      <c r="J209" s="16">
        <f t="shared" si="24"/>
        <v>-32.15223097112861</v>
      </c>
      <c r="K209" s="16">
        <v>115</v>
      </c>
      <c r="L209" s="16">
        <v>3571.0301837270245</v>
      </c>
      <c r="M209" s="16">
        <v>1574.9671916010532</v>
      </c>
      <c r="N209" s="16">
        <v>13.932633420822397</v>
      </c>
      <c r="O209" s="16">
        <v>27.376089322381933</v>
      </c>
      <c r="P209" s="16">
        <v>27.789835222789723</v>
      </c>
      <c r="Q209" s="16">
        <v>0.98026715565568168</v>
      </c>
      <c r="R209" s="16">
        <v>3.5274306155359638</v>
      </c>
      <c r="S209" s="16">
        <v>28.732354194985287</v>
      </c>
      <c r="T209" s="20" t="s">
        <v>122</v>
      </c>
      <c r="U209" s="10">
        <v>5</v>
      </c>
      <c r="V209" s="20" t="s">
        <v>143</v>
      </c>
      <c r="W209" s="10">
        <v>4</v>
      </c>
      <c r="X209" s="20" t="s">
        <v>143</v>
      </c>
      <c r="Y209" s="10">
        <v>4</v>
      </c>
      <c r="Z209" s="20" t="s">
        <v>123</v>
      </c>
      <c r="AA209" s="15">
        <v>4</v>
      </c>
      <c r="AB209" s="11">
        <v>40.08687293124013</v>
      </c>
      <c r="AC209" s="10">
        <v>53.21448899076065</v>
      </c>
      <c r="AD209" s="19">
        <v>6.6986380779992221</v>
      </c>
      <c r="AE209" s="12">
        <v>2737.6089322381931</v>
      </c>
      <c r="AF209" s="10">
        <v>3051.8919931705682</v>
      </c>
      <c r="AG209" s="10">
        <v>1852.6556815193148</v>
      </c>
      <c r="AH209" s="10">
        <v>304.45139878277945</v>
      </c>
      <c r="AI209" s="10">
        <v>2.8349246491076858</v>
      </c>
      <c r="AJ209" s="10"/>
      <c r="AK209" s="10"/>
      <c r="AL209" s="10"/>
      <c r="AM209" s="10"/>
      <c r="AN209" s="10">
        <v>13.688044661190967</v>
      </c>
      <c r="AO209" s="10">
        <v>7.0142721626325626</v>
      </c>
      <c r="AP209" s="10">
        <v>13.968589770635205</v>
      </c>
      <c r="AQ209" s="10">
        <v>114.66</v>
      </c>
      <c r="AR209" s="10"/>
      <c r="AS209" s="10"/>
      <c r="AT209" s="10">
        <v>9.4367343009820903</v>
      </c>
      <c r="AU209" s="10">
        <v>1</v>
      </c>
      <c r="AV209" s="16"/>
      <c r="AW209" s="19">
        <v>457.78379897558523</v>
      </c>
      <c r="AX209" s="1" t="s">
        <v>120</v>
      </c>
      <c r="AY209" s="23">
        <v>32.152230971128603</v>
      </c>
      <c r="AZ209" s="18">
        <v>0</v>
      </c>
      <c r="BA209" s="18">
        <v>100</v>
      </c>
      <c r="BB209" s="18">
        <v>0</v>
      </c>
      <c r="BC209" s="18">
        <v>0</v>
      </c>
      <c r="BD209" s="18">
        <v>100</v>
      </c>
      <c r="BE209" s="18">
        <v>0</v>
      </c>
      <c r="BF209" s="24">
        <v>40.08687293124013</v>
      </c>
      <c r="BG209" s="24">
        <v>53.21448899076065</v>
      </c>
      <c r="BH209" s="24">
        <v>6.6986380779992221</v>
      </c>
      <c r="BI209" s="21"/>
      <c r="BJ209" s="25">
        <f t="shared" ca="1" si="25"/>
        <v>0.90125549280813044</v>
      </c>
      <c r="BK209" s="24">
        <f t="shared" ca="1" si="26"/>
        <v>32.067093092398736</v>
      </c>
      <c r="BL209" s="23">
        <f t="shared" si="27"/>
        <v>3.7696319331566657</v>
      </c>
      <c r="BM209" s="23">
        <f t="shared" ca="1" si="28"/>
        <v>2.6615318584741519</v>
      </c>
      <c r="BN209" s="22">
        <f t="shared" si="29"/>
        <v>2.7078096421563567</v>
      </c>
      <c r="BO209" s="21"/>
      <c r="BP209" s="2"/>
    </row>
    <row r="210" spans="1:68" x14ac:dyDescent="0.2">
      <c r="A210">
        <v>9.85</v>
      </c>
      <c r="B210">
        <v>2.11</v>
      </c>
      <c r="C210">
        <v>0.26139000000000001</v>
      </c>
      <c r="D210">
        <v>1.4710000000000001E-2</v>
      </c>
      <c r="E210">
        <v>4.8390000000000002E-2</v>
      </c>
      <c r="F210">
        <v>1.93153</v>
      </c>
      <c r="G210">
        <v>1.95085</v>
      </c>
      <c r="H210" s="21"/>
      <c r="I210" s="17">
        <f t="shared" si="23"/>
        <v>32.316272965879264</v>
      </c>
      <c r="J210" s="16">
        <f t="shared" si="24"/>
        <v>-32.316272965879264</v>
      </c>
      <c r="K210" s="16">
        <v>115</v>
      </c>
      <c r="L210" s="16">
        <v>3589.8950131233496</v>
      </c>
      <c r="M210" s="16">
        <v>1583.5958005249377</v>
      </c>
      <c r="N210" s="16">
        <v>14.003718285214347</v>
      </c>
      <c r="O210" s="16">
        <v>25.624507186858313</v>
      </c>
      <c r="P210" s="16">
        <v>26.085239031462088</v>
      </c>
      <c r="Q210" s="16">
        <v>0.88562508513648019</v>
      </c>
      <c r="R210" s="16">
        <v>3.3951196846166702</v>
      </c>
      <c r="S210" s="16">
        <v>31.995266986373359</v>
      </c>
      <c r="T210" s="20" t="s">
        <v>122</v>
      </c>
      <c r="U210" s="10">
        <v>5</v>
      </c>
      <c r="V210" s="20" t="s">
        <v>143</v>
      </c>
      <c r="W210" s="10">
        <v>4</v>
      </c>
      <c r="X210" s="20" t="s">
        <v>143</v>
      </c>
      <c r="Y210" s="10">
        <v>4</v>
      </c>
      <c r="Z210" s="20" t="s">
        <v>123</v>
      </c>
      <c r="AA210" s="15">
        <v>4</v>
      </c>
      <c r="AB210" s="11">
        <v>39.007015187549285</v>
      </c>
      <c r="AC210" s="10">
        <v>53.965374275643875</v>
      </c>
      <c r="AD210" s="19">
        <v>7.0276105368068418</v>
      </c>
      <c r="AE210" s="12">
        <v>2562.4507186858314</v>
      </c>
      <c r="AF210" s="10">
        <v>2850.2415689322388</v>
      </c>
      <c r="AG210" s="10">
        <v>1739.0159354308059</v>
      </c>
      <c r="AH210" s="10">
        <v>370.11185899527106</v>
      </c>
      <c r="AI210" s="10">
        <v>2.9454042652193162</v>
      </c>
      <c r="AJ210" s="10"/>
      <c r="AK210" s="10"/>
      <c r="AL210" s="10"/>
      <c r="AM210" s="10"/>
      <c r="AN210" s="10">
        <v>12.812253593429157</v>
      </c>
      <c r="AO210" s="10">
        <v>6.6240187774430579</v>
      </c>
      <c r="AP210" s="10">
        <v>13.17311154801564</v>
      </c>
      <c r="AQ210" s="10">
        <v>114.66</v>
      </c>
      <c r="AR210" s="10"/>
      <c r="AS210" s="10"/>
      <c r="AT210" s="10">
        <v>8.7325712355545804</v>
      </c>
      <c r="AU210" s="10">
        <v>1</v>
      </c>
      <c r="AV210" s="16"/>
      <c r="AW210" s="19">
        <v>427.5362353398358</v>
      </c>
      <c r="AX210" s="1" t="s">
        <v>120</v>
      </c>
      <c r="AY210" s="23">
        <v>32.3162729658793</v>
      </c>
      <c r="AZ210" s="18">
        <v>0</v>
      </c>
      <c r="BA210" s="18">
        <v>100</v>
      </c>
      <c r="BB210" s="18">
        <v>0</v>
      </c>
      <c r="BC210" s="18">
        <v>0</v>
      </c>
      <c r="BD210" s="18">
        <v>100</v>
      </c>
      <c r="BE210" s="18">
        <v>0</v>
      </c>
      <c r="BF210" s="24">
        <v>39.007015187549285</v>
      </c>
      <c r="BG210" s="24">
        <v>53.965374275643875</v>
      </c>
      <c r="BH210" s="24">
        <v>7.0276105368068418</v>
      </c>
      <c r="BI210" s="21"/>
      <c r="BJ210" s="25">
        <f t="shared" ca="1" si="25"/>
        <v>0.9065450404157871</v>
      </c>
      <c r="BK210" s="24">
        <f t="shared" ca="1" si="26"/>
        <v>29.852343520507073</v>
      </c>
      <c r="BL210" s="23">
        <f t="shared" si="27"/>
        <v>3.6460043479865609</v>
      </c>
      <c r="BM210" s="23">
        <f t="shared" ca="1" si="28"/>
        <v>2.6748800970304329</v>
      </c>
      <c r="BN210" s="22">
        <f t="shared" si="29"/>
        <v>2.7179706901384564</v>
      </c>
      <c r="BO210" s="21"/>
      <c r="BP210" s="2"/>
    </row>
    <row r="211" spans="1:68" x14ac:dyDescent="0.2">
      <c r="A211">
        <v>9.9</v>
      </c>
      <c r="B211">
        <v>2.0699999999999998</v>
      </c>
      <c r="C211">
        <v>0.26429000000000002</v>
      </c>
      <c r="D211">
        <v>1.359E-2</v>
      </c>
      <c r="E211">
        <v>5.7180000000000002E-2</v>
      </c>
      <c r="F211">
        <v>1.9351499999999999</v>
      </c>
      <c r="G211">
        <v>1.9521999999999999</v>
      </c>
      <c r="H211" s="21"/>
      <c r="I211" s="17">
        <f t="shared" si="23"/>
        <v>32.480314960629919</v>
      </c>
      <c r="J211" s="16">
        <f t="shared" si="24"/>
        <v>-32.480314960629919</v>
      </c>
      <c r="K211" s="16">
        <v>115</v>
      </c>
      <c r="L211" s="16">
        <v>3608.7598425196747</v>
      </c>
      <c r="M211" s="16">
        <v>1592.2244094488221</v>
      </c>
      <c r="N211" s="16">
        <v>14.074803149606298</v>
      </c>
      <c r="O211" s="16">
        <v>26.392977412731007</v>
      </c>
      <c r="P211" s="16">
        <v>26.887562244997302</v>
      </c>
      <c r="Q211" s="16">
        <v>0.87766121443914691</v>
      </c>
      <c r="R211" s="16">
        <v>3.2641903585084009</v>
      </c>
      <c r="S211" s="16">
        <v>34.346168907381653</v>
      </c>
      <c r="T211" s="20" t="s">
        <v>122</v>
      </c>
      <c r="U211" s="10">
        <v>5</v>
      </c>
      <c r="V211" s="20" t="s">
        <v>143</v>
      </c>
      <c r="W211" s="10">
        <v>4</v>
      </c>
      <c r="X211" s="20" t="s">
        <v>143</v>
      </c>
      <c r="Y211" s="10">
        <v>4</v>
      </c>
      <c r="Z211" s="20" t="s">
        <v>123</v>
      </c>
      <c r="AA211" s="15">
        <v>4</v>
      </c>
      <c r="AB211" s="11">
        <v>35.227061691481133</v>
      </c>
      <c r="AC211" s="10">
        <v>56.428638812854437</v>
      </c>
      <c r="AD211" s="19">
        <v>8.3442994956644281</v>
      </c>
      <c r="AE211" s="12">
        <v>2639.2977412731007</v>
      </c>
      <c r="AF211" s="10">
        <v>2943.5228393836564</v>
      </c>
      <c r="AG211" s="10">
        <v>1792.5041496664867</v>
      </c>
      <c r="AH211" s="10">
        <v>417.01095273137878</v>
      </c>
      <c r="AI211" s="10">
        <v>3.0635468222415754</v>
      </c>
      <c r="AJ211" s="10"/>
      <c r="AK211" s="10"/>
      <c r="AL211" s="10"/>
      <c r="AM211" s="10"/>
      <c r="AN211" s="10">
        <v>13.196488706365503</v>
      </c>
      <c r="AO211" s="10">
        <v>6.7635287016819898</v>
      </c>
      <c r="AP211" s="10">
        <v>13.547529047665407</v>
      </c>
      <c r="AQ211" s="10">
        <v>114.66</v>
      </c>
      <c r="AR211" s="10"/>
      <c r="AS211" s="10"/>
      <c r="AT211" s="10">
        <v>8.9811749014431985</v>
      </c>
      <c r="AU211" s="10">
        <v>1</v>
      </c>
      <c r="AV211" s="16"/>
      <c r="AW211" s="19">
        <v>441.52842590754847</v>
      </c>
      <c r="AX211" s="1" t="s">
        <v>120</v>
      </c>
      <c r="AY211" s="23">
        <v>32.480314960629897</v>
      </c>
      <c r="AZ211" s="18">
        <v>0</v>
      </c>
      <c r="BA211" s="18">
        <v>100</v>
      </c>
      <c r="BB211" s="18">
        <v>0</v>
      </c>
      <c r="BC211" s="18">
        <v>0</v>
      </c>
      <c r="BD211" s="18">
        <v>100</v>
      </c>
      <c r="BE211" s="18">
        <v>0</v>
      </c>
      <c r="BF211" s="24">
        <v>35.227061691481133</v>
      </c>
      <c r="BG211" s="24">
        <v>56.428638812854437</v>
      </c>
      <c r="BH211" s="24">
        <v>8.3442994956644281</v>
      </c>
      <c r="BI211" s="21"/>
      <c r="BJ211" s="25">
        <f t="shared" ca="1" si="25"/>
        <v>0.89912165043729808</v>
      </c>
      <c r="BK211" s="24">
        <f t="shared" ca="1" si="26"/>
        <v>30.610187380080841</v>
      </c>
      <c r="BL211" s="23">
        <f t="shared" si="27"/>
        <v>3.4990026509059518</v>
      </c>
      <c r="BM211" s="23">
        <f t="shared" ca="1" si="28"/>
        <v>2.654861045334362</v>
      </c>
      <c r="BN211" s="22">
        <f t="shared" si="29"/>
        <v>2.6969091194853054</v>
      </c>
      <c r="BO211" s="21"/>
      <c r="BP211" s="2"/>
    </row>
    <row r="212" spans="1:68" x14ac:dyDescent="0.2">
      <c r="A212">
        <v>9.9499999999999993</v>
      </c>
      <c r="B212">
        <v>0.59</v>
      </c>
      <c r="C212">
        <v>0.28876000000000002</v>
      </c>
      <c r="D212">
        <v>6.2269999999999999E-2</v>
      </c>
      <c r="E212">
        <v>7.2029999999999997E-2</v>
      </c>
      <c r="F212">
        <v>1.9317299999999999</v>
      </c>
      <c r="G212">
        <v>1.95163</v>
      </c>
      <c r="H212" s="21"/>
      <c r="I212" s="17">
        <f t="shared" si="23"/>
        <v>32.644356955380573</v>
      </c>
      <c r="J212" s="16">
        <f t="shared" si="24"/>
        <v>-32.644356955380573</v>
      </c>
      <c r="K212" s="16">
        <v>115</v>
      </c>
      <c r="L212" s="16">
        <v>3627.6246719159999</v>
      </c>
      <c r="M212" s="16">
        <v>1600.8530183727066</v>
      </c>
      <c r="N212" s="16">
        <v>14.145888013998249</v>
      </c>
      <c r="O212" s="16">
        <v>32.877276180698153</v>
      </c>
      <c r="P212" s="16">
        <v>33.42905292044891</v>
      </c>
      <c r="Q212" s="16">
        <v>1.2238051658196678</v>
      </c>
      <c r="R212" s="16">
        <v>3.6609028940543307</v>
      </c>
      <c r="S212" s="16">
        <v>38.317829149358118</v>
      </c>
      <c r="T212" s="20" t="s">
        <v>122</v>
      </c>
      <c r="U212" s="10">
        <v>5</v>
      </c>
      <c r="V212" s="20" t="s">
        <v>143</v>
      </c>
      <c r="W212" s="10">
        <v>4</v>
      </c>
      <c r="X212" s="20" t="s">
        <v>143</v>
      </c>
      <c r="Y212" s="10">
        <v>4</v>
      </c>
      <c r="Z212" s="20" t="s">
        <v>123</v>
      </c>
      <c r="AA212" s="15">
        <v>4</v>
      </c>
      <c r="AB212" s="11">
        <v>38.347785337629183</v>
      </c>
      <c r="AC212" s="10">
        <v>54.413989413033015</v>
      </c>
      <c r="AD212" s="19">
        <v>7.2382252493378036</v>
      </c>
      <c r="AE212" s="12">
        <v>3287.727618069815</v>
      </c>
      <c r="AF212" s="10">
        <v>3712.0002818252387</v>
      </c>
      <c r="AG212" s="10">
        <v>2228.6035280299275</v>
      </c>
      <c r="AH212" s="10">
        <v>497.25136049883162</v>
      </c>
      <c r="AI212" s="10">
        <v>2.7315665805397327</v>
      </c>
      <c r="AJ212" s="10"/>
      <c r="AK212" s="10"/>
      <c r="AL212" s="10"/>
      <c r="AM212" s="10"/>
      <c r="AN212" s="10">
        <v>16.438638090349077</v>
      </c>
      <c r="AO212" s="10">
        <v>8.2582588584517076</v>
      </c>
      <c r="AP212" s="10">
        <v>16.714526460224455</v>
      </c>
      <c r="AQ212" s="10">
        <v>114.66</v>
      </c>
      <c r="AR212" s="10"/>
      <c r="AS212" s="10"/>
      <c r="AT212" s="10">
        <v>11.392796235818318</v>
      </c>
      <c r="AU212" s="10">
        <v>1</v>
      </c>
      <c r="AV212" s="16"/>
      <c r="AW212" s="19">
        <v>556.80004227378583</v>
      </c>
      <c r="AX212" s="1" t="s">
        <v>120</v>
      </c>
      <c r="AY212" s="23">
        <v>32.644356955380601</v>
      </c>
      <c r="AZ212" s="18">
        <v>0</v>
      </c>
      <c r="BA212" s="18">
        <v>100</v>
      </c>
      <c r="BB212" s="18">
        <v>0</v>
      </c>
      <c r="BC212" s="18">
        <v>0</v>
      </c>
      <c r="BD212" s="18">
        <v>100</v>
      </c>
      <c r="BE212" s="18">
        <v>0</v>
      </c>
      <c r="BF212" s="24">
        <v>38.347785337629183</v>
      </c>
      <c r="BG212" s="24">
        <v>54.413989413033015</v>
      </c>
      <c r="BH212" s="24">
        <v>7.2382252493378036</v>
      </c>
      <c r="BI212" s="21"/>
      <c r="BJ212" s="25">
        <f t="shared" ca="1" si="25"/>
        <v>0.88363431576315454</v>
      </c>
      <c r="BK212" s="24">
        <f t="shared" ca="1" si="26"/>
        <v>38.227881327526468</v>
      </c>
      <c r="BL212" s="23">
        <f t="shared" si="27"/>
        <v>3.8709342177836046</v>
      </c>
      <c r="BM212" s="23">
        <f t="shared" ca="1" si="28"/>
        <v>2.6136767844633453</v>
      </c>
      <c r="BN212" s="22">
        <f t="shared" si="29"/>
        <v>2.6583349223756958</v>
      </c>
      <c r="BO212" s="21"/>
      <c r="BP212" s="2"/>
    </row>
    <row r="213" spans="1:68" x14ac:dyDescent="0.2">
      <c r="A213">
        <v>10</v>
      </c>
      <c r="B213">
        <v>2.11</v>
      </c>
      <c r="C213">
        <v>0.40339999999999998</v>
      </c>
      <c r="D213">
        <v>0.125</v>
      </c>
      <c r="E213">
        <v>5.8049999999999997E-2</v>
      </c>
      <c r="F213">
        <v>1.9309000000000001</v>
      </c>
      <c r="G213">
        <v>1.9520299999999999</v>
      </c>
      <c r="H213" s="21"/>
      <c r="I213" s="17">
        <f t="shared" si="23"/>
        <v>32.808398950131235</v>
      </c>
      <c r="J213" s="16">
        <f t="shared" si="24"/>
        <v>-32.808398950131235</v>
      </c>
      <c r="K213" s="16">
        <v>115</v>
      </c>
      <c r="L213" s="16">
        <v>3646.489501312326</v>
      </c>
      <c r="M213" s="16">
        <v>1609.4816272965913</v>
      </c>
      <c r="N213" s="16">
        <v>14.216972878390202</v>
      </c>
      <c r="O213" s="16">
        <v>63.255699178644761</v>
      </c>
      <c r="P213" s="16">
        <v>63.753634647915199</v>
      </c>
      <c r="Q213" s="16">
        <v>1.6698530308586996</v>
      </c>
      <c r="R213" s="16">
        <v>2.61922797042177</v>
      </c>
      <c r="S213" s="16">
        <v>34.578852032669161</v>
      </c>
      <c r="T213" s="20" t="s">
        <v>122</v>
      </c>
      <c r="U213" s="10">
        <v>5</v>
      </c>
      <c r="V213" s="20" t="s">
        <v>141</v>
      </c>
      <c r="W213" s="10">
        <v>5</v>
      </c>
      <c r="X213" s="20" t="s">
        <v>141</v>
      </c>
      <c r="Y213" s="10">
        <v>5</v>
      </c>
      <c r="Z213" s="20" t="s">
        <v>121</v>
      </c>
      <c r="AA213" s="15">
        <v>5</v>
      </c>
      <c r="AB213" s="11">
        <v>7.4342395716754055</v>
      </c>
      <c r="AC213" s="10">
        <v>56.920338623469284</v>
      </c>
      <c r="AD213" s="19">
        <v>35.64542180485531</v>
      </c>
      <c r="AE213" s="12">
        <v>6325.5699178644763</v>
      </c>
      <c r="AF213" s="10">
        <v>7278.488436268548</v>
      </c>
      <c r="AG213" s="10">
        <v>4001</v>
      </c>
      <c r="AH213" s="10">
        <v>418.87294260230999</v>
      </c>
      <c r="AI213" s="10">
        <v>3.8179189108116147</v>
      </c>
      <c r="AJ213" s="10"/>
      <c r="AK213" s="10"/>
      <c r="AL213" s="10"/>
      <c r="AM213" s="10"/>
      <c r="AN213" s="10">
        <v>31.627849589322381</v>
      </c>
      <c r="AO213" s="10">
        <v>13.786520745856473</v>
      </c>
      <c r="AP213" s="10">
        <v>30</v>
      </c>
      <c r="AQ213" s="10">
        <v>114.66</v>
      </c>
      <c r="AR213" s="10"/>
      <c r="AS213" s="10"/>
      <c r="AT213" s="10">
        <v>22.973023703753768</v>
      </c>
      <c r="AU213" s="10">
        <v>1</v>
      </c>
      <c r="AV213" s="16"/>
      <c r="AW213" s="19">
        <v>1091.7732654402821</v>
      </c>
      <c r="AX213" s="1" t="s">
        <v>120</v>
      </c>
      <c r="AY213" s="23">
        <v>32.808398950131199</v>
      </c>
      <c r="AZ213" s="18">
        <v>0</v>
      </c>
      <c r="BA213" s="18">
        <v>100</v>
      </c>
      <c r="BB213" s="18">
        <v>0</v>
      </c>
      <c r="BC213" s="18">
        <v>0</v>
      </c>
      <c r="BD213" s="18">
        <v>100</v>
      </c>
      <c r="BE213" s="18">
        <v>0</v>
      </c>
      <c r="BF213" s="24">
        <v>7.4342395716754055</v>
      </c>
      <c r="BG213" s="24">
        <v>56.920338623469284</v>
      </c>
      <c r="BH213" s="24">
        <v>35.64542180485531</v>
      </c>
      <c r="BI213" s="21"/>
      <c r="BJ213" s="25">
        <f t="shared" ca="1" si="25"/>
        <v>0.76700734943044691</v>
      </c>
      <c r="BK213" s="24">
        <f t="shared" ca="1" si="26"/>
        <v>72.172251468845246</v>
      </c>
      <c r="BL213" s="23">
        <f t="shared" si="27"/>
        <v>2.6963386370228637</v>
      </c>
      <c r="BM213" s="23">
        <f t="shared" ca="1" si="28"/>
        <v>2.307034172782449</v>
      </c>
      <c r="BN213" s="22">
        <f t="shared" si="29"/>
        <v>2.3542343761464934</v>
      </c>
      <c r="BO213" s="21"/>
      <c r="BP213" s="2"/>
    </row>
    <row r="214" spans="1:68" x14ac:dyDescent="0.2">
      <c r="A214">
        <v>10.050000000000001</v>
      </c>
      <c r="B214">
        <v>2.0699999999999998</v>
      </c>
      <c r="C214">
        <v>0.36218</v>
      </c>
      <c r="D214">
        <v>8.2220000000000001E-2</v>
      </c>
      <c r="E214">
        <v>1.0500000000000001E-2</v>
      </c>
      <c r="F214">
        <v>1.9285000000000001</v>
      </c>
      <c r="G214">
        <v>1.95173</v>
      </c>
      <c r="H214" s="21"/>
      <c r="I214" s="17">
        <f t="shared" si="23"/>
        <v>32.972440944881889</v>
      </c>
      <c r="J214" s="16">
        <f t="shared" si="24"/>
        <v>-32.972440944881889</v>
      </c>
      <c r="K214" s="16">
        <v>115</v>
      </c>
      <c r="L214" s="16">
        <v>3665.3543307086511</v>
      </c>
      <c r="M214" s="16">
        <v>1618.1102362204758</v>
      </c>
      <c r="N214" s="16">
        <v>14.288057742782152</v>
      </c>
      <c r="O214" s="16">
        <v>52.332822381930185</v>
      </c>
      <c r="P214" s="16">
        <v>52.647628208043308</v>
      </c>
      <c r="Q214" s="16">
        <v>1.3656616126159167</v>
      </c>
      <c r="R214" s="16">
        <v>2.5939660704549574</v>
      </c>
      <c r="S214" s="16">
        <v>21.861515702300075</v>
      </c>
      <c r="T214" s="20" t="s">
        <v>122</v>
      </c>
      <c r="U214" s="10">
        <v>5</v>
      </c>
      <c r="V214" s="20" t="s">
        <v>141</v>
      </c>
      <c r="W214" s="10">
        <v>5</v>
      </c>
      <c r="X214" s="20" t="s">
        <v>141</v>
      </c>
      <c r="Y214" s="10">
        <v>5</v>
      </c>
      <c r="Z214" s="20" t="s">
        <v>121</v>
      </c>
      <c r="AA214" s="15">
        <v>5</v>
      </c>
      <c r="AB214" s="11">
        <v>9.3669305316859379</v>
      </c>
      <c r="AC214" s="10">
        <v>59.189967919693302</v>
      </c>
      <c r="AD214" s="19">
        <v>31.44310154862076</v>
      </c>
      <c r="AE214" s="12">
        <v>5233.2822381930182</v>
      </c>
      <c r="AF214" s="10">
        <v>5970.7897474955998</v>
      </c>
      <c r="AG214" s="10">
        <v>3509.8418805362207</v>
      </c>
      <c r="AH214" s="10">
        <v>155.79684945294011</v>
      </c>
      <c r="AI214" s="10">
        <v>3.8551005404037895</v>
      </c>
      <c r="AJ214" s="10"/>
      <c r="AK214" s="10"/>
      <c r="AL214" s="10"/>
      <c r="AM214" s="10"/>
      <c r="AN214" s="10">
        <v>26.166411190965093</v>
      </c>
      <c r="AO214" s="10">
        <v>11.664333610071397</v>
      </c>
      <c r="AP214" s="10">
        <v>26.323814104021654</v>
      </c>
      <c r="AQ214" s="10">
        <v>114.66</v>
      </c>
      <c r="AR214" s="10"/>
      <c r="AS214" s="10"/>
      <c r="AT214" s="10">
        <v>18.554724993100766</v>
      </c>
      <c r="AU214" s="10">
        <v>1</v>
      </c>
      <c r="AV214" s="16"/>
      <c r="AW214" s="19">
        <v>895.61846212434</v>
      </c>
      <c r="AX214" s="1" t="s">
        <v>120</v>
      </c>
      <c r="AY214" s="23">
        <v>32.972440944881903</v>
      </c>
      <c r="AZ214" s="18">
        <v>0</v>
      </c>
      <c r="BA214" s="18">
        <v>100</v>
      </c>
      <c r="BB214" s="18">
        <v>0</v>
      </c>
      <c r="BC214" s="18">
        <v>0</v>
      </c>
      <c r="BD214" s="18">
        <v>100</v>
      </c>
      <c r="BE214" s="18">
        <v>0</v>
      </c>
      <c r="BF214" s="24">
        <v>9.3669305316859379</v>
      </c>
      <c r="BG214" s="24">
        <v>59.189967919693302</v>
      </c>
      <c r="BH214" s="24">
        <v>31.44310154862076</v>
      </c>
      <c r="BI214" s="21"/>
      <c r="BJ214" s="25">
        <f t="shared" ca="1" si="25"/>
        <v>0.78976075030455473</v>
      </c>
      <c r="BK214" s="24">
        <f t="shared" ca="1" si="26"/>
        <v>59.339857981727704</v>
      </c>
      <c r="BL214" s="23">
        <f t="shared" si="27"/>
        <v>2.6875192922426359</v>
      </c>
      <c r="BM214" s="23">
        <f t="shared" ca="1" si="28"/>
        <v>2.366219296552512</v>
      </c>
      <c r="BN214" s="22">
        <f t="shared" si="29"/>
        <v>2.4117745539433404</v>
      </c>
      <c r="BO214" s="21"/>
      <c r="BP214" s="2"/>
    </row>
    <row r="215" spans="1:68" x14ac:dyDescent="0.2">
      <c r="A215">
        <v>10.1</v>
      </c>
      <c r="B215">
        <v>2.11</v>
      </c>
      <c r="C215">
        <v>0.52381999999999995</v>
      </c>
      <c r="D215">
        <v>4.9209999999999997E-2</v>
      </c>
      <c r="E215">
        <v>4.1669999999999999E-2</v>
      </c>
      <c r="F215">
        <v>1.9293800000000001</v>
      </c>
      <c r="G215">
        <v>1.95055</v>
      </c>
      <c r="H215" s="21"/>
      <c r="I215" s="17">
        <f t="shared" si="23"/>
        <v>33.136482939632543</v>
      </c>
      <c r="J215" s="16">
        <f t="shared" si="24"/>
        <v>-33.136482939632543</v>
      </c>
      <c r="K215" s="16">
        <v>115</v>
      </c>
      <c r="L215" s="16">
        <v>3684.2191601049763</v>
      </c>
      <c r="M215" s="16">
        <v>1626.7388451443603</v>
      </c>
      <c r="N215" s="16">
        <v>14.3591426071741</v>
      </c>
      <c r="O215" s="16">
        <v>95.165762833675544</v>
      </c>
      <c r="P215" s="16">
        <v>95.600613895902512</v>
      </c>
      <c r="Q215" s="16">
        <v>1.1309407450096924</v>
      </c>
      <c r="R215" s="16">
        <v>1.1829848145547999</v>
      </c>
      <c r="S215" s="16">
        <v>30.197990432428458</v>
      </c>
      <c r="T215" s="20" t="s">
        <v>125</v>
      </c>
      <c r="U215" s="10">
        <v>8</v>
      </c>
      <c r="V215" s="20" t="s">
        <v>30</v>
      </c>
      <c r="W215" s="10">
        <v>6</v>
      </c>
      <c r="X215" s="20" t="s">
        <v>30</v>
      </c>
      <c r="Y215" s="10">
        <v>6</v>
      </c>
      <c r="Z215" s="20" t="s">
        <v>30</v>
      </c>
      <c r="AA215" s="15">
        <v>6</v>
      </c>
      <c r="AB215" s="11">
        <v>0.91795633231703277</v>
      </c>
      <c r="AC215" s="10">
        <v>25.631919288232424</v>
      </c>
      <c r="AD215" s="19">
        <v>73.450124379450543</v>
      </c>
      <c r="AE215" s="12"/>
      <c r="AF215" s="10"/>
      <c r="AG215" s="10"/>
      <c r="AH215" s="10"/>
      <c r="AI215" s="10"/>
      <c r="AJ215" s="10">
        <v>37.791675134372575</v>
      </c>
      <c r="AK215" s="10">
        <v>41.277691988859743</v>
      </c>
      <c r="AL215" s="10">
        <v>44.091079611935015</v>
      </c>
      <c r="AM215" s="10">
        <v>38.170046042192688</v>
      </c>
      <c r="AN215" s="10">
        <v>23.791440708418886</v>
      </c>
      <c r="AO215" s="10">
        <v>14.855591248830065</v>
      </c>
      <c r="AP215" s="10">
        <v>23.900153473975628</v>
      </c>
      <c r="AQ215" s="10">
        <v>121.03</v>
      </c>
      <c r="AR215" s="10">
        <v>25.724937390107783</v>
      </c>
      <c r="AS215" s="10">
        <v>16.960208825568081</v>
      </c>
      <c r="AT215" s="10">
        <v>3.6270002439081099</v>
      </c>
      <c r="AU215" s="10">
        <v>0.79613910920972042</v>
      </c>
      <c r="AV215" s="16">
        <v>0.48475675042150451</v>
      </c>
      <c r="AW215" s="19">
        <v>239.00153473975627</v>
      </c>
      <c r="AX215" s="1" t="s">
        <v>120</v>
      </c>
      <c r="AY215" s="23">
        <v>33.136482939632501</v>
      </c>
      <c r="AZ215" s="18">
        <v>0</v>
      </c>
      <c r="BA215" s="18">
        <v>0</v>
      </c>
      <c r="BB215" s="18">
        <v>100</v>
      </c>
      <c r="BC215" s="18">
        <v>0</v>
      </c>
      <c r="BD215" s="18">
        <v>0</v>
      </c>
      <c r="BE215" s="18">
        <v>100</v>
      </c>
      <c r="BF215" s="24">
        <v>0.91795633231703277</v>
      </c>
      <c r="BG215" s="24">
        <v>25.631919288232424</v>
      </c>
      <c r="BH215" s="24">
        <v>73.450124379450543</v>
      </c>
      <c r="BI215" s="21"/>
      <c r="BJ215" s="25">
        <f t="shared" ca="1" si="25"/>
        <v>0.63097573192007228</v>
      </c>
      <c r="BK215" s="24">
        <f t="shared" ca="1" si="26"/>
        <v>104.53901096796068</v>
      </c>
      <c r="BL215" s="23">
        <f t="shared" si="27"/>
        <v>1.2062273745321523</v>
      </c>
      <c r="BM215" s="23">
        <f t="shared" ca="1" si="28"/>
        <v>1.9489256296176136</v>
      </c>
      <c r="BN215" s="22">
        <f t="shared" si="29"/>
        <v>1.9916202111854571</v>
      </c>
      <c r="BO215" s="21"/>
      <c r="BP215" s="2"/>
    </row>
    <row r="216" spans="1:68" x14ac:dyDescent="0.2">
      <c r="A216">
        <v>10.15</v>
      </c>
      <c r="B216">
        <v>0.82</v>
      </c>
      <c r="C216">
        <v>0.62646999999999997</v>
      </c>
      <c r="D216">
        <v>4.0550000000000003E-2</v>
      </c>
      <c r="E216">
        <v>1.8859999999999998E-2</v>
      </c>
      <c r="F216">
        <v>1.93048</v>
      </c>
      <c r="G216">
        <v>1.9535499999999999</v>
      </c>
      <c r="H216" s="21"/>
      <c r="I216" s="17">
        <f t="shared" si="23"/>
        <v>33.300524934383205</v>
      </c>
      <c r="J216" s="16">
        <f t="shared" si="24"/>
        <v>-33.300524934383205</v>
      </c>
      <c r="K216" s="16">
        <v>115</v>
      </c>
      <c r="L216" s="16">
        <v>3703.0839895013023</v>
      </c>
      <c r="M216" s="16">
        <v>1635.367454068245</v>
      </c>
      <c r="N216" s="16">
        <v>14.430227471566054</v>
      </c>
      <c r="O216" s="16">
        <v>122.36695893223818</v>
      </c>
      <c r="P216" s="16">
        <v>122.71396168404625</v>
      </c>
      <c r="Q216" s="16">
        <v>1.0693629590820977</v>
      </c>
      <c r="R216" s="16">
        <v>0.87142729678584152</v>
      </c>
      <c r="S216" s="16">
        <v>24.097413320005348</v>
      </c>
      <c r="T216" s="20" t="s">
        <v>30</v>
      </c>
      <c r="U216" s="10">
        <v>9</v>
      </c>
      <c r="V216" s="20" t="s">
        <v>30</v>
      </c>
      <c r="W216" s="10">
        <v>6</v>
      </c>
      <c r="X216" s="20" t="s">
        <v>30</v>
      </c>
      <c r="Y216" s="10">
        <v>6</v>
      </c>
      <c r="Z216" s="20" t="s">
        <v>30</v>
      </c>
      <c r="AA216" s="15">
        <v>6</v>
      </c>
      <c r="AB216" s="11">
        <v>0.6819852694138433</v>
      </c>
      <c r="AC216" s="10">
        <v>17.749515964347779</v>
      </c>
      <c r="AD216" s="19">
        <v>81.568498766238378</v>
      </c>
      <c r="AE216" s="12"/>
      <c r="AF216" s="10"/>
      <c r="AG216" s="10"/>
      <c r="AH216" s="10"/>
      <c r="AI216" s="10"/>
      <c r="AJ216" s="10">
        <v>39.240976512633296</v>
      </c>
      <c r="AK216" s="10">
        <v>42.551726007489307</v>
      </c>
      <c r="AL216" s="10">
        <v>45.534136083026198</v>
      </c>
      <c r="AM216" s="10">
        <v>38.237471647354049</v>
      </c>
      <c r="AN216" s="10">
        <v>24.473391786447635</v>
      </c>
      <c r="AO216" s="10">
        <v>18.489426634418745</v>
      </c>
      <c r="AP216" s="10">
        <v>30.678490421011563</v>
      </c>
      <c r="AQ216" s="10">
        <v>124.215</v>
      </c>
      <c r="AR216" s="10">
        <v>34.233519957978267</v>
      </c>
      <c r="AS216" s="10">
        <v>25.266459942411686</v>
      </c>
      <c r="AT216" s="10">
        <v>4.4360871329770593</v>
      </c>
      <c r="AU216" s="10">
        <v>0.88662449798815723</v>
      </c>
      <c r="AV216" s="16">
        <v>0.74977850286072056</v>
      </c>
      <c r="AW216" s="19">
        <v>306.78490421011566</v>
      </c>
      <c r="AX216" s="1" t="s">
        <v>120</v>
      </c>
      <c r="AY216" s="23">
        <v>33.300524934383198</v>
      </c>
      <c r="AZ216" s="18">
        <v>0</v>
      </c>
      <c r="BA216" s="18">
        <v>0</v>
      </c>
      <c r="BB216" s="18">
        <v>100</v>
      </c>
      <c r="BC216" s="18">
        <v>0</v>
      </c>
      <c r="BD216" s="18">
        <v>0</v>
      </c>
      <c r="BE216" s="18">
        <v>100</v>
      </c>
      <c r="BF216" s="24">
        <v>0.6819852694138433</v>
      </c>
      <c r="BG216" s="24">
        <v>17.749515964347779</v>
      </c>
      <c r="BH216" s="24">
        <v>81.568498766238378</v>
      </c>
      <c r="BI216" s="21"/>
      <c r="BJ216" s="25">
        <f t="shared" ca="1" si="25"/>
        <v>0.56818914418708644</v>
      </c>
      <c r="BK216" s="24">
        <f t="shared" ca="1" si="26"/>
        <v>132.13929632770711</v>
      </c>
      <c r="BL216" s="23">
        <f t="shared" si="27"/>
        <v>0.88477705628526948</v>
      </c>
      <c r="BM216" s="23">
        <f t="shared" ca="1" si="28"/>
        <v>1.7835963475947798</v>
      </c>
      <c r="BN216" s="22">
        <f t="shared" si="29"/>
        <v>1.82321988343998</v>
      </c>
      <c r="BO216" s="21"/>
      <c r="BP216" s="2"/>
    </row>
    <row r="217" spans="1:68" x14ac:dyDescent="0.2">
      <c r="A217">
        <v>10.199999999999999</v>
      </c>
      <c r="B217">
        <v>0.4</v>
      </c>
      <c r="C217">
        <v>0.70387</v>
      </c>
      <c r="D217">
        <v>9.0260000000000007E-2</v>
      </c>
      <c r="E217">
        <v>1.5679999999999999E-2</v>
      </c>
      <c r="F217">
        <v>1.9232800000000001</v>
      </c>
      <c r="G217">
        <v>1.9466000000000001</v>
      </c>
      <c r="H217" s="21"/>
      <c r="I217" s="17">
        <f t="shared" si="23"/>
        <v>33.464566929133852</v>
      </c>
      <c r="J217" s="16">
        <f t="shared" si="24"/>
        <v>-33.464566929133852</v>
      </c>
      <c r="K217" s="16">
        <v>115</v>
      </c>
      <c r="L217" s="16">
        <v>3721.9488188976266</v>
      </c>
      <c r="M217" s="16">
        <v>1643.9960629921291</v>
      </c>
      <c r="N217" s="16">
        <v>14.501312335958001</v>
      </c>
      <c r="O217" s="16">
        <v>142.87716427104721</v>
      </c>
      <c r="P217" s="16">
        <v>143.21191986690911</v>
      </c>
      <c r="Q217" s="16">
        <v>1.4228308272646304</v>
      </c>
      <c r="R217" s="16">
        <v>0.99351424698929203</v>
      </c>
      <c r="S217" s="16">
        <v>23.246916379299279</v>
      </c>
      <c r="T217" s="20" t="s">
        <v>30</v>
      </c>
      <c r="U217" s="10">
        <v>9</v>
      </c>
      <c r="V217" s="20" t="s">
        <v>30</v>
      </c>
      <c r="W217" s="10">
        <v>6</v>
      </c>
      <c r="X217" s="20" t="s">
        <v>30</v>
      </c>
      <c r="Y217" s="10">
        <v>6</v>
      </c>
      <c r="Z217" s="20" t="s">
        <v>30</v>
      </c>
      <c r="AA217" s="15">
        <v>6</v>
      </c>
      <c r="AB217" s="11">
        <v>0.66728599182297899</v>
      </c>
      <c r="AC217" s="10">
        <v>17.283470224403729</v>
      </c>
      <c r="AD217" s="19">
        <v>82.049243783773292</v>
      </c>
      <c r="AE217" s="12"/>
      <c r="AF217" s="10"/>
      <c r="AG217" s="10"/>
      <c r="AH217" s="10"/>
      <c r="AI217" s="10"/>
      <c r="AJ217" s="10">
        <v>40.094204906438982</v>
      </c>
      <c r="AK217" s="10">
        <v>43.302038251136544</v>
      </c>
      <c r="AL217" s="10">
        <v>46.377126401801107</v>
      </c>
      <c r="AM217" s="10">
        <v>40.03104298835455</v>
      </c>
      <c r="AN217" s="10">
        <v>28.575432854209442</v>
      </c>
      <c r="AO217" s="10">
        <v>22.031855593329556</v>
      </c>
      <c r="AP217" s="10">
        <v>35.802979966727278</v>
      </c>
      <c r="AQ217" s="10">
        <v>124.215</v>
      </c>
      <c r="AR217" s="10">
        <v>39.459618807268242</v>
      </c>
      <c r="AS217" s="10">
        <v>30.367601768729514</v>
      </c>
      <c r="AT217" s="10">
        <v>4.9803222864658485</v>
      </c>
      <c r="AU217" s="10">
        <v>0.94483294804232443</v>
      </c>
      <c r="AV217" s="16">
        <v>1.2790970927226193</v>
      </c>
      <c r="AW217" s="19">
        <v>358.02979966727275</v>
      </c>
      <c r="AX217" s="1" t="s">
        <v>120</v>
      </c>
      <c r="AY217" s="23">
        <v>33.464566929133902</v>
      </c>
      <c r="AZ217" s="18">
        <v>0</v>
      </c>
      <c r="BA217" s="18">
        <v>0</v>
      </c>
      <c r="BB217" s="18">
        <v>100</v>
      </c>
      <c r="BC217" s="18">
        <v>0</v>
      </c>
      <c r="BD217" s="18">
        <v>0</v>
      </c>
      <c r="BE217" s="18">
        <v>100</v>
      </c>
      <c r="BF217" s="24">
        <v>0.66728599182297899</v>
      </c>
      <c r="BG217" s="24">
        <v>17.283470224403729</v>
      </c>
      <c r="BH217" s="24">
        <v>82.049243783773292</v>
      </c>
      <c r="BI217" s="21"/>
      <c r="BJ217" s="25">
        <f t="shared" ca="1" si="25"/>
        <v>0.56405528820051276</v>
      </c>
      <c r="BK217" s="24">
        <f t="shared" ca="1" si="26"/>
        <v>153.91620534009724</v>
      </c>
      <c r="BL217" s="23">
        <f t="shared" si="27"/>
        <v>1.0065944890993548</v>
      </c>
      <c r="BM217" s="23">
        <f t="shared" ca="1" si="28"/>
        <v>1.7722112433840516</v>
      </c>
      <c r="BN217" s="22">
        <f t="shared" si="29"/>
        <v>1.8097814213510819</v>
      </c>
      <c r="BO217" s="21"/>
      <c r="BP217" s="2"/>
    </row>
    <row r="218" spans="1:68" x14ac:dyDescent="0.2">
      <c r="A218">
        <v>10.25</v>
      </c>
      <c r="B218">
        <v>2.11</v>
      </c>
      <c r="C218">
        <v>0.74572000000000005</v>
      </c>
      <c r="D218">
        <v>0.13933000000000001</v>
      </c>
      <c r="E218">
        <v>1.44E-2</v>
      </c>
      <c r="F218">
        <v>1.9259299999999999</v>
      </c>
      <c r="G218">
        <v>1.9516500000000001</v>
      </c>
      <c r="H218" s="21"/>
      <c r="I218" s="17">
        <f t="shared" si="23"/>
        <v>33.628608923884514</v>
      </c>
      <c r="J218" s="16">
        <f t="shared" si="24"/>
        <v>-33.628608923884514</v>
      </c>
      <c r="K218" s="16">
        <v>115</v>
      </c>
      <c r="L218" s="16">
        <v>3740.8136482939526</v>
      </c>
      <c r="M218" s="16">
        <v>1652.6246719160138</v>
      </c>
      <c r="N218" s="16">
        <v>14.572397200349956</v>
      </c>
      <c r="O218" s="16">
        <v>153.96698459958935</v>
      </c>
      <c r="P218" s="16">
        <v>154.29681052261759</v>
      </c>
      <c r="Q218" s="16">
        <v>1.771747912191544</v>
      </c>
      <c r="R218" s="16">
        <v>1.1482725444488904</v>
      </c>
      <c r="S218" s="16">
        <v>22.904577988071676</v>
      </c>
      <c r="T218" s="20" t="s">
        <v>125</v>
      </c>
      <c r="U218" s="10">
        <v>8</v>
      </c>
      <c r="V218" s="20" t="s">
        <v>30</v>
      </c>
      <c r="W218" s="10">
        <v>6</v>
      </c>
      <c r="X218" s="20" t="s">
        <v>30</v>
      </c>
      <c r="Y218" s="10">
        <v>6</v>
      </c>
      <c r="Z218" s="20" t="s">
        <v>30</v>
      </c>
      <c r="AA218" s="15">
        <v>6</v>
      </c>
      <c r="AB218" s="11">
        <v>0.69564163735805096</v>
      </c>
      <c r="AC218" s="10">
        <v>18.196437552311593</v>
      </c>
      <c r="AD218" s="19">
        <v>81.107920810330356</v>
      </c>
      <c r="AE218" s="12"/>
      <c r="AF218" s="10"/>
      <c r="AG218" s="10"/>
      <c r="AH218" s="10"/>
      <c r="AI218" s="10"/>
      <c r="AJ218" s="10">
        <v>40.483215595698816</v>
      </c>
      <c r="AK218" s="10">
        <v>43.644218577457309</v>
      </c>
      <c r="AL218" s="10">
        <v>46.759872453487475</v>
      </c>
      <c r="AM218" s="10">
        <v>41.000970920729038</v>
      </c>
      <c r="AN218" s="10">
        <v>38.491746149897338</v>
      </c>
      <c r="AO218" s="10">
        <v>24.220915232741358</v>
      </c>
      <c r="AP218" s="10">
        <v>38.574202630654398</v>
      </c>
      <c r="AQ218" s="10">
        <v>121.03</v>
      </c>
      <c r="AR218" s="10">
        <v>41.930496343859161</v>
      </c>
      <c r="AS218" s="10">
        <v>32.778469550332943</v>
      </c>
      <c r="AT218" s="10">
        <v>5.2443140455472141</v>
      </c>
      <c r="AU218" s="10">
        <v>0.97235622929149301</v>
      </c>
      <c r="AV218" s="16">
        <v>1.2816314801797044</v>
      </c>
      <c r="AW218" s="19">
        <v>385.74202630654395</v>
      </c>
      <c r="AX218" s="1" t="s">
        <v>120</v>
      </c>
      <c r="AY218" s="23">
        <v>33.628608923884499</v>
      </c>
      <c r="AZ218" s="18">
        <v>0</v>
      </c>
      <c r="BA218" s="18">
        <v>0</v>
      </c>
      <c r="BB218" s="18">
        <v>100</v>
      </c>
      <c r="BC218" s="18">
        <v>0</v>
      </c>
      <c r="BD218" s="18">
        <v>0</v>
      </c>
      <c r="BE218" s="18">
        <v>100</v>
      </c>
      <c r="BF218" s="24">
        <v>0.69564163735805096</v>
      </c>
      <c r="BG218" s="24">
        <v>18.196437552311593</v>
      </c>
      <c r="BH218" s="24">
        <v>81.107920810330356</v>
      </c>
      <c r="BI218" s="21"/>
      <c r="BJ218" s="25">
        <f t="shared" ca="1" si="25"/>
        <v>0.57224668986734617</v>
      </c>
      <c r="BK218" s="24">
        <f t="shared" ca="1" si="26"/>
        <v>165.82479611229633</v>
      </c>
      <c r="BL218" s="23">
        <f t="shared" si="27"/>
        <v>1.1623628644394246</v>
      </c>
      <c r="BM218" s="23">
        <f t="shared" ca="1" si="28"/>
        <v>1.7931758967938143</v>
      </c>
      <c r="BN218" s="22">
        <f t="shared" si="29"/>
        <v>1.8293798465934479</v>
      </c>
      <c r="BO218" s="21"/>
      <c r="BP218" s="2"/>
    </row>
    <row r="219" spans="1:68" x14ac:dyDescent="0.2">
      <c r="A219">
        <v>10.3</v>
      </c>
      <c r="B219">
        <v>2.11</v>
      </c>
      <c r="C219">
        <v>0.68103000000000002</v>
      </c>
      <c r="D219">
        <v>0.17363000000000001</v>
      </c>
      <c r="E219">
        <v>1.1270000000000001E-2</v>
      </c>
      <c r="F219">
        <v>1.9263300000000001</v>
      </c>
      <c r="G219">
        <v>1.9511499999999999</v>
      </c>
      <c r="H219" s="21"/>
      <c r="I219" s="17">
        <f t="shared" si="23"/>
        <v>33.792650918635168</v>
      </c>
      <c r="J219" s="16">
        <f t="shared" si="24"/>
        <v>-33.792650918635168</v>
      </c>
      <c r="K219" s="16">
        <v>115</v>
      </c>
      <c r="L219" s="16">
        <v>3759.6784776902778</v>
      </c>
      <c r="M219" s="16">
        <v>1661.2532808398983</v>
      </c>
      <c r="N219" s="16">
        <v>14.643482064741907</v>
      </c>
      <c r="O219" s="16">
        <v>136.82479876796714</v>
      </c>
      <c r="P219" s="16">
        <v>137.14257010039427</v>
      </c>
      <c r="Q219" s="16">
        <v>2.0156414522973751</v>
      </c>
      <c r="R219" s="16">
        <v>1.4697416351624728</v>
      </c>
      <c r="S219" s="16">
        <v>22.067453640772936</v>
      </c>
      <c r="T219" s="20" t="s">
        <v>125</v>
      </c>
      <c r="U219" s="10">
        <v>8</v>
      </c>
      <c r="V219" s="20" t="s">
        <v>30</v>
      </c>
      <c r="W219" s="10">
        <v>6</v>
      </c>
      <c r="X219" s="20" t="s">
        <v>30</v>
      </c>
      <c r="Y219" s="10">
        <v>6</v>
      </c>
      <c r="Z219" s="20" t="s">
        <v>30</v>
      </c>
      <c r="AA219" s="15">
        <v>6</v>
      </c>
      <c r="AB219" s="11">
        <v>0.85732665247732598</v>
      </c>
      <c r="AC219" s="10">
        <v>23.799157721602924</v>
      </c>
      <c r="AD219" s="19">
        <v>75.34351562591975</v>
      </c>
      <c r="AE219" s="12"/>
      <c r="AF219" s="10"/>
      <c r="AG219" s="10"/>
      <c r="AH219" s="10"/>
      <c r="AI219" s="10"/>
      <c r="AJ219" s="10">
        <v>39.789968548924918</v>
      </c>
      <c r="AK219" s="10">
        <v>43.034469344037603</v>
      </c>
      <c r="AL219" s="10">
        <v>46.077094143397552</v>
      </c>
      <c r="AM219" s="10">
        <v>39.499974883784496</v>
      </c>
      <c r="AN219" s="10">
        <v>34.206199691991785</v>
      </c>
      <c r="AO219" s="10">
        <v>22.102645326231698</v>
      </c>
      <c r="AP219" s="10">
        <v>34.285642525098567</v>
      </c>
      <c r="AQ219" s="10">
        <v>121.03</v>
      </c>
      <c r="AR219" s="10">
        <v>37.767082039590449</v>
      </c>
      <c r="AS219" s="10">
        <v>28.711418565338771</v>
      </c>
      <c r="AT219" s="10">
        <v>4.7664921910705482</v>
      </c>
      <c r="AU219" s="10">
        <v>0.92184322230678439</v>
      </c>
      <c r="AV219" s="16">
        <v>1.0051076324414363</v>
      </c>
      <c r="AW219" s="19">
        <v>342.85642525098569</v>
      </c>
      <c r="AX219" s="1" t="s">
        <v>120</v>
      </c>
      <c r="AY219" s="23">
        <v>33.792650918635204</v>
      </c>
      <c r="AZ219" s="18">
        <v>0</v>
      </c>
      <c r="BA219" s="18">
        <v>0</v>
      </c>
      <c r="BB219" s="18">
        <v>100</v>
      </c>
      <c r="BC219" s="18">
        <v>0</v>
      </c>
      <c r="BD219" s="18">
        <v>0</v>
      </c>
      <c r="BE219" s="18">
        <v>100</v>
      </c>
      <c r="BF219" s="24">
        <v>0.85732665247732598</v>
      </c>
      <c r="BG219" s="24">
        <v>23.799157721602924</v>
      </c>
      <c r="BH219" s="24">
        <v>75.34351562591975</v>
      </c>
      <c r="BI219" s="21"/>
      <c r="BJ219" s="25">
        <f t="shared" ca="1" si="25"/>
        <v>0.61500325742831008</v>
      </c>
      <c r="BK219" s="24">
        <f t="shared" ca="1" si="26"/>
        <v>148.25219653817595</v>
      </c>
      <c r="BL219" s="23">
        <f t="shared" si="27"/>
        <v>1.4901676459279276</v>
      </c>
      <c r="BM219" s="23">
        <f t="shared" ca="1" si="28"/>
        <v>1.9048627703981451</v>
      </c>
      <c r="BN219" s="22">
        <f t="shared" si="29"/>
        <v>1.9413820872253276</v>
      </c>
      <c r="BO219" s="21"/>
      <c r="BP219" s="2"/>
    </row>
    <row r="220" spans="1:68" x14ac:dyDescent="0.2">
      <c r="A220">
        <v>10.35</v>
      </c>
      <c r="B220">
        <v>2.11</v>
      </c>
      <c r="C220">
        <v>0.69464000000000004</v>
      </c>
      <c r="D220">
        <v>0.17934</v>
      </c>
      <c r="E220">
        <v>9.3900000000000008E-3</v>
      </c>
      <c r="F220">
        <v>1.9276500000000001</v>
      </c>
      <c r="G220">
        <v>1.9528000000000001</v>
      </c>
      <c r="H220" s="21"/>
      <c r="I220" s="17">
        <f t="shared" si="23"/>
        <v>33.956692913385822</v>
      </c>
      <c r="J220" s="16">
        <f t="shared" si="24"/>
        <v>-33.956692913385822</v>
      </c>
      <c r="K220" s="16">
        <v>115</v>
      </c>
      <c r="L220" s="16">
        <v>3778.5433070866029</v>
      </c>
      <c r="M220" s="16">
        <v>1669.8818897637827</v>
      </c>
      <c r="N220" s="16">
        <v>14.714566929133857</v>
      </c>
      <c r="O220" s="16">
        <v>140.4313090349076</v>
      </c>
      <c r="P220" s="16">
        <v>140.74183991036026</v>
      </c>
      <c r="Q220" s="16">
        <v>2.0562429716561006</v>
      </c>
      <c r="R220" s="16">
        <v>1.4610033327443639</v>
      </c>
      <c r="S220" s="16">
        <v>21.564644128657392</v>
      </c>
      <c r="T220" s="20" t="s">
        <v>125</v>
      </c>
      <c r="U220" s="10">
        <v>8</v>
      </c>
      <c r="V220" s="20" t="s">
        <v>30</v>
      </c>
      <c r="W220" s="10">
        <v>6</v>
      </c>
      <c r="X220" s="20" t="s">
        <v>30</v>
      </c>
      <c r="Y220" s="10">
        <v>6</v>
      </c>
      <c r="Z220" s="20" t="s">
        <v>30</v>
      </c>
      <c r="AA220" s="15">
        <v>6</v>
      </c>
      <c r="AB220" s="11">
        <v>0.84214598507726635</v>
      </c>
      <c r="AC220" s="10">
        <v>23.302691985870368</v>
      </c>
      <c r="AD220" s="19">
        <v>75.855162029052366</v>
      </c>
      <c r="AE220" s="12"/>
      <c r="AF220" s="10"/>
      <c r="AG220" s="10"/>
      <c r="AH220" s="10"/>
      <c r="AI220" s="10"/>
      <c r="AJ220" s="10">
        <v>39.907956911268137</v>
      </c>
      <c r="AK220" s="10">
        <v>43.138233234441955</v>
      </c>
      <c r="AL220" s="10">
        <v>46.193524703919692</v>
      </c>
      <c r="AM220" s="10">
        <v>39.81491099215652</v>
      </c>
      <c r="AN220" s="10">
        <v>35.1078272587269</v>
      </c>
      <c r="AO220" s="10">
        <v>22.683084830109145</v>
      </c>
      <c r="AP220" s="10">
        <v>35.185459977590064</v>
      </c>
      <c r="AQ220" s="10">
        <v>121.03</v>
      </c>
      <c r="AR220" s="10">
        <v>38.56154070066917</v>
      </c>
      <c r="AS220" s="10">
        <v>29.48539751753297</v>
      </c>
      <c r="AT220" s="10">
        <v>4.8383562578203145</v>
      </c>
      <c r="AU220" s="10">
        <v>0.92936263842928202</v>
      </c>
      <c r="AV220" s="16">
        <v>1.1210251068441164</v>
      </c>
      <c r="AW220" s="19">
        <v>351.85459977590062</v>
      </c>
      <c r="AX220" s="1" t="s">
        <v>120</v>
      </c>
      <c r="AY220" s="23">
        <v>33.956692913385801</v>
      </c>
      <c r="AZ220" s="18">
        <v>0</v>
      </c>
      <c r="BA220" s="18">
        <v>0</v>
      </c>
      <c r="BB220" s="18">
        <v>100</v>
      </c>
      <c r="BC220" s="18">
        <v>0</v>
      </c>
      <c r="BD220" s="18">
        <v>0</v>
      </c>
      <c r="BE220" s="18">
        <v>100</v>
      </c>
      <c r="BF220" s="24">
        <v>0.84214598507726635</v>
      </c>
      <c r="BG220" s="24">
        <v>23.302691985870368</v>
      </c>
      <c r="BH220" s="24">
        <v>75.855162029052366</v>
      </c>
      <c r="BI220" s="21"/>
      <c r="BJ220" s="25">
        <f t="shared" ca="1" si="25"/>
        <v>0.61193977076464934</v>
      </c>
      <c r="BK220" s="24">
        <f t="shared" ca="1" si="26"/>
        <v>151.59178749238961</v>
      </c>
      <c r="BL220" s="23">
        <f t="shared" si="27"/>
        <v>1.4808822029513664</v>
      </c>
      <c r="BM220" s="23">
        <f t="shared" ca="1" si="28"/>
        <v>1.8962870344890255</v>
      </c>
      <c r="BN220" s="22">
        <f t="shared" si="29"/>
        <v>1.9316707309207219</v>
      </c>
      <c r="BO220" s="21"/>
      <c r="BP220" s="2"/>
    </row>
    <row r="221" spans="1:68" x14ac:dyDescent="0.2">
      <c r="A221">
        <v>10.4</v>
      </c>
      <c r="B221">
        <v>0.67</v>
      </c>
      <c r="C221">
        <v>0.67122999999999999</v>
      </c>
      <c r="D221">
        <v>0.17754</v>
      </c>
      <c r="E221">
        <v>8.3599999999999994E-3</v>
      </c>
      <c r="F221">
        <v>1.9318</v>
      </c>
      <c r="G221">
        <v>1.95655</v>
      </c>
      <c r="H221" s="21"/>
      <c r="I221" s="17">
        <f t="shared" si="23"/>
        <v>34.120734908136484</v>
      </c>
      <c r="J221" s="16">
        <f t="shared" si="24"/>
        <v>-34.120734908136484</v>
      </c>
      <c r="K221" s="16">
        <v>115</v>
      </c>
      <c r="L221" s="16">
        <v>3797.408136482929</v>
      </c>
      <c r="M221" s="16">
        <v>1678.5104986876675</v>
      </c>
      <c r="N221" s="16">
        <v>14.78565179352581</v>
      </c>
      <c r="O221" s="16">
        <v>134.22789938398356</v>
      </c>
      <c r="P221" s="16">
        <v>134.53446341332787</v>
      </c>
      <c r="Q221" s="16">
        <v>2.0434438937496724</v>
      </c>
      <c r="R221" s="16">
        <v>1.518899947199132</v>
      </c>
      <c r="S221" s="16">
        <v>21.289168704466434</v>
      </c>
      <c r="T221" s="20" t="s">
        <v>125</v>
      </c>
      <c r="U221" s="10">
        <v>8</v>
      </c>
      <c r="V221" s="20" t="s">
        <v>30</v>
      </c>
      <c r="W221" s="10">
        <v>6</v>
      </c>
      <c r="X221" s="20" t="s">
        <v>30</v>
      </c>
      <c r="Y221" s="10">
        <v>6</v>
      </c>
      <c r="Z221" s="20" t="s">
        <v>121</v>
      </c>
      <c r="AA221" s="15">
        <v>5</v>
      </c>
      <c r="AB221" s="11">
        <v>0.88883535312113793</v>
      </c>
      <c r="AC221" s="10">
        <v>24.782190523631755</v>
      </c>
      <c r="AD221" s="19">
        <v>74.328974123247107</v>
      </c>
      <c r="AE221" s="12"/>
      <c r="AF221" s="10"/>
      <c r="AG221" s="10"/>
      <c r="AH221" s="10"/>
      <c r="AI221" s="10"/>
      <c r="AJ221" s="10">
        <v>39.621624786881306</v>
      </c>
      <c r="AK221" s="10">
        <v>42.886429501666143</v>
      </c>
      <c r="AL221" s="10">
        <v>45.910813413581558</v>
      </c>
      <c r="AM221" s="10">
        <v>39.271765548666188</v>
      </c>
      <c r="AN221" s="10">
        <v>33.556974845995889</v>
      </c>
      <c r="AO221" s="10">
        <v>21.756120619167657</v>
      </c>
      <c r="AP221" s="10">
        <v>33.633615853331968</v>
      </c>
      <c r="AQ221" s="10">
        <v>121.03</v>
      </c>
      <c r="AR221" s="10">
        <v>36.907783151010534</v>
      </c>
      <c r="AS221" s="10">
        <v>27.868871425795831</v>
      </c>
      <c r="AT221" s="10">
        <v>4.6469074750289581</v>
      </c>
      <c r="AU221" s="10">
        <v>0.90874745276032554</v>
      </c>
      <c r="AV221" s="16">
        <v>0.92203657910774106</v>
      </c>
      <c r="AW221" s="19">
        <v>336.33615853331969</v>
      </c>
      <c r="AX221" s="1" t="s">
        <v>120</v>
      </c>
      <c r="AY221" s="23">
        <v>34.120734908136498</v>
      </c>
      <c r="AZ221" s="18">
        <v>0</v>
      </c>
      <c r="BA221" s="18">
        <v>0</v>
      </c>
      <c r="BB221" s="18">
        <v>100</v>
      </c>
      <c r="BC221" s="18">
        <v>0</v>
      </c>
      <c r="BD221" s="18">
        <v>100</v>
      </c>
      <c r="BE221" s="18">
        <v>0</v>
      </c>
      <c r="BF221" s="24">
        <v>0.88883535312113793</v>
      </c>
      <c r="BG221" s="24">
        <v>24.782190523631755</v>
      </c>
      <c r="BH221" s="24">
        <v>74.328974123247107</v>
      </c>
      <c r="BI221" s="21"/>
      <c r="BJ221" s="25">
        <f t="shared" ca="1" si="25"/>
        <v>0.62218389585961509</v>
      </c>
      <c r="BK221" s="24">
        <f t="shared" ca="1" si="26"/>
        <v>144.69434259306698</v>
      </c>
      <c r="BL221" s="23">
        <f t="shared" si="27"/>
        <v>1.5406432653151418</v>
      </c>
      <c r="BM221" s="23">
        <f t="shared" ca="1" si="28"/>
        <v>1.9226394134319436</v>
      </c>
      <c r="BN221" s="22">
        <f t="shared" si="29"/>
        <v>1.9574295879784813</v>
      </c>
      <c r="BO221" s="21"/>
      <c r="BP221" s="2"/>
    </row>
    <row r="222" spans="1:68" x14ac:dyDescent="0.2">
      <c r="A222">
        <v>10.45</v>
      </c>
      <c r="B222">
        <v>2.0699999999999998</v>
      </c>
      <c r="C222">
        <v>0.64898999999999996</v>
      </c>
      <c r="D222">
        <v>0.16764999999999999</v>
      </c>
      <c r="E222">
        <v>7.1599999999999997E-3</v>
      </c>
      <c r="F222">
        <v>1.92703</v>
      </c>
      <c r="G222">
        <v>1.9551499999999999</v>
      </c>
      <c r="H222" s="21"/>
      <c r="I222" s="17">
        <f t="shared" si="23"/>
        <v>34.284776902887138</v>
      </c>
      <c r="J222" s="16">
        <f t="shared" si="24"/>
        <v>-34.284776902887138</v>
      </c>
      <c r="K222" s="16">
        <v>115</v>
      </c>
      <c r="L222" s="16">
        <v>3816.2729658792541</v>
      </c>
      <c r="M222" s="16">
        <v>1687.1391076115519</v>
      </c>
      <c r="N222" s="16">
        <v>14.856736657917757</v>
      </c>
      <c r="O222" s="16">
        <v>128.3345277207392</v>
      </c>
      <c r="P222" s="16">
        <v>128.63647018180194</v>
      </c>
      <c r="Q222" s="16">
        <v>1.9731200712526851</v>
      </c>
      <c r="R222" s="16">
        <v>1.5338729898792109</v>
      </c>
      <c r="S222" s="16">
        <v>20.968226462690556</v>
      </c>
      <c r="T222" s="20" t="s">
        <v>125</v>
      </c>
      <c r="U222" s="10">
        <v>8</v>
      </c>
      <c r="V222" s="20" t="s">
        <v>30</v>
      </c>
      <c r="W222" s="10">
        <v>6</v>
      </c>
      <c r="X222" s="20" t="s">
        <v>30</v>
      </c>
      <c r="Y222" s="10">
        <v>6</v>
      </c>
      <c r="Z222" s="20" t="s">
        <v>121</v>
      </c>
      <c r="AA222" s="15">
        <v>5</v>
      </c>
      <c r="AB222" s="11">
        <v>0.92024735840931271</v>
      </c>
      <c r="AC222" s="10">
        <v>25.69639512921843</v>
      </c>
      <c r="AD222" s="19">
        <v>73.383357512372257</v>
      </c>
      <c r="AE222" s="12"/>
      <c r="AF222" s="10"/>
      <c r="AG222" s="10"/>
      <c r="AH222" s="10"/>
      <c r="AI222" s="10"/>
      <c r="AJ222" s="10">
        <v>39.334672894582511</v>
      </c>
      <c r="AK222" s="10">
        <v>42.634108870570429</v>
      </c>
      <c r="AL222" s="10">
        <v>45.626944453353268</v>
      </c>
      <c r="AM222" s="10">
        <v>38.755691140907672</v>
      </c>
      <c r="AN222" s="10">
        <v>32.083631930184801</v>
      </c>
      <c r="AO222" s="10">
        <v>20.798187611072741</v>
      </c>
      <c r="AP222" s="10">
        <v>32.159117545450485</v>
      </c>
      <c r="AQ222" s="10">
        <v>121.03</v>
      </c>
      <c r="AR222" s="10">
        <v>35.264079706038117</v>
      </c>
      <c r="AS222" s="10">
        <v>26.262171480643588</v>
      </c>
      <c r="AT222" s="10">
        <v>4.4617107424524622</v>
      </c>
      <c r="AU222" s="10">
        <v>0.88857989461668263</v>
      </c>
      <c r="AV222" s="16">
        <v>0.81101357193122303</v>
      </c>
      <c r="AW222" s="19">
        <v>321.59117545450488</v>
      </c>
      <c r="AX222" s="1" t="s">
        <v>120</v>
      </c>
      <c r="AY222" s="23">
        <v>34.284776902887103</v>
      </c>
      <c r="AZ222" s="18">
        <v>0</v>
      </c>
      <c r="BA222" s="18">
        <v>0</v>
      </c>
      <c r="BB222" s="18">
        <v>100</v>
      </c>
      <c r="BC222" s="18">
        <v>0</v>
      </c>
      <c r="BD222" s="18">
        <v>100</v>
      </c>
      <c r="BE222" s="18">
        <v>0</v>
      </c>
      <c r="BF222" s="24">
        <v>0.92024735840931271</v>
      </c>
      <c r="BG222" s="24">
        <v>25.69639512921843</v>
      </c>
      <c r="BH222" s="24">
        <v>73.383357512372257</v>
      </c>
      <c r="BI222" s="21"/>
      <c r="BJ222" s="25">
        <f t="shared" ca="1" si="25"/>
        <v>0.62899762988508634</v>
      </c>
      <c r="BK222" s="24">
        <f t="shared" ca="1" si="26"/>
        <v>138.024114437799</v>
      </c>
      <c r="BL222" s="23">
        <f t="shared" si="27"/>
        <v>1.5569683697895875</v>
      </c>
      <c r="BM222" s="23">
        <f t="shared" ca="1" si="28"/>
        <v>1.9399881412738267</v>
      </c>
      <c r="BN222" s="22">
        <f t="shared" si="29"/>
        <v>1.9741019157693238</v>
      </c>
      <c r="BO222" s="21"/>
      <c r="BP222" s="2"/>
    </row>
    <row r="223" spans="1:68" x14ac:dyDescent="0.2">
      <c r="A223">
        <v>10.5</v>
      </c>
      <c r="B223">
        <v>2.0699999999999998</v>
      </c>
      <c r="C223">
        <v>0.62819999999999998</v>
      </c>
      <c r="D223">
        <v>0.16614000000000001</v>
      </c>
      <c r="E223">
        <v>5.5799999999999999E-3</v>
      </c>
      <c r="F223">
        <v>1.92513</v>
      </c>
      <c r="G223">
        <v>1.9538500000000001</v>
      </c>
      <c r="H223" s="21"/>
      <c r="I223" s="17">
        <f t="shared" si="23"/>
        <v>34.448818897637793</v>
      </c>
      <c r="J223" s="16">
        <f t="shared" si="24"/>
        <v>-34.448818897637793</v>
      </c>
      <c r="K223" s="16">
        <v>115</v>
      </c>
      <c r="L223" s="16">
        <v>3835.1377952755793</v>
      </c>
      <c r="M223" s="16">
        <v>1695.7677165354364</v>
      </c>
      <c r="N223" s="16">
        <v>14.927821522309708</v>
      </c>
      <c r="O223" s="16">
        <v>122.82539117043119</v>
      </c>
      <c r="P223" s="16">
        <v>123.12124856658986</v>
      </c>
      <c r="Q223" s="16">
        <v>1.9623830670089588</v>
      </c>
      <c r="R223" s="16">
        <v>1.5938622210670712</v>
      </c>
      <c r="S223" s="16">
        <v>20.545652511018989</v>
      </c>
      <c r="T223" s="20" t="s">
        <v>125</v>
      </c>
      <c r="U223" s="10">
        <v>8</v>
      </c>
      <c r="V223" s="20" t="s">
        <v>30</v>
      </c>
      <c r="W223" s="10">
        <v>6</v>
      </c>
      <c r="X223" s="20" t="s">
        <v>30</v>
      </c>
      <c r="Y223" s="10">
        <v>6</v>
      </c>
      <c r="Z223" s="20" t="s">
        <v>121</v>
      </c>
      <c r="AA223" s="15">
        <v>5</v>
      </c>
      <c r="AB223" s="11">
        <v>0.98215026307453002</v>
      </c>
      <c r="AC223" s="10">
        <v>27.315561499683199</v>
      </c>
      <c r="AD223" s="19">
        <v>71.702288237242271</v>
      </c>
      <c r="AE223" s="12"/>
      <c r="AF223" s="10"/>
      <c r="AG223" s="10"/>
      <c r="AH223" s="10"/>
      <c r="AI223" s="10"/>
      <c r="AJ223" s="10">
        <v>39.051431490086536</v>
      </c>
      <c r="AK223" s="10">
        <v>42.385075734706653</v>
      </c>
      <c r="AL223" s="10">
        <v>45.34620849682269</v>
      </c>
      <c r="AM223" s="10">
        <v>38.273109249576613</v>
      </c>
      <c r="AN223" s="10">
        <v>30.706347792607797</v>
      </c>
      <c r="AO223" s="10">
        <v>19.97821486000505</v>
      </c>
      <c r="AP223" s="10">
        <v>30.780312141647464</v>
      </c>
      <c r="AQ223" s="10">
        <v>121.03</v>
      </c>
      <c r="AR223" s="10">
        <v>33.655681835428872</v>
      </c>
      <c r="AS223" s="10">
        <v>24.689953906810864</v>
      </c>
      <c r="AT223" s="10">
        <v>4.285112511714928</v>
      </c>
      <c r="AU223" s="10">
        <v>0.86912668258122705</v>
      </c>
      <c r="AV223" s="16">
        <v>0.73986168657891549</v>
      </c>
      <c r="AW223" s="19">
        <v>307.80312141647465</v>
      </c>
      <c r="AX223" s="1" t="s">
        <v>120</v>
      </c>
      <c r="AY223" s="23">
        <v>34.4488188976378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0.98215026307453002</v>
      </c>
      <c r="BG223" s="24">
        <v>27.315561499683199</v>
      </c>
      <c r="BH223" s="24">
        <v>71.702288237242271</v>
      </c>
      <c r="BI223" s="21"/>
      <c r="BJ223" s="25">
        <f t="shared" ca="1" si="25"/>
        <v>0.63907925863118742</v>
      </c>
      <c r="BK223" s="24">
        <f t="shared" ca="1" si="26"/>
        <v>131.88066685575509</v>
      </c>
      <c r="BL223" s="23">
        <f t="shared" si="27"/>
        <v>1.6190787873510817</v>
      </c>
      <c r="BM223" s="23">
        <f t="shared" ca="1" si="28"/>
        <v>1.9659140206134256</v>
      </c>
      <c r="BN223" s="22">
        <f t="shared" si="29"/>
        <v>1.9993286207002472</v>
      </c>
      <c r="BO223" s="21"/>
      <c r="BP223" s="2"/>
    </row>
    <row r="224" spans="1:68" x14ac:dyDescent="0.2">
      <c r="A224">
        <v>10.55</v>
      </c>
      <c r="B224">
        <v>0.64</v>
      </c>
      <c r="C224">
        <v>0.64217000000000002</v>
      </c>
      <c r="D224">
        <v>0.16597000000000001</v>
      </c>
      <c r="E224">
        <v>5.4099999999999999E-3</v>
      </c>
      <c r="F224">
        <v>1.9280999999999999</v>
      </c>
      <c r="G224">
        <v>1.95373</v>
      </c>
      <c r="H224" s="21"/>
      <c r="I224" s="17">
        <f t="shared" si="23"/>
        <v>34.612860892388454</v>
      </c>
      <c r="J224" s="16">
        <f t="shared" si="24"/>
        <v>-34.612860892388454</v>
      </c>
      <c r="K224" s="16">
        <v>115</v>
      </c>
      <c r="L224" s="16">
        <v>3854.0026246719053</v>
      </c>
      <c r="M224" s="16">
        <v>1704.3963254593211</v>
      </c>
      <c r="N224" s="16">
        <v>14.998906386701663</v>
      </c>
      <c r="O224" s="16">
        <v>126.52729774127307</v>
      </c>
      <c r="P224" s="16">
        <v>126.82250041525853</v>
      </c>
      <c r="Q224" s="16">
        <v>1.9611742652066853</v>
      </c>
      <c r="R224" s="16">
        <v>1.5463929971299701</v>
      </c>
      <c r="S224" s="16">
        <v>20.500185693434069</v>
      </c>
      <c r="T224" s="20" t="s">
        <v>125</v>
      </c>
      <c r="U224" s="10">
        <v>8</v>
      </c>
      <c r="V224" s="20" t="s">
        <v>30</v>
      </c>
      <c r="W224" s="10">
        <v>6</v>
      </c>
      <c r="X224" s="20" t="s">
        <v>30</v>
      </c>
      <c r="Y224" s="10">
        <v>6</v>
      </c>
      <c r="Z224" s="20" t="s">
        <v>121</v>
      </c>
      <c r="AA224" s="15">
        <v>5</v>
      </c>
      <c r="AB224" s="11">
        <v>0.93517001255131049</v>
      </c>
      <c r="AC224" s="10">
        <v>26.108097473806509</v>
      </c>
      <c r="AD224" s="19">
        <v>72.95673251364218</v>
      </c>
      <c r="AE224" s="12"/>
      <c r="AF224" s="10"/>
      <c r="AG224" s="10"/>
      <c r="AH224" s="10"/>
      <c r="AI224" s="10"/>
      <c r="AJ224" s="10">
        <v>39.193821185971949</v>
      </c>
      <c r="AK224" s="10">
        <v>42.510265514237346</v>
      </c>
      <c r="AL224" s="10">
        <v>45.487405542162996</v>
      </c>
      <c r="AM224" s="10">
        <v>38.596968786335118</v>
      </c>
      <c r="AN224" s="10">
        <v>31.631824435318268</v>
      </c>
      <c r="AO224" s="10">
        <v>20.514615913832884</v>
      </c>
      <c r="AP224" s="10">
        <v>31.705625103814633</v>
      </c>
      <c r="AQ224" s="10">
        <v>121.03</v>
      </c>
      <c r="AR224" s="10">
        <v>34.580180259144605</v>
      </c>
      <c r="AS224" s="10">
        <v>25.590943558672979</v>
      </c>
      <c r="AT224" s="10">
        <v>4.3655645466998028</v>
      </c>
      <c r="AU224" s="10">
        <v>0.87782242209090655</v>
      </c>
      <c r="AV224" s="16">
        <v>0.78106392602126862</v>
      </c>
      <c r="AW224" s="19">
        <v>317.05625103814634</v>
      </c>
      <c r="AX224" s="1" t="s">
        <v>120</v>
      </c>
      <c r="AY224" s="23">
        <v>34.612860892388497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0.93517001255131049</v>
      </c>
      <c r="BG224" s="24">
        <v>26.108097473806509</v>
      </c>
      <c r="BH224" s="24">
        <v>72.95673251364218</v>
      </c>
      <c r="BI224" s="21"/>
      <c r="BJ224" s="25">
        <f t="shared" ca="1" si="25"/>
        <v>0.63271693182785371</v>
      </c>
      <c r="BK224" s="24">
        <f t="shared" ca="1" si="26"/>
        <v>135.26969616650058</v>
      </c>
      <c r="BL224" s="23">
        <f t="shared" si="27"/>
        <v>1.5702521542353909</v>
      </c>
      <c r="BM224" s="23">
        <f t="shared" ca="1" si="28"/>
        <v>1.9486799116342985</v>
      </c>
      <c r="BN224" s="22">
        <f t="shared" si="29"/>
        <v>1.9809471265090262</v>
      </c>
      <c r="BO224" s="21"/>
      <c r="BP224" s="2"/>
    </row>
    <row r="225" spans="1:68" x14ac:dyDescent="0.2">
      <c r="A225">
        <v>10.6</v>
      </c>
      <c r="B225">
        <v>0.28000000000000003</v>
      </c>
      <c r="C225">
        <v>0.62041000000000002</v>
      </c>
      <c r="D225">
        <v>0.16646</v>
      </c>
      <c r="E225">
        <v>4.9500000000000004E-3</v>
      </c>
      <c r="F225">
        <v>1.9242300000000001</v>
      </c>
      <c r="G225">
        <v>1.9528799999999999</v>
      </c>
      <c r="H225" s="21"/>
      <c r="I225" s="17">
        <f t="shared" si="23"/>
        <v>34.776902887139101</v>
      </c>
      <c r="J225" s="16">
        <f t="shared" si="24"/>
        <v>-34.776902887139101</v>
      </c>
      <c r="K225" s="16">
        <v>115</v>
      </c>
      <c r="L225" s="16">
        <v>3872.8674540682296</v>
      </c>
      <c r="M225" s="16">
        <v>1713.0249343832052</v>
      </c>
      <c r="N225" s="16">
        <v>15.06999125109361</v>
      </c>
      <c r="O225" s="16">
        <v>120.76112114989733</v>
      </c>
      <c r="P225" s="16">
        <v>121.05455222270818</v>
      </c>
      <c r="Q225" s="16">
        <v>1.9646584586367681</v>
      </c>
      <c r="R225" s="16">
        <v>1.6229529766235631</v>
      </c>
      <c r="S225" s="16">
        <v>20.377157834086653</v>
      </c>
      <c r="T225" s="20" t="s">
        <v>125</v>
      </c>
      <c r="U225" s="10">
        <v>8</v>
      </c>
      <c r="V225" s="20" t="s">
        <v>30</v>
      </c>
      <c r="W225" s="10">
        <v>6</v>
      </c>
      <c r="X225" s="20" t="s">
        <v>30</v>
      </c>
      <c r="Y225" s="10">
        <v>6</v>
      </c>
      <c r="Z225" s="20" t="s">
        <v>121</v>
      </c>
      <c r="AA225" s="15">
        <v>5</v>
      </c>
      <c r="AB225" s="11">
        <v>1.013475448940568</v>
      </c>
      <c r="AC225" s="10">
        <v>28.052628799788778</v>
      </c>
      <c r="AD225" s="19">
        <v>70.933895751270654</v>
      </c>
      <c r="AE225" s="12"/>
      <c r="AF225" s="10"/>
      <c r="AG225" s="10"/>
      <c r="AH225" s="10"/>
      <c r="AI225" s="10"/>
      <c r="AJ225" s="10">
        <v>38.893619392856095</v>
      </c>
      <c r="AK225" s="10">
        <v>42.246332941623294</v>
      </c>
      <c r="AL225" s="10">
        <v>45.189559985568842</v>
      </c>
      <c r="AM225" s="10">
        <v>38.092273319486964</v>
      </c>
      <c r="AN225" s="10">
        <v>30.190280287474334</v>
      </c>
      <c r="AO225" s="10">
        <v>19.676963278042727</v>
      </c>
      <c r="AP225" s="10">
        <v>30.263638055677045</v>
      </c>
      <c r="AQ225" s="10">
        <v>121.03</v>
      </c>
      <c r="AR225" s="10">
        <v>32.878755853816429</v>
      </c>
      <c r="AS225" s="10">
        <v>23.927909552713668</v>
      </c>
      <c r="AT225" s="10">
        <v>4.1824524396180065</v>
      </c>
      <c r="AU225" s="10">
        <v>0.8575329832600419</v>
      </c>
      <c r="AV225" s="16">
        <v>0.71425535066164425</v>
      </c>
      <c r="AW225" s="19">
        <v>302.63638055677046</v>
      </c>
      <c r="AX225" s="1" t="s">
        <v>120</v>
      </c>
      <c r="AY225" s="23">
        <v>34.776902887139101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1.013475448940568</v>
      </c>
      <c r="BG225" s="24">
        <v>28.052628799788778</v>
      </c>
      <c r="BH225" s="24">
        <v>70.933895751270654</v>
      </c>
      <c r="BI225" s="21"/>
      <c r="BJ225" s="25">
        <f t="shared" ca="1" si="25"/>
        <v>0.64429542081696178</v>
      </c>
      <c r="BK225" s="24">
        <f t="shared" ca="1" si="26"/>
        <v>128.91866188708482</v>
      </c>
      <c r="BL225" s="23">
        <f t="shared" si="27"/>
        <v>1.649336375899958</v>
      </c>
      <c r="BM225" s="23">
        <f t="shared" ca="1" si="28"/>
        <v>1.9785345580159104</v>
      </c>
      <c r="BN225" s="22">
        <f t="shared" si="29"/>
        <v>2.0100836408037508</v>
      </c>
      <c r="BO225" s="21"/>
      <c r="BP225" s="2"/>
    </row>
    <row r="226" spans="1:68" x14ac:dyDescent="0.2">
      <c r="A226">
        <v>10.65</v>
      </c>
      <c r="B226">
        <v>0.17</v>
      </c>
      <c r="C226">
        <v>0.63746999999999998</v>
      </c>
      <c r="D226">
        <v>0.14738000000000001</v>
      </c>
      <c r="E226">
        <v>4.2100000000000002E-3</v>
      </c>
      <c r="F226">
        <v>1.9233</v>
      </c>
      <c r="G226">
        <v>1.9549799999999999</v>
      </c>
      <c r="H226" s="21"/>
      <c r="I226" s="17">
        <f t="shared" si="23"/>
        <v>34.940944881889763</v>
      </c>
      <c r="J226" s="16">
        <f t="shared" si="24"/>
        <v>-34.940944881889763</v>
      </c>
      <c r="K226" s="16">
        <v>115</v>
      </c>
      <c r="L226" s="16">
        <v>3891.7322834645556</v>
      </c>
      <c r="M226" s="16">
        <v>1721.6535433070899</v>
      </c>
      <c r="N226" s="16">
        <v>15.141076115485564</v>
      </c>
      <c r="O226" s="16">
        <v>125.28184599589321</v>
      </c>
      <c r="P226" s="16">
        <v>125.57242710159709</v>
      </c>
      <c r="Q226" s="16">
        <v>1.8289882328286267</v>
      </c>
      <c r="R226" s="16">
        <v>1.4565205714697576</v>
      </c>
      <c r="S226" s="16">
        <v>20.179243451658195</v>
      </c>
      <c r="T226" s="20" t="s">
        <v>125</v>
      </c>
      <c r="U226" s="10">
        <v>8</v>
      </c>
      <c r="V226" s="20" t="s">
        <v>30</v>
      </c>
      <c r="W226" s="10">
        <v>6</v>
      </c>
      <c r="X226" s="20" t="s">
        <v>30</v>
      </c>
      <c r="Y226" s="10">
        <v>6</v>
      </c>
      <c r="Z226" s="20" t="s">
        <v>121</v>
      </c>
      <c r="AA226" s="15">
        <v>5</v>
      </c>
      <c r="AB226" s="11">
        <v>0.8942321716771886</v>
      </c>
      <c r="AC226" s="10">
        <v>24.943931317706443</v>
      </c>
      <c r="AD226" s="19">
        <v>74.161836510616368</v>
      </c>
      <c r="AE226" s="12"/>
      <c r="AF226" s="10"/>
      <c r="AG226" s="10"/>
      <c r="AH226" s="10"/>
      <c r="AI226" s="10"/>
      <c r="AJ226" s="10">
        <v>39.077889281245547</v>
      </c>
      <c r="AK226" s="10">
        <v>42.408337137033207</v>
      </c>
      <c r="AL226" s="10">
        <v>45.37245491660213</v>
      </c>
      <c r="AM226" s="10">
        <v>38.487587371389743</v>
      </c>
      <c r="AN226" s="10">
        <v>31.320461498973302</v>
      </c>
      <c r="AO226" s="10">
        <v>20.148945550475645</v>
      </c>
      <c r="AP226" s="10">
        <v>31.393106775399271</v>
      </c>
      <c r="AQ226" s="10">
        <v>121.03</v>
      </c>
      <c r="AR226" s="10">
        <v>34.046390767038559</v>
      </c>
      <c r="AS226" s="10">
        <v>25.066322584484208</v>
      </c>
      <c r="AT226" s="10">
        <v>4.2861333651529101</v>
      </c>
      <c r="AU226" s="10">
        <v>0.86884556778332822</v>
      </c>
      <c r="AV226" s="16">
        <v>0.76139611210601077</v>
      </c>
      <c r="AW226" s="19">
        <v>313.93106775399269</v>
      </c>
      <c r="AX226" s="1" t="s">
        <v>120</v>
      </c>
      <c r="AY226" s="23">
        <v>34.940944881889799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0.8942321716771886</v>
      </c>
      <c r="BG226" s="24">
        <v>24.943931317706443</v>
      </c>
      <c r="BH226" s="24">
        <v>74.161836510616368</v>
      </c>
      <c r="BI226" s="21"/>
      <c r="BJ226" s="25">
        <f t="shared" ca="1" si="25"/>
        <v>0.62801291019525485</v>
      </c>
      <c r="BK226" s="24">
        <f t="shared" ca="1" si="26"/>
        <v>132.91441153976155</v>
      </c>
      <c r="BL226" s="23">
        <f t="shared" si="27"/>
        <v>1.4794460176097637</v>
      </c>
      <c r="BM226" s="23">
        <f t="shared" ca="1" si="28"/>
        <v>1.9352632211670371</v>
      </c>
      <c r="BN226" s="22">
        <f t="shared" si="29"/>
        <v>1.9655864699290739</v>
      </c>
      <c r="BO226" s="21"/>
      <c r="BP226" s="2"/>
    </row>
    <row r="227" spans="1:68" x14ac:dyDescent="0.2">
      <c r="A227">
        <v>10.7</v>
      </c>
      <c r="B227">
        <v>0.28000000000000003</v>
      </c>
      <c r="C227">
        <v>0.66812000000000005</v>
      </c>
      <c r="D227">
        <v>-32768</v>
      </c>
      <c r="E227">
        <v>3.0200000000000001E-3</v>
      </c>
      <c r="F227">
        <v>1.9336500000000001</v>
      </c>
      <c r="G227">
        <v>1.96048</v>
      </c>
      <c r="H227" s="21"/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O227" s="21"/>
      <c r="BP227" s="2"/>
    </row>
    <row r="228" spans="1:68" x14ac:dyDescent="0.2">
      <c r="A228">
        <v>10.75</v>
      </c>
      <c r="B228">
        <v>0.17</v>
      </c>
      <c r="C228">
        <v>0.71755999999999998</v>
      </c>
      <c r="D228">
        <v>-32768</v>
      </c>
      <c r="E228">
        <v>-2.2000000000000001E-4</v>
      </c>
      <c r="F228">
        <v>1.9331499999999999</v>
      </c>
      <c r="G228">
        <v>1.9644299999999999</v>
      </c>
      <c r="H228" s="21"/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O228" s="21"/>
      <c r="BP228" s="2"/>
    </row>
    <row r="229" spans="1:68" x14ac:dyDescent="0.2">
      <c r="A229"/>
      <c r="B229"/>
      <c r="C229">
        <v>0.1628</v>
      </c>
      <c r="D229">
        <v>-0.11189</v>
      </c>
      <c r="E229">
        <v>-6.7430000000000004E-2</v>
      </c>
      <c r="F229">
        <v>1.9488300000000001</v>
      </c>
      <c r="G229">
        <v>1.8956</v>
      </c>
      <c r="H229" s="21"/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O229" s="21"/>
      <c r="BP229" s="2"/>
    </row>
    <row r="230" spans="1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1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1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1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1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1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1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1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1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1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1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 x14ac:dyDescent="0.2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 x14ac:dyDescent="0.2">
      <c r="I297" s="17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20"/>
      <c r="U297" s="10"/>
      <c r="V297" s="20"/>
      <c r="W297" s="10"/>
      <c r="X297" s="20"/>
      <c r="Y297" s="10"/>
      <c r="Z297" s="20"/>
      <c r="AA297" s="15"/>
      <c r="AB297" s="11"/>
      <c r="AC297" s="10"/>
      <c r="AD297" s="19"/>
      <c r="AE297" s="12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6"/>
      <c r="AW297" s="19"/>
      <c r="AY297" s="23"/>
      <c r="AZ297" s="18"/>
      <c r="BA297" s="18"/>
      <c r="BB297" s="18"/>
      <c r="BC297" s="18"/>
      <c r="BD297" s="18"/>
      <c r="BE297" s="18"/>
      <c r="BF297" s="24"/>
      <c r="BG297" s="24"/>
      <c r="BH297" s="24"/>
      <c r="BI297" s="21"/>
      <c r="BJ297" s="25"/>
      <c r="BK297" s="24"/>
      <c r="BL297" s="23"/>
      <c r="BM297" s="23"/>
      <c r="BN297" s="22"/>
      <c r="BP297" s="2"/>
    </row>
    <row r="298" spans="9:68" x14ac:dyDescent="0.2">
      <c r="I298" s="17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20"/>
      <c r="U298" s="10"/>
      <c r="V298" s="20"/>
      <c r="W298" s="10"/>
      <c r="X298" s="20"/>
      <c r="Y298" s="10"/>
      <c r="Z298" s="20"/>
      <c r="AA298" s="15"/>
      <c r="AB298" s="11"/>
      <c r="AC298" s="10"/>
      <c r="AD298" s="19"/>
      <c r="AE298" s="12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6"/>
      <c r="AW298" s="19"/>
      <c r="AY298" s="23"/>
      <c r="AZ298" s="18"/>
      <c r="BA298" s="18"/>
      <c r="BB298" s="18"/>
      <c r="BC298" s="18"/>
      <c r="BD298" s="18"/>
      <c r="BE298" s="18"/>
      <c r="BF298" s="24"/>
      <c r="BG298" s="24"/>
      <c r="BH298" s="24"/>
      <c r="BI298" s="21"/>
      <c r="BJ298" s="25"/>
      <c r="BK298" s="24"/>
      <c r="BL298" s="23"/>
      <c r="BM298" s="23"/>
      <c r="BN298" s="22"/>
      <c r="BP298" s="2"/>
    </row>
    <row r="299" spans="9:68" x14ac:dyDescent="0.2">
      <c r="I299" s="17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20"/>
      <c r="U299" s="10"/>
      <c r="V299" s="20"/>
      <c r="W299" s="10"/>
      <c r="X299" s="20"/>
      <c r="Y299" s="10"/>
      <c r="Z299" s="20"/>
      <c r="AA299" s="15"/>
      <c r="AB299" s="11"/>
      <c r="AC299" s="10"/>
      <c r="AD299" s="19"/>
      <c r="AE299" s="12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6"/>
      <c r="AW299" s="19"/>
      <c r="AY299" s="23"/>
      <c r="AZ299" s="18"/>
      <c r="BA299" s="18"/>
      <c r="BB299" s="18"/>
      <c r="BC299" s="18"/>
      <c r="BD299" s="18"/>
      <c r="BE299" s="18"/>
      <c r="BF299" s="24"/>
      <c r="BG299" s="24"/>
      <c r="BH299" s="24"/>
      <c r="BI299" s="21"/>
      <c r="BJ299" s="25"/>
      <c r="BK299" s="24"/>
      <c r="BL299" s="23"/>
      <c r="BM299" s="23"/>
      <c r="BN299" s="22"/>
      <c r="BP299" s="2"/>
    </row>
    <row r="300" spans="9:68" x14ac:dyDescent="0.2">
      <c r="I300" s="17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20"/>
      <c r="U300" s="10"/>
      <c r="V300" s="20"/>
      <c r="W300" s="10"/>
      <c r="X300" s="20"/>
      <c r="Y300" s="10"/>
      <c r="Z300" s="20"/>
      <c r="AA300" s="15"/>
      <c r="AB300" s="11"/>
      <c r="AC300" s="10"/>
      <c r="AD300" s="19"/>
      <c r="AE300" s="12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6"/>
      <c r="AW300" s="19"/>
      <c r="AY300" s="23"/>
      <c r="AZ300" s="18"/>
      <c r="BA300" s="18"/>
      <c r="BB300" s="18"/>
      <c r="BC300" s="18"/>
      <c r="BD300" s="18"/>
      <c r="BE300" s="18"/>
      <c r="BF300" s="24"/>
      <c r="BG300" s="24"/>
      <c r="BH300" s="24"/>
      <c r="BI300" s="21"/>
      <c r="BJ300" s="25"/>
      <c r="BK300" s="24"/>
      <c r="BL300" s="23"/>
      <c r="BM300" s="23"/>
      <c r="BN300" s="22"/>
      <c r="BP300" s="2"/>
    </row>
    <row r="301" spans="9:68" x14ac:dyDescent="0.2">
      <c r="I301" s="17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20"/>
      <c r="U301" s="10"/>
      <c r="V301" s="20"/>
      <c r="W301" s="10"/>
      <c r="X301" s="20"/>
      <c r="Y301" s="10"/>
      <c r="Z301" s="20"/>
      <c r="AA301" s="15"/>
      <c r="AB301" s="11"/>
      <c r="AC301" s="10"/>
      <c r="AD301" s="19"/>
      <c r="AE301" s="12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6"/>
      <c r="AW301" s="19"/>
      <c r="AY301" s="23"/>
      <c r="AZ301" s="18"/>
      <c r="BA301" s="18"/>
      <c r="BB301" s="18"/>
      <c r="BC301" s="18"/>
      <c r="BD301" s="18"/>
      <c r="BE301" s="18"/>
      <c r="BF301" s="24"/>
      <c r="BG301" s="24"/>
      <c r="BH301" s="24"/>
      <c r="BI301" s="21"/>
      <c r="BJ301" s="25"/>
      <c r="BK301" s="24"/>
      <c r="BL301" s="23"/>
      <c r="BM301" s="23"/>
      <c r="BN301" s="22"/>
      <c r="BP301" s="2"/>
    </row>
    <row r="302" spans="9:68" x14ac:dyDescent="0.2">
      <c r="I302" s="17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20"/>
      <c r="U302" s="10"/>
      <c r="V302" s="20"/>
      <c r="W302" s="10"/>
      <c r="X302" s="20"/>
      <c r="Y302" s="10"/>
      <c r="Z302" s="20"/>
      <c r="AA302" s="15"/>
      <c r="AB302" s="11"/>
      <c r="AC302" s="10"/>
      <c r="AD302" s="19"/>
      <c r="AE302" s="12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6"/>
      <c r="AW302" s="19"/>
      <c r="AY302" s="23"/>
      <c r="AZ302" s="18"/>
      <c r="BA302" s="18"/>
      <c r="BB302" s="18"/>
      <c r="BC302" s="18"/>
      <c r="BD302" s="18"/>
      <c r="BE302" s="18"/>
      <c r="BF302" s="24"/>
      <c r="BG302" s="24"/>
      <c r="BH302" s="24"/>
      <c r="BI302" s="21"/>
      <c r="BJ302" s="25"/>
      <c r="BK302" s="24"/>
      <c r="BL302" s="23"/>
      <c r="BM302" s="23"/>
      <c r="BN302" s="22"/>
      <c r="BP302" s="2"/>
    </row>
    <row r="303" spans="9:68" x14ac:dyDescent="0.2">
      <c r="I303" s="17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20"/>
      <c r="U303" s="10"/>
      <c r="V303" s="20"/>
      <c r="W303" s="10"/>
      <c r="X303" s="20"/>
      <c r="Y303" s="10"/>
      <c r="Z303" s="20"/>
      <c r="AA303" s="15"/>
      <c r="AB303" s="11"/>
      <c r="AC303" s="10"/>
      <c r="AD303" s="19"/>
      <c r="AE303" s="12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6"/>
      <c r="AW303" s="19"/>
      <c r="AY303" s="23"/>
      <c r="AZ303" s="18"/>
      <c r="BA303" s="18"/>
      <c r="BB303" s="18"/>
      <c r="BC303" s="18"/>
      <c r="BD303" s="18"/>
      <c r="BE303" s="18"/>
      <c r="BF303" s="24"/>
      <c r="BG303" s="24"/>
      <c r="BH303" s="24"/>
      <c r="BI303" s="21"/>
      <c r="BJ303" s="25"/>
      <c r="BK303" s="24"/>
      <c r="BL303" s="23"/>
      <c r="BM303" s="23"/>
      <c r="BN303" s="22"/>
      <c r="BP303" s="2"/>
    </row>
    <row r="304" spans="9:68" x14ac:dyDescent="0.2">
      <c r="I304" s="17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20"/>
      <c r="U304" s="10"/>
      <c r="V304" s="20"/>
      <c r="W304" s="10"/>
      <c r="X304" s="20"/>
      <c r="Y304" s="10"/>
      <c r="Z304" s="20"/>
      <c r="AA304" s="15"/>
      <c r="AB304" s="11"/>
      <c r="AC304" s="10"/>
      <c r="AD304" s="19"/>
      <c r="AE304" s="12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6"/>
      <c r="AW304" s="19"/>
      <c r="AY304" s="23"/>
      <c r="AZ304" s="18"/>
      <c r="BA304" s="18"/>
      <c r="BB304" s="18"/>
      <c r="BC304" s="18"/>
      <c r="BD304" s="18"/>
      <c r="BE304" s="18"/>
      <c r="BF304" s="24"/>
      <c r="BG304" s="24"/>
      <c r="BH304" s="24"/>
      <c r="BI304" s="21"/>
      <c r="BJ304" s="25"/>
      <c r="BK304" s="24"/>
      <c r="BL304" s="23"/>
      <c r="BM304" s="23"/>
      <c r="BN304" s="22"/>
      <c r="BP304" s="2"/>
    </row>
    <row r="305" spans="9:68" x14ac:dyDescent="0.2">
      <c r="I305" s="17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20"/>
      <c r="U305" s="10"/>
      <c r="V305" s="20"/>
      <c r="W305" s="10"/>
      <c r="X305" s="20"/>
      <c r="Y305" s="10"/>
      <c r="Z305" s="20"/>
      <c r="AA305" s="15"/>
      <c r="AB305" s="11"/>
      <c r="AC305" s="10"/>
      <c r="AD305" s="19"/>
      <c r="AE305" s="12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6"/>
      <c r="AW305" s="19"/>
      <c r="AY305" s="23"/>
      <c r="AZ305" s="18"/>
      <c r="BA305" s="18"/>
      <c r="BB305" s="18"/>
      <c r="BC305" s="18"/>
      <c r="BD305" s="18"/>
      <c r="BE305" s="18"/>
      <c r="BF305" s="24"/>
      <c r="BG305" s="24"/>
      <c r="BH305" s="24"/>
      <c r="BI305" s="21"/>
      <c r="BJ305" s="25"/>
      <c r="BK305" s="24"/>
      <c r="BL305" s="23"/>
      <c r="BM305" s="23"/>
      <c r="BN305" s="22"/>
      <c r="BP305" s="2"/>
    </row>
    <row r="306" spans="9:68" x14ac:dyDescent="0.2">
      <c r="I306" s="17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20"/>
      <c r="U306" s="10"/>
      <c r="V306" s="20"/>
      <c r="W306" s="10"/>
      <c r="X306" s="20"/>
      <c r="Y306" s="10"/>
      <c r="Z306" s="20"/>
      <c r="AA306" s="15"/>
      <c r="AB306" s="11"/>
      <c r="AC306" s="10"/>
      <c r="AD306" s="19"/>
      <c r="AE306" s="12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6"/>
      <c r="AW306" s="19"/>
      <c r="AY306" s="23"/>
      <c r="AZ306" s="18"/>
      <c r="BA306" s="18"/>
      <c r="BB306" s="18"/>
      <c r="BC306" s="18"/>
      <c r="BD306" s="18"/>
      <c r="BE306" s="18"/>
      <c r="BF306" s="24"/>
      <c r="BG306" s="24"/>
      <c r="BH306" s="24"/>
      <c r="BI306" s="21"/>
      <c r="BJ306" s="25"/>
      <c r="BK306" s="24"/>
      <c r="BL306" s="23"/>
      <c r="BM306" s="23"/>
      <c r="BN306" s="22"/>
      <c r="BP306" s="2"/>
    </row>
    <row r="307" spans="9:68" x14ac:dyDescent="0.2"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20"/>
      <c r="U307" s="10"/>
      <c r="V307" s="20"/>
      <c r="W307" s="10"/>
      <c r="X307" s="20"/>
      <c r="Y307" s="10"/>
      <c r="Z307" s="20"/>
      <c r="AA307" s="15"/>
      <c r="AB307" s="11"/>
      <c r="AC307" s="10"/>
      <c r="AD307" s="19"/>
      <c r="AE307" s="12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6"/>
      <c r="AW307" s="19"/>
      <c r="AY307" s="23"/>
      <c r="AZ307" s="18"/>
      <c r="BA307" s="18"/>
      <c r="BB307" s="18"/>
      <c r="BC307" s="18"/>
      <c r="BD307" s="18"/>
      <c r="BE307" s="18"/>
      <c r="BF307" s="24"/>
      <c r="BG307" s="24"/>
      <c r="BH307" s="24"/>
      <c r="BI307" s="21"/>
      <c r="BJ307" s="25"/>
      <c r="BK307" s="24"/>
      <c r="BL307" s="23"/>
      <c r="BM307" s="23"/>
      <c r="BN307" s="22"/>
      <c r="BP307" s="2"/>
    </row>
    <row r="308" spans="9:68" x14ac:dyDescent="0.2"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20"/>
      <c r="U308" s="10"/>
      <c r="V308" s="20"/>
      <c r="W308" s="10"/>
      <c r="X308" s="20"/>
      <c r="Y308" s="10"/>
      <c r="Z308" s="20"/>
      <c r="AA308" s="15"/>
      <c r="AB308" s="11"/>
      <c r="AC308" s="10"/>
      <c r="AD308" s="19"/>
      <c r="AE308" s="12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6"/>
      <c r="AW308" s="19"/>
      <c r="AY308" s="23"/>
      <c r="AZ308" s="18"/>
      <c r="BA308" s="18"/>
      <c r="BB308" s="18"/>
      <c r="BC308" s="18"/>
      <c r="BD308" s="18"/>
      <c r="BE308" s="18"/>
      <c r="BF308" s="24"/>
      <c r="BG308" s="24"/>
      <c r="BH308" s="24"/>
      <c r="BI308" s="21"/>
      <c r="BJ308" s="25"/>
      <c r="BK308" s="24"/>
      <c r="BL308" s="23"/>
      <c r="BM308" s="23"/>
      <c r="BN308" s="22"/>
      <c r="BP308" s="2"/>
    </row>
    <row r="309" spans="9:68" x14ac:dyDescent="0.2"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20"/>
      <c r="U309" s="10"/>
      <c r="V309" s="20"/>
      <c r="W309" s="10"/>
      <c r="X309" s="20"/>
      <c r="Y309" s="10"/>
      <c r="Z309" s="20"/>
      <c r="AA309" s="15"/>
      <c r="AB309" s="11"/>
      <c r="AC309" s="10"/>
      <c r="AD309" s="19"/>
      <c r="AE309" s="12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6"/>
      <c r="AW309" s="19"/>
      <c r="AY309" s="23"/>
      <c r="AZ309" s="18"/>
      <c r="BA309" s="18"/>
      <c r="BB309" s="18"/>
      <c r="BC309" s="18"/>
      <c r="BD309" s="18"/>
      <c r="BE309" s="18"/>
      <c r="BF309" s="24"/>
      <c r="BG309" s="24"/>
      <c r="BH309" s="24"/>
      <c r="BI309" s="21"/>
      <c r="BJ309" s="25"/>
      <c r="BK309" s="24"/>
      <c r="BL309" s="23"/>
      <c r="BM309" s="23"/>
      <c r="BN309" s="22"/>
      <c r="BP309" s="2"/>
    </row>
    <row r="310" spans="9:68" x14ac:dyDescent="0.2"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20"/>
      <c r="U310" s="10"/>
      <c r="V310" s="20"/>
      <c r="W310" s="10"/>
      <c r="X310" s="20"/>
      <c r="Y310" s="10"/>
      <c r="Z310" s="20"/>
      <c r="AA310" s="15"/>
      <c r="AB310" s="11"/>
      <c r="AC310" s="10"/>
      <c r="AD310" s="19"/>
      <c r="AE310" s="12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6"/>
      <c r="AW310" s="19"/>
      <c r="AY310" s="23"/>
      <c r="AZ310" s="18"/>
      <c r="BA310" s="18"/>
      <c r="BB310" s="18"/>
      <c r="BC310" s="18"/>
      <c r="BD310" s="18"/>
      <c r="BE310" s="18"/>
      <c r="BF310" s="24"/>
      <c r="BG310" s="24"/>
      <c r="BH310" s="24"/>
      <c r="BI310" s="21"/>
      <c r="BJ310" s="25"/>
      <c r="BK310" s="24"/>
      <c r="BL310" s="23"/>
      <c r="BM310" s="23"/>
      <c r="BN310" s="22"/>
      <c r="BP310" s="2"/>
    </row>
    <row r="311" spans="9:68" x14ac:dyDescent="0.2"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20"/>
      <c r="U311" s="10"/>
      <c r="V311" s="20"/>
      <c r="W311" s="10"/>
      <c r="X311" s="20"/>
      <c r="Y311" s="10"/>
      <c r="Z311" s="20"/>
      <c r="AA311" s="15"/>
      <c r="AB311" s="11"/>
      <c r="AC311" s="10"/>
      <c r="AD311" s="19"/>
      <c r="AE311" s="12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6"/>
      <c r="AW311" s="19"/>
      <c r="AY311" s="23"/>
      <c r="AZ311" s="18"/>
      <c r="BA311" s="18"/>
      <c r="BB311" s="18"/>
      <c r="BC311" s="18"/>
      <c r="BD311" s="18"/>
      <c r="BE311" s="18"/>
      <c r="BF311" s="24"/>
      <c r="BG311" s="24"/>
      <c r="BH311" s="24"/>
      <c r="BI311" s="21"/>
      <c r="BJ311" s="25"/>
      <c r="BK311" s="24"/>
      <c r="BL311" s="23"/>
      <c r="BM311" s="23"/>
      <c r="BN311" s="22"/>
      <c r="BP311" s="2"/>
    </row>
    <row r="312" spans="9:68" x14ac:dyDescent="0.2"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20"/>
      <c r="U312" s="10"/>
      <c r="V312" s="20"/>
      <c r="W312" s="10"/>
      <c r="X312" s="20"/>
      <c r="Y312" s="10"/>
      <c r="Z312" s="20"/>
      <c r="AA312" s="15"/>
      <c r="AB312" s="11"/>
      <c r="AC312" s="10"/>
      <c r="AD312" s="19"/>
      <c r="AE312" s="12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6"/>
      <c r="AW312" s="19"/>
      <c r="AY312" s="23"/>
      <c r="AZ312" s="18"/>
      <c r="BA312" s="18"/>
      <c r="BB312" s="18"/>
      <c r="BC312" s="18"/>
      <c r="BD312" s="18"/>
      <c r="BE312" s="18"/>
      <c r="BF312" s="24"/>
      <c r="BG312" s="24"/>
      <c r="BH312" s="24"/>
      <c r="BI312" s="21"/>
      <c r="BJ312" s="25"/>
      <c r="BK312" s="24"/>
      <c r="BL312" s="23"/>
      <c r="BM312" s="23"/>
      <c r="BN312" s="22"/>
      <c r="BP312" s="2"/>
    </row>
    <row r="313" spans="9:68" x14ac:dyDescent="0.2"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20"/>
      <c r="U313" s="10"/>
      <c r="V313" s="20"/>
      <c r="W313" s="10"/>
      <c r="X313" s="20"/>
      <c r="Y313" s="10"/>
      <c r="Z313" s="20"/>
      <c r="AA313" s="15"/>
      <c r="AB313" s="11"/>
      <c r="AC313" s="10"/>
      <c r="AD313" s="19"/>
      <c r="AE313" s="12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6"/>
      <c r="AW313" s="19"/>
      <c r="AY313" s="23"/>
      <c r="AZ313" s="18"/>
      <c r="BA313" s="18"/>
      <c r="BB313" s="18"/>
      <c r="BC313" s="18"/>
      <c r="BD313" s="18"/>
      <c r="BE313" s="18"/>
      <c r="BF313" s="24"/>
      <c r="BG313" s="24"/>
      <c r="BH313" s="24"/>
      <c r="BI313" s="21"/>
      <c r="BJ313" s="25"/>
      <c r="BK313" s="24"/>
      <c r="BL313" s="23"/>
      <c r="BM313" s="23"/>
      <c r="BN313" s="22"/>
      <c r="BP313" s="2"/>
    </row>
    <row r="314" spans="9:68" x14ac:dyDescent="0.2"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20"/>
      <c r="U314" s="10"/>
      <c r="V314" s="20"/>
      <c r="W314" s="10"/>
      <c r="X314" s="20"/>
      <c r="Y314" s="10"/>
      <c r="Z314" s="20"/>
      <c r="AA314" s="15"/>
      <c r="AB314" s="11"/>
      <c r="AC314" s="10"/>
      <c r="AD314" s="19"/>
      <c r="AE314" s="12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6"/>
      <c r="AW314" s="19"/>
      <c r="AY314" s="23"/>
      <c r="AZ314" s="18"/>
      <c r="BA314" s="18"/>
      <c r="BB314" s="18"/>
      <c r="BC314" s="18"/>
      <c r="BD314" s="18"/>
      <c r="BE314" s="18"/>
      <c r="BF314" s="24"/>
      <c r="BG314" s="24"/>
      <c r="BH314" s="24"/>
      <c r="BI314" s="21"/>
      <c r="BJ314" s="25"/>
      <c r="BK314" s="24"/>
      <c r="BL314" s="23"/>
      <c r="BM314" s="23"/>
      <c r="BN314" s="22"/>
      <c r="BP314" s="2"/>
    </row>
    <row r="315" spans="9:68" x14ac:dyDescent="0.2"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20"/>
      <c r="U315" s="10"/>
      <c r="V315" s="20"/>
      <c r="W315" s="10"/>
      <c r="X315" s="20"/>
      <c r="Y315" s="10"/>
      <c r="Z315" s="20"/>
      <c r="AA315" s="15"/>
      <c r="AB315" s="11"/>
      <c r="AC315" s="10"/>
      <c r="AD315" s="19"/>
      <c r="AE315" s="12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6"/>
      <c r="AW315" s="19"/>
      <c r="AY315" s="23"/>
      <c r="AZ315" s="18"/>
      <c r="BA315" s="18"/>
      <c r="BB315" s="18"/>
      <c r="BC315" s="18"/>
      <c r="BD315" s="18"/>
      <c r="BE315" s="18"/>
      <c r="BF315" s="24"/>
      <c r="BG315" s="24"/>
      <c r="BH315" s="24"/>
      <c r="BI315" s="21"/>
      <c r="BJ315" s="25"/>
      <c r="BK315" s="24"/>
      <c r="BL315" s="23"/>
      <c r="BM315" s="23"/>
      <c r="BN315" s="22"/>
      <c r="BP315" s="2"/>
    </row>
    <row r="316" spans="9:68" x14ac:dyDescent="0.2">
      <c r="I316" s="17"/>
      <c r="J316" s="16"/>
      <c r="K316" s="16"/>
      <c r="L316" s="16"/>
      <c r="M316" s="16"/>
      <c r="N316" s="10"/>
      <c r="O316" s="10"/>
      <c r="P316" s="9"/>
      <c r="Q316" s="9"/>
      <c r="R316" s="9"/>
      <c r="S316" s="9"/>
      <c r="U316" s="15"/>
      <c r="W316" s="2"/>
      <c r="X316" s="2"/>
      <c r="Y316" s="2"/>
      <c r="Z316" s="2"/>
      <c r="AA316" s="2"/>
      <c r="AB316" s="14"/>
      <c r="AC316" s="2"/>
      <c r="AD316" s="13"/>
      <c r="AE316" s="12"/>
      <c r="AF316" s="10"/>
      <c r="AG316" s="11"/>
      <c r="AH316" s="9"/>
      <c r="AI316" s="9"/>
      <c r="AJ316" s="9"/>
      <c r="AK316" s="9"/>
      <c r="AL316" s="9"/>
      <c r="AM316" s="10"/>
      <c r="AN316" s="9"/>
      <c r="AO316" s="9"/>
      <c r="AP316" s="10"/>
      <c r="AQ316" s="9"/>
      <c r="AR316" s="8"/>
      <c r="AS316" s="8"/>
      <c r="AT316" s="8"/>
      <c r="AU316" s="8"/>
      <c r="AV316" s="8"/>
      <c r="AW316" s="7"/>
      <c r="BP316" s="2"/>
    </row>
    <row r="317" spans="9:68" x14ac:dyDescent="0.2">
      <c r="I317" s="17"/>
      <c r="J317" s="16"/>
      <c r="K317" s="16"/>
      <c r="L317" s="16"/>
      <c r="M317" s="16"/>
      <c r="N317" s="10"/>
      <c r="O317" s="10"/>
      <c r="P317" s="9"/>
      <c r="Q317" s="9"/>
      <c r="R317" s="9"/>
      <c r="S317" s="9"/>
      <c r="U317" s="15"/>
      <c r="W317" s="2"/>
      <c r="X317" s="2"/>
      <c r="Y317" s="2"/>
      <c r="Z317" s="2"/>
      <c r="AA317" s="2"/>
      <c r="AB317" s="14"/>
      <c r="AC317" s="2"/>
      <c r="AD317" s="13"/>
      <c r="AE317" s="12"/>
      <c r="AF317" s="10"/>
      <c r="AG317" s="11"/>
      <c r="AH317" s="9"/>
      <c r="AI317" s="9"/>
      <c r="AJ317" s="9"/>
      <c r="AK317" s="9"/>
      <c r="AL317" s="9"/>
      <c r="AM317" s="10"/>
      <c r="AN317" s="9"/>
      <c r="AO317" s="9"/>
      <c r="AP317" s="10"/>
      <c r="AQ317" s="9"/>
      <c r="AR317" s="8"/>
      <c r="AS317" s="8"/>
      <c r="AT317" s="8"/>
      <c r="AU317" s="8"/>
      <c r="AV317" s="8"/>
      <c r="AW317" s="7"/>
      <c r="BP317" s="2"/>
    </row>
    <row r="318" spans="9:68" x14ac:dyDescent="0.2">
      <c r="I318" s="17"/>
      <c r="J318" s="16"/>
      <c r="K318" s="16"/>
      <c r="L318" s="16"/>
      <c r="M318" s="16"/>
      <c r="N318" s="10"/>
      <c r="O318" s="10"/>
      <c r="P318" s="9"/>
      <c r="Q318" s="9"/>
      <c r="R318" s="9"/>
      <c r="S318" s="9"/>
      <c r="U318" s="15"/>
      <c r="W318" s="2"/>
      <c r="X318" s="2"/>
      <c r="Y318" s="2"/>
      <c r="Z318" s="2"/>
      <c r="AA318" s="2"/>
      <c r="AB318" s="14"/>
      <c r="AC318" s="2"/>
      <c r="AD318" s="13"/>
      <c r="AE318" s="12"/>
      <c r="AF318" s="10"/>
      <c r="AG318" s="11"/>
      <c r="AH318" s="9"/>
      <c r="AI318" s="9"/>
      <c r="AJ318" s="9"/>
      <c r="AK318" s="9"/>
      <c r="AL318" s="9"/>
      <c r="AM318" s="10"/>
      <c r="AN318" s="9"/>
      <c r="AO318" s="9"/>
      <c r="AP318" s="10"/>
      <c r="AQ318" s="9"/>
      <c r="AR318" s="8"/>
      <c r="AS318" s="8"/>
      <c r="AT318" s="8"/>
      <c r="AU318" s="8"/>
      <c r="AV318" s="8"/>
      <c r="AW318" s="7"/>
      <c r="BP318" s="2"/>
    </row>
    <row r="319" spans="9:68" x14ac:dyDescent="0.2">
      <c r="I319" s="17"/>
      <c r="J319" s="16"/>
      <c r="K319" s="16"/>
      <c r="L319" s="16"/>
      <c r="M319" s="16"/>
      <c r="N319" s="10"/>
      <c r="O319" s="10"/>
      <c r="P319" s="9"/>
      <c r="Q319" s="9"/>
      <c r="R319" s="9"/>
      <c r="S319" s="9"/>
      <c r="U319" s="15"/>
      <c r="W319" s="2"/>
      <c r="X319" s="2"/>
      <c r="Y319" s="2"/>
      <c r="Z319" s="2"/>
      <c r="AA319" s="2"/>
      <c r="AB319" s="14"/>
      <c r="AC319" s="2"/>
      <c r="AD319" s="13"/>
      <c r="AE319" s="12"/>
      <c r="AF319" s="10"/>
      <c r="AG319" s="11"/>
      <c r="AH319" s="9"/>
      <c r="AI319" s="9"/>
      <c r="AJ319" s="9"/>
      <c r="AK319" s="9"/>
      <c r="AL319" s="9"/>
      <c r="AM319" s="10"/>
      <c r="AN319" s="9"/>
      <c r="AO319" s="9"/>
      <c r="AP319" s="10"/>
      <c r="AQ319" s="9"/>
      <c r="AR319" s="8"/>
      <c r="AS319" s="8"/>
      <c r="AT319" s="8"/>
      <c r="AU319" s="8"/>
      <c r="AV319" s="8"/>
      <c r="AW319" s="7"/>
      <c r="BP319" s="2"/>
    </row>
    <row r="320" spans="9:68" x14ac:dyDescent="0.2">
      <c r="I320" s="17"/>
      <c r="J320" s="16"/>
      <c r="K320" s="16"/>
      <c r="L320" s="16"/>
      <c r="M320" s="16"/>
      <c r="N320" s="10"/>
      <c r="O320" s="10"/>
      <c r="P320" s="9"/>
      <c r="Q320" s="9"/>
      <c r="R320" s="9"/>
      <c r="S320" s="9"/>
      <c r="U320" s="15"/>
      <c r="W320" s="2"/>
      <c r="X320" s="2"/>
      <c r="Y320" s="2"/>
      <c r="Z320" s="2"/>
      <c r="AA320" s="2"/>
      <c r="AB320" s="14"/>
      <c r="AC320" s="2"/>
      <c r="AD320" s="13"/>
      <c r="AE320" s="12"/>
      <c r="AF320" s="10"/>
      <c r="AG320" s="11"/>
      <c r="AH320" s="9"/>
      <c r="AI320" s="9"/>
      <c r="AJ320" s="9"/>
      <c r="AK320" s="9"/>
      <c r="AL320" s="9"/>
      <c r="AM320" s="10"/>
      <c r="AN320" s="9"/>
      <c r="AO320" s="9"/>
      <c r="AP320" s="10"/>
      <c r="AQ320" s="9"/>
      <c r="AR320" s="8"/>
      <c r="AS320" s="8"/>
      <c r="AT320" s="8"/>
      <c r="AU320" s="8"/>
      <c r="AV320" s="8"/>
      <c r="AW320" s="7"/>
      <c r="BP320" s="2"/>
    </row>
    <row r="321" spans="9:68" x14ac:dyDescent="0.2">
      <c r="I321" s="17"/>
      <c r="J321" s="16"/>
      <c r="K321" s="16"/>
      <c r="L321" s="16"/>
      <c r="M321" s="16"/>
      <c r="N321" s="10"/>
      <c r="O321" s="10"/>
      <c r="P321" s="9"/>
      <c r="Q321" s="9"/>
      <c r="R321" s="9"/>
      <c r="S321" s="9"/>
      <c r="U321" s="15"/>
      <c r="W321" s="2"/>
      <c r="X321" s="2"/>
      <c r="Y321" s="2"/>
      <c r="Z321" s="2"/>
      <c r="AA321" s="2"/>
      <c r="AB321" s="14"/>
      <c r="AC321" s="2"/>
      <c r="AD321" s="13"/>
      <c r="AE321" s="12"/>
      <c r="AF321" s="10"/>
      <c r="AG321" s="11"/>
      <c r="AH321" s="9"/>
      <c r="AI321" s="9"/>
      <c r="AJ321" s="9"/>
      <c r="AK321" s="9"/>
      <c r="AL321" s="9"/>
      <c r="AM321" s="10"/>
      <c r="AN321" s="9"/>
      <c r="AO321" s="9"/>
      <c r="AP321" s="10"/>
      <c r="AQ321" s="9"/>
      <c r="AR321" s="8"/>
      <c r="AS321" s="8"/>
      <c r="AT321" s="8"/>
      <c r="AU321" s="8"/>
      <c r="AV321" s="8"/>
      <c r="AW321" s="7"/>
      <c r="BP321" s="2"/>
    </row>
    <row r="322" spans="9:68" x14ac:dyDescent="0.2">
      <c r="I322" s="17"/>
      <c r="J322" s="16"/>
      <c r="K322" s="16"/>
      <c r="L322" s="16"/>
      <c r="M322" s="16"/>
      <c r="N322" s="10"/>
      <c r="O322" s="10"/>
      <c r="P322" s="9"/>
      <c r="Q322" s="9"/>
      <c r="R322" s="9"/>
      <c r="S322" s="9"/>
      <c r="U322" s="15"/>
      <c r="W322" s="2"/>
      <c r="X322" s="2"/>
      <c r="Y322" s="2"/>
      <c r="Z322" s="2"/>
      <c r="AA322" s="2"/>
      <c r="AB322" s="14"/>
      <c r="AC322" s="2"/>
      <c r="AD322" s="13"/>
      <c r="AE322" s="12"/>
      <c r="AF322" s="10"/>
      <c r="AG322" s="11"/>
      <c r="AH322" s="9"/>
      <c r="AI322" s="9"/>
      <c r="AJ322" s="9"/>
      <c r="AK322" s="9"/>
      <c r="AL322" s="9"/>
      <c r="AM322" s="10"/>
      <c r="AN322" s="9"/>
      <c r="AO322" s="9"/>
      <c r="AP322" s="10"/>
      <c r="AQ322" s="9"/>
      <c r="AR322" s="8"/>
      <c r="AS322" s="8"/>
      <c r="AT322" s="8"/>
      <c r="AU322" s="8"/>
      <c r="AV322" s="8"/>
      <c r="AW322" s="7"/>
      <c r="BP322" s="2"/>
    </row>
    <row r="323" spans="9:68" x14ac:dyDescent="0.2">
      <c r="I323" s="17"/>
      <c r="J323" s="16"/>
      <c r="K323" s="16"/>
      <c r="L323" s="16"/>
      <c r="M323" s="16"/>
      <c r="N323" s="10"/>
      <c r="O323" s="10"/>
      <c r="P323" s="9"/>
      <c r="Q323" s="9"/>
      <c r="R323" s="9"/>
      <c r="S323" s="9"/>
      <c r="U323" s="15"/>
      <c r="W323" s="2"/>
      <c r="X323" s="2"/>
      <c r="Y323" s="2"/>
      <c r="Z323" s="2"/>
      <c r="AA323" s="2"/>
      <c r="AB323" s="14"/>
      <c r="AC323" s="2"/>
      <c r="AD323" s="13"/>
      <c r="AE323" s="12"/>
      <c r="AF323" s="10"/>
      <c r="AG323" s="11"/>
      <c r="AH323" s="9"/>
      <c r="AI323" s="9"/>
      <c r="AJ323" s="9"/>
      <c r="AK323" s="9"/>
      <c r="AL323" s="9"/>
      <c r="AM323" s="10"/>
      <c r="AN323" s="9"/>
      <c r="AO323" s="9"/>
      <c r="AP323" s="10"/>
      <c r="AQ323" s="9"/>
      <c r="AR323" s="8"/>
      <c r="AS323" s="8"/>
      <c r="AT323" s="8"/>
      <c r="AU323" s="8"/>
      <c r="AV323" s="8"/>
      <c r="AW323" s="7"/>
      <c r="BP323" s="2"/>
    </row>
    <row r="324" spans="9:68" x14ac:dyDescent="0.2">
      <c r="I324" s="17"/>
      <c r="J324" s="16"/>
      <c r="K324" s="16"/>
      <c r="L324" s="16"/>
      <c r="M324" s="16"/>
      <c r="N324" s="10"/>
      <c r="O324" s="10"/>
      <c r="P324" s="9"/>
      <c r="Q324" s="9"/>
      <c r="R324" s="9"/>
      <c r="S324" s="9"/>
      <c r="U324" s="15"/>
      <c r="W324" s="2"/>
      <c r="X324" s="2"/>
      <c r="Y324" s="2"/>
      <c r="Z324" s="2"/>
      <c r="AA324" s="2"/>
      <c r="AB324" s="14"/>
      <c r="AC324" s="2"/>
      <c r="AD324" s="13"/>
      <c r="AE324" s="12"/>
      <c r="AF324" s="10"/>
      <c r="AG324" s="11"/>
      <c r="AH324" s="9"/>
      <c r="AI324" s="9"/>
      <c r="AJ324" s="9"/>
      <c r="AK324" s="9"/>
      <c r="AL324" s="9"/>
      <c r="AM324" s="10"/>
      <c r="AN324" s="9"/>
      <c r="AO324" s="9"/>
      <c r="AP324" s="10"/>
      <c r="AQ324" s="9"/>
      <c r="AR324" s="8"/>
      <c r="AS324" s="8"/>
      <c r="AT324" s="8"/>
      <c r="AU324" s="8"/>
      <c r="AV324" s="8"/>
      <c r="AW324" s="7"/>
      <c r="BP324" s="2"/>
    </row>
    <row r="325" spans="9:68" x14ac:dyDescent="0.2">
      <c r="I325" s="17"/>
      <c r="J325" s="16"/>
      <c r="K325" s="16"/>
      <c r="L325" s="16"/>
      <c r="M325" s="16"/>
      <c r="N325" s="10"/>
      <c r="O325" s="10"/>
      <c r="P325" s="9"/>
      <c r="Q325" s="9"/>
      <c r="R325" s="9"/>
      <c r="S325" s="9"/>
      <c r="U325" s="15"/>
      <c r="W325" s="2"/>
      <c r="X325" s="2"/>
      <c r="Y325" s="2"/>
      <c r="Z325" s="2"/>
      <c r="AA325" s="2"/>
      <c r="AB325" s="14"/>
      <c r="AC325" s="2"/>
      <c r="AD325" s="13"/>
      <c r="AE325" s="12"/>
      <c r="AF325" s="10"/>
      <c r="AG325" s="11"/>
      <c r="AH325" s="9"/>
      <c r="AI325" s="9"/>
      <c r="AJ325" s="9"/>
      <c r="AK325" s="9"/>
      <c r="AL325" s="9"/>
      <c r="AM325" s="10"/>
      <c r="AN325" s="9"/>
      <c r="AO325" s="9"/>
      <c r="AP325" s="10"/>
      <c r="AQ325" s="9"/>
      <c r="AR325" s="8"/>
      <c r="AS325" s="8"/>
      <c r="AT325" s="8"/>
      <c r="AU325" s="8"/>
      <c r="AV325" s="8"/>
      <c r="AW325" s="7"/>
      <c r="BP325" s="2"/>
    </row>
    <row r="326" spans="9:68" x14ac:dyDescent="0.2">
      <c r="I326" s="17"/>
      <c r="J326" s="16"/>
      <c r="K326" s="16"/>
      <c r="L326" s="16"/>
      <c r="M326" s="16"/>
      <c r="N326" s="10"/>
      <c r="O326" s="10"/>
      <c r="P326" s="9"/>
      <c r="Q326" s="9"/>
      <c r="R326" s="9"/>
      <c r="S326" s="9"/>
      <c r="U326" s="15"/>
      <c r="W326" s="2"/>
      <c r="X326" s="2"/>
      <c r="Y326" s="2"/>
      <c r="Z326" s="2"/>
      <c r="AA326" s="2"/>
      <c r="AB326" s="14"/>
      <c r="AC326" s="2"/>
      <c r="AD326" s="13"/>
      <c r="AE326" s="12"/>
      <c r="AF326" s="10"/>
      <c r="AG326" s="11"/>
      <c r="AH326" s="9"/>
      <c r="AI326" s="9"/>
      <c r="AJ326" s="9"/>
      <c r="AK326" s="9"/>
      <c r="AL326" s="9"/>
      <c r="AM326" s="10"/>
      <c r="AN326" s="9"/>
      <c r="AO326" s="9"/>
      <c r="AP326" s="10"/>
      <c r="AQ326" s="9"/>
      <c r="AR326" s="8"/>
      <c r="AS326" s="8"/>
      <c r="AT326" s="8"/>
      <c r="AU326" s="8"/>
      <c r="AV326" s="8"/>
      <c r="AW326" s="7"/>
      <c r="BP326" s="2"/>
    </row>
    <row r="327" spans="9:68" x14ac:dyDescent="0.2">
      <c r="I327" s="4"/>
      <c r="V327" s="1"/>
      <c r="Z327" s="2"/>
      <c r="AB327" s="6"/>
      <c r="AD327" s="5"/>
      <c r="BP327" s="2"/>
    </row>
    <row r="328" spans="9:68" x14ac:dyDescent="0.2">
      <c r="I328" s="4"/>
      <c r="V328" s="1"/>
      <c r="Z328" s="2"/>
      <c r="BP328" s="2"/>
    </row>
    <row r="329" spans="9:68" x14ac:dyDescent="0.2">
      <c r="I329" s="4"/>
      <c r="V329" s="1"/>
      <c r="Z329" s="2"/>
      <c r="BP329" s="2"/>
    </row>
    <row r="330" spans="9:68" x14ac:dyDescent="0.2">
      <c r="I330" s="4"/>
      <c r="V330" s="1"/>
      <c r="Z330" s="2"/>
      <c r="BP330" s="2"/>
    </row>
    <row r="331" spans="9:68" x14ac:dyDescent="0.2">
      <c r="I331" s="4"/>
      <c r="V331" s="1"/>
      <c r="Z331" s="2"/>
    </row>
    <row r="332" spans="9:68" x14ac:dyDescent="0.2">
      <c r="I332" s="4"/>
      <c r="V332" s="1"/>
      <c r="Z332" s="2"/>
    </row>
    <row r="333" spans="9:68" x14ac:dyDescent="0.2">
      <c r="I333" s="4"/>
      <c r="V333" s="1"/>
      <c r="Z333" s="2"/>
    </row>
    <row r="334" spans="9:68" x14ac:dyDescent="0.2">
      <c r="I334" s="4"/>
      <c r="V334" s="1"/>
      <c r="Z334" s="2"/>
    </row>
    <row r="335" spans="9:68" x14ac:dyDescent="0.2">
      <c r="I335" s="4"/>
      <c r="V335" s="1"/>
      <c r="Z335" s="2"/>
    </row>
    <row r="336" spans="9:68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I347" s="4"/>
      <c r="V347" s="1"/>
      <c r="Z347" s="2"/>
    </row>
    <row r="348" spans="9:26" x14ac:dyDescent="0.2">
      <c r="I348" s="4"/>
      <c r="V348" s="1"/>
      <c r="Z348" s="2"/>
    </row>
    <row r="349" spans="9:26" x14ac:dyDescent="0.2">
      <c r="I349" s="4"/>
      <c r="V349" s="1"/>
      <c r="Z349" s="2"/>
    </row>
    <row r="350" spans="9:26" x14ac:dyDescent="0.2">
      <c r="I350" s="4"/>
      <c r="V350" s="1"/>
      <c r="Z350" s="2"/>
    </row>
    <row r="351" spans="9:26" x14ac:dyDescent="0.2">
      <c r="I351" s="4"/>
      <c r="V351" s="1"/>
      <c r="Z351" s="2"/>
    </row>
    <row r="352" spans="9:26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I365" s="4"/>
      <c r="V365" s="1"/>
      <c r="Z365" s="2"/>
    </row>
    <row r="366" spans="9:26" x14ac:dyDescent="0.2">
      <c r="I366" s="4"/>
      <c r="V366" s="1"/>
      <c r="Z366" s="2"/>
    </row>
    <row r="367" spans="9:26" x14ac:dyDescent="0.2">
      <c r="I367" s="4"/>
      <c r="V367" s="1"/>
      <c r="Z367" s="2"/>
    </row>
    <row r="368" spans="9:26" x14ac:dyDescent="0.2">
      <c r="I368" s="4"/>
      <c r="V368" s="1"/>
      <c r="Z368" s="2"/>
    </row>
    <row r="369" spans="9:26" x14ac:dyDescent="0.2">
      <c r="I369" s="4"/>
      <c r="V369" s="1"/>
      <c r="Z369" s="2"/>
    </row>
    <row r="370" spans="9:26" x14ac:dyDescent="0.2">
      <c r="I370" s="4"/>
      <c r="V370" s="1"/>
      <c r="Z370" s="2"/>
    </row>
    <row r="371" spans="9:26" x14ac:dyDescent="0.2">
      <c r="I371" s="4"/>
      <c r="V371" s="1"/>
      <c r="Z371" s="2"/>
    </row>
    <row r="372" spans="9:26" x14ac:dyDescent="0.2">
      <c r="I372" s="4"/>
      <c r="V372" s="1"/>
      <c r="Z372" s="2"/>
    </row>
    <row r="373" spans="9:26" x14ac:dyDescent="0.2">
      <c r="I373" s="4"/>
      <c r="V373" s="1"/>
      <c r="Z373" s="2"/>
    </row>
    <row r="374" spans="9:26" x14ac:dyDescent="0.2">
      <c r="I374" s="4"/>
      <c r="V374" s="1"/>
      <c r="Z374" s="2"/>
    </row>
    <row r="375" spans="9:26" x14ac:dyDescent="0.2">
      <c r="I375" s="4"/>
      <c r="V375" s="1"/>
      <c r="Z375" s="2"/>
    </row>
    <row r="376" spans="9:26" x14ac:dyDescent="0.2">
      <c r="I376" s="4"/>
      <c r="V376" s="1"/>
      <c r="Z376" s="2"/>
    </row>
    <row r="377" spans="9:26" x14ac:dyDescent="0.2">
      <c r="I377" s="4"/>
      <c r="V377" s="1"/>
      <c r="Z377" s="2"/>
    </row>
    <row r="378" spans="9:26" x14ac:dyDescent="0.2">
      <c r="I378" s="4"/>
      <c r="V378" s="1"/>
      <c r="Z378" s="2"/>
    </row>
    <row r="379" spans="9:26" x14ac:dyDescent="0.2">
      <c r="I379" s="4"/>
      <c r="V379" s="1"/>
      <c r="Z379" s="2"/>
    </row>
    <row r="380" spans="9:26" x14ac:dyDescent="0.2">
      <c r="I380" s="4"/>
      <c r="V380" s="1"/>
      <c r="Z380" s="2"/>
    </row>
    <row r="381" spans="9:26" x14ac:dyDescent="0.2">
      <c r="I381" s="4"/>
      <c r="V381" s="1"/>
      <c r="Z381" s="2"/>
    </row>
    <row r="382" spans="9:26" x14ac:dyDescent="0.2">
      <c r="I382" s="4"/>
      <c r="V382" s="1"/>
      <c r="Z382" s="2"/>
    </row>
    <row r="383" spans="9:26" x14ac:dyDescent="0.2">
      <c r="I383" s="4"/>
      <c r="V383" s="1"/>
      <c r="Z383" s="2"/>
    </row>
    <row r="384" spans="9:26" x14ac:dyDescent="0.2">
      <c r="I384" s="4"/>
      <c r="V384" s="1"/>
      <c r="Z384" s="2"/>
    </row>
    <row r="385" spans="9:26" x14ac:dyDescent="0.2">
      <c r="I385" s="4"/>
      <c r="V385" s="1"/>
      <c r="Z385" s="2"/>
    </row>
    <row r="386" spans="9:26" x14ac:dyDescent="0.2">
      <c r="V386" s="1"/>
      <c r="Z386" s="2"/>
    </row>
    <row r="387" spans="9:26" x14ac:dyDescent="0.2">
      <c r="V387" s="1"/>
      <c r="Z387" s="2"/>
    </row>
    <row r="388" spans="9:26" x14ac:dyDescent="0.2">
      <c r="V388" s="1"/>
      <c r="Z388" s="2"/>
    </row>
    <row r="389" spans="9:26" x14ac:dyDescent="0.2">
      <c r="V389" s="1"/>
      <c r="Z389" s="2"/>
    </row>
    <row r="390" spans="9:26" x14ac:dyDescent="0.2">
      <c r="V390" s="1"/>
      <c r="Z390" s="2"/>
    </row>
    <row r="391" spans="9:26" x14ac:dyDescent="0.2">
      <c r="V391" s="1"/>
      <c r="Z391" s="2"/>
    </row>
    <row r="392" spans="9:26" x14ac:dyDescent="0.2">
      <c r="V392" s="1"/>
      <c r="Z392" s="2"/>
    </row>
    <row r="393" spans="9:26" x14ac:dyDescent="0.2">
      <c r="V393" s="1"/>
      <c r="Z393" s="2"/>
    </row>
    <row r="394" spans="9:26" x14ac:dyDescent="0.2">
      <c r="V394" s="1"/>
      <c r="Z394" s="2"/>
    </row>
    <row r="395" spans="9:26" x14ac:dyDescent="0.2">
      <c r="V395" s="1"/>
      <c r="Z395" s="2"/>
    </row>
    <row r="396" spans="9:26" x14ac:dyDescent="0.2">
      <c r="V396" s="1"/>
      <c r="Z396" s="2"/>
    </row>
    <row r="397" spans="9:26" x14ac:dyDescent="0.2">
      <c r="V397" s="1"/>
      <c r="Z397" s="2"/>
    </row>
    <row r="398" spans="9:26" x14ac:dyDescent="0.2">
      <c r="V398" s="1"/>
      <c r="Z398" s="2"/>
    </row>
    <row r="399" spans="9:26" x14ac:dyDescent="0.2">
      <c r="V399" s="1"/>
      <c r="Z399" s="2"/>
    </row>
    <row r="400" spans="9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315">
    <cfRule type="cellIs" dxfId="71" priority="14" stopIfTrue="1" operator="between">
      <formula>33</formula>
      <formula>100</formula>
    </cfRule>
  </conditionalFormatting>
  <conditionalFormatting sqref="AC13:AC315">
    <cfRule type="cellIs" dxfId="70" priority="15" stopIfTrue="1" operator="between">
      <formula>33</formula>
      <formula>100</formula>
    </cfRule>
  </conditionalFormatting>
  <conditionalFormatting sqref="AD13:AD315">
    <cfRule type="cellIs" dxfId="69" priority="16" stopIfTrue="1" operator="between">
      <formula>33</formula>
      <formula>100</formula>
    </cfRule>
  </conditionalFormatting>
  <conditionalFormatting sqref="A6">
    <cfRule type="expression" dxfId="68" priority="17" stopIfTrue="1">
      <formula>$C$6=1</formula>
    </cfRule>
  </conditionalFormatting>
  <conditionalFormatting sqref="K14:K315">
    <cfRule type="cellIs" dxfId="67" priority="18" stopIfTrue="1" operator="notEqual">
      <formula>$J$5</formula>
    </cfRule>
  </conditionalFormatting>
  <conditionalFormatting sqref="Y14:Y543 W14:W543 AA14:AA543">
    <cfRule type="cellIs" dxfId="66" priority="5" operator="equal">
      <formula>7</formula>
    </cfRule>
    <cfRule type="cellIs" dxfId="65" priority="7" operator="equal">
      <formula>6</formula>
    </cfRule>
    <cfRule type="cellIs" dxfId="64" priority="9" operator="equal">
      <formula>5</formula>
    </cfRule>
    <cfRule type="cellIs" dxfId="63" priority="11" operator="equal">
      <formula>4</formula>
    </cfRule>
  </conditionalFormatting>
  <conditionalFormatting sqref="U14:U543">
    <cfRule type="cellIs" dxfId="62" priority="2" operator="between">
      <formula>11</formula>
      <formula>12</formula>
    </cfRule>
    <cfRule type="cellIs" dxfId="61" priority="4" operator="between">
      <formula>9</formula>
      <formula>10</formula>
    </cfRule>
    <cfRule type="cellIs" dxfId="60" priority="6" operator="equal">
      <formula>8</formula>
    </cfRule>
    <cfRule type="cellIs" dxfId="59" priority="8" operator="between">
      <formula>6</formula>
      <formula>7</formula>
    </cfRule>
    <cfRule type="cellIs" dxfId="58" priority="10" operator="between">
      <formula>4</formula>
      <formula>5</formula>
    </cfRule>
  </conditionalFormatting>
  <conditionalFormatting sqref="Y14:Y543 W14:W543 AA14:AA543 U14:U543">
    <cfRule type="cellIs" dxfId="57" priority="12" operator="equal">
      <formula>3</formula>
    </cfRule>
    <cfRule type="cellIs" dxfId="56" priority="13" operator="between">
      <formula>1</formula>
      <formula>2</formula>
    </cfRule>
  </conditionalFormatting>
  <conditionalFormatting sqref="Y14:Y543 W14:W543">
    <cfRule type="cellIs" dxfId="55" priority="3" operator="between">
      <formula>8</formula>
      <formula>9</formula>
    </cfRule>
  </conditionalFormatting>
  <conditionalFormatting sqref="K13:K226">
    <cfRule type="cellIs" dxfId="54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755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55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55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55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5">
    <pageSetUpPr fitToPage="1"/>
  </sheetPr>
  <dimension ref="A1:FC522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3" t="s">
        <v>118</v>
      </c>
      <c r="I1" s="26"/>
      <c r="J1" s="26"/>
      <c r="K1" s="26"/>
      <c r="L1" s="26"/>
      <c r="M1" s="26"/>
      <c r="N1" s="26"/>
      <c r="O1" s="26"/>
      <c r="P1" s="26"/>
      <c r="X1" s="61"/>
      <c r="Y1" s="55" t="s">
        <v>150</v>
      </c>
      <c r="Z1" s="55" t="s">
        <v>149</v>
      </c>
      <c r="AA1" s="55" t="s">
        <v>148</v>
      </c>
      <c r="AB1" s="55" t="s">
        <v>74</v>
      </c>
    </row>
    <row r="2" spans="1:159" x14ac:dyDescent="0.2">
      <c r="A2" s="63" t="s">
        <v>1</v>
      </c>
      <c r="I2" s="94" t="s">
        <v>72</v>
      </c>
      <c r="J2" s="92" t="s">
        <v>162</v>
      </c>
      <c r="K2" s="92"/>
      <c r="L2" s="92"/>
      <c r="M2" s="92"/>
      <c r="N2" s="93" t="s">
        <v>53</v>
      </c>
      <c r="O2" s="92" t="s">
        <v>167</v>
      </c>
      <c r="P2" s="91"/>
      <c r="S2" s="70"/>
      <c r="T2" s="63" t="s">
        <v>63</v>
      </c>
      <c r="X2" s="90" t="s">
        <v>159</v>
      </c>
      <c r="Y2" s="55" t="s">
        <v>151</v>
      </c>
      <c r="Z2" s="55" t="s">
        <v>151</v>
      </c>
      <c r="AA2" s="55" t="s">
        <v>151</v>
      </c>
      <c r="AB2" s="55" t="s">
        <v>151</v>
      </c>
      <c r="AN2" s="63"/>
      <c r="AR2" s="60" t="s">
        <v>28</v>
      </c>
      <c r="AS2" s="73">
        <v>2.5</v>
      </c>
      <c r="AT2" s="1" t="s">
        <v>29</v>
      </c>
    </row>
    <row r="3" spans="1:159" ht="13.15" customHeight="1" x14ac:dyDescent="0.2">
      <c r="A3" s="63" t="s">
        <v>3</v>
      </c>
      <c r="I3" s="89" t="s">
        <v>48</v>
      </c>
      <c r="J3" s="88">
        <v>43730</v>
      </c>
      <c r="N3" s="60" t="s">
        <v>7</v>
      </c>
      <c r="O3" s="3">
        <f>I205</f>
        <v>31.496062992125982</v>
      </c>
      <c r="P3" s="82" t="s">
        <v>19</v>
      </c>
      <c r="S3" s="70"/>
      <c r="X3" s="87" t="s">
        <v>33</v>
      </c>
      <c r="Y3" s="55">
        <v>3</v>
      </c>
      <c r="Z3" s="55">
        <v>3</v>
      </c>
      <c r="AA3" s="55">
        <v>3</v>
      </c>
      <c r="AB3" s="55">
        <v>3</v>
      </c>
      <c r="AR3" s="60" t="s">
        <v>31</v>
      </c>
      <c r="AS3" s="73">
        <v>300</v>
      </c>
      <c r="AT3" s="1" t="s">
        <v>32</v>
      </c>
    </row>
    <row r="4" spans="1:159" x14ac:dyDescent="0.2">
      <c r="B4" s="86">
        <f>IF(ABS(T4-U4)=0,"",ABS(T4-U4))</f>
        <v>2</v>
      </c>
      <c r="C4" s="63" t="str">
        <f>IF(T4-U4&gt;0,"more cells need COPY DOWN",IF(T4-U4=0,"OK","more cells need DELETE"))</f>
        <v>more cells need COPY DOWN</v>
      </c>
      <c r="I4" s="76" t="s">
        <v>27</v>
      </c>
      <c r="J4" s="1" t="s">
        <v>168</v>
      </c>
      <c r="K4" s="60"/>
      <c r="L4" s="60"/>
      <c r="N4" s="60" t="s">
        <v>73</v>
      </c>
      <c r="O4" s="73">
        <v>0.8</v>
      </c>
      <c r="P4" s="79"/>
      <c r="Q4" s="2"/>
      <c r="S4" s="70"/>
      <c r="T4" s="70">
        <f>COUNT(A14:A522)</f>
        <v>194</v>
      </c>
      <c r="U4" s="70">
        <f>COUNT(I14:I522)</f>
        <v>192</v>
      </c>
      <c r="X4" s="85" t="s">
        <v>123</v>
      </c>
      <c r="Y4" s="55" t="s">
        <v>152</v>
      </c>
      <c r="Z4" s="55">
        <v>4</v>
      </c>
      <c r="AA4" s="55">
        <v>4</v>
      </c>
      <c r="AB4" s="55">
        <v>4</v>
      </c>
      <c r="AJ4" s="2"/>
    </row>
    <row r="5" spans="1:159" ht="13.5" customHeight="1" x14ac:dyDescent="0.2">
      <c r="A5" s="63" t="s">
        <v>62</v>
      </c>
      <c r="I5" s="84" t="s">
        <v>36</v>
      </c>
      <c r="J5" s="83" t="s">
        <v>130</v>
      </c>
      <c r="K5" s="1" t="s">
        <v>21</v>
      </c>
      <c r="M5" s="60"/>
      <c r="N5" s="60" t="s">
        <v>51</v>
      </c>
      <c r="O5" s="73">
        <v>17</v>
      </c>
      <c r="P5" s="82"/>
      <c r="S5" s="70"/>
      <c r="U5" s="2"/>
      <c r="X5" s="81" t="s">
        <v>121</v>
      </c>
      <c r="Y5" s="55" t="s">
        <v>153</v>
      </c>
      <c r="Z5" s="55">
        <v>5</v>
      </c>
      <c r="AA5" s="55">
        <v>5</v>
      </c>
      <c r="AB5" s="55">
        <v>5</v>
      </c>
      <c r="AG5" s="2"/>
      <c r="AM5" s="77"/>
    </row>
    <row r="6" spans="1:159" ht="13.5" customHeight="1" x14ac:dyDescent="0.2">
      <c r="A6" s="49"/>
      <c r="B6" s="49"/>
      <c r="C6" s="49">
        <v>1</v>
      </c>
      <c r="D6" s="49">
        <v>2</v>
      </c>
      <c r="E6" s="49">
        <v>3</v>
      </c>
      <c r="F6" s="49">
        <v>6</v>
      </c>
      <c r="G6" s="49">
        <v>7</v>
      </c>
      <c r="I6" s="80" t="s">
        <v>34</v>
      </c>
      <c r="J6" s="60">
        <v>3</v>
      </c>
      <c r="K6" s="60"/>
      <c r="L6" s="70" t="s">
        <v>30</v>
      </c>
      <c r="M6" s="70">
        <f>IF(J6&lt;=2,J6+4,5)</f>
        <v>5</v>
      </c>
      <c r="N6" s="60" t="s">
        <v>52</v>
      </c>
      <c r="O6" s="73">
        <v>20</v>
      </c>
      <c r="P6" s="79"/>
      <c r="Q6" s="2"/>
      <c r="R6" s="70"/>
      <c r="S6" s="70"/>
      <c r="U6" s="2"/>
      <c r="X6" s="78" t="s">
        <v>30</v>
      </c>
      <c r="Y6" s="55">
        <v>8</v>
      </c>
      <c r="Z6" s="55">
        <v>6</v>
      </c>
      <c r="AA6" s="55">
        <v>6</v>
      </c>
      <c r="AB6" s="55">
        <v>6</v>
      </c>
      <c r="AG6" s="3"/>
      <c r="AH6" s="21"/>
      <c r="AI6" s="21"/>
      <c r="AM6" s="77"/>
    </row>
    <row r="7" spans="1:159" ht="14.25" customHeight="1" x14ac:dyDescent="0.2">
      <c r="A7" s="49"/>
      <c r="B7" s="49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76" t="s">
        <v>2</v>
      </c>
      <c r="J7" s="75">
        <v>0.8</v>
      </c>
      <c r="K7" s="49" t="s">
        <v>19</v>
      </c>
      <c r="L7" s="70" t="s">
        <v>33</v>
      </c>
      <c r="M7" s="70"/>
      <c r="N7" s="74" t="s">
        <v>95</v>
      </c>
      <c r="O7" s="73">
        <v>7</v>
      </c>
      <c r="P7" s="72" t="s">
        <v>96</v>
      </c>
      <c r="Q7" s="71"/>
      <c r="R7" s="70"/>
      <c r="S7" s="70"/>
      <c r="U7" s="2"/>
      <c r="X7" s="69" t="s">
        <v>155</v>
      </c>
      <c r="Y7" s="55" t="s">
        <v>154</v>
      </c>
      <c r="Z7" s="55">
        <v>7</v>
      </c>
      <c r="AA7" s="55">
        <v>7</v>
      </c>
      <c r="AB7" s="55">
        <v>7</v>
      </c>
      <c r="AG7" s="3"/>
      <c r="AH7" s="21"/>
      <c r="AI7" s="21"/>
    </row>
    <row r="8" spans="1:159" ht="13.5" customHeight="1" thickBot="1" x14ac:dyDescent="0.25">
      <c r="A8" s="49"/>
      <c r="B8" s="49" t="s">
        <v>126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68" t="s">
        <v>41</v>
      </c>
      <c r="J8" s="67">
        <v>0</v>
      </c>
      <c r="K8" s="26" t="s">
        <v>42</v>
      </c>
      <c r="L8" s="66" t="s">
        <v>40</v>
      </c>
      <c r="M8" s="66"/>
      <c r="N8" s="26"/>
      <c r="O8" s="26"/>
      <c r="P8" s="65"/>
      <c r="U8" s="2"/>
      <c r="X8" s="64" t="s">
        <v>156</v>
      </c>
      <c r="Y8" s="55" t="s">
        <v>157</v>
      </c>
      <c r="Z8" s="55" t="s">
        <v>158</v>
      </c>
      <c r="AA8" s="55" t="s">
        <v>158</v>
      </c>
      <c r="AB8" s="55" t="s">
        <v>130</v>
      </c>
      <c r="AK8" s="2"/>
    </row>
    <row r="9" spans="1:159" ht="15.75" customHeight="1" thickBot="1" x14ac:dyDescent="0.25">
      <c r="A9" s="49"/>
      <c r="B9" s="49" t="s">
        <v>127</v>
      </c>
      <c r="C9">
        <v>0.16441</v>
      </c>
      <c r="D9">
        <v>-0.10525</v>
      </c>
      <c r="E9">
        <v>-7.1679999999999994E-2</v>
      </c>
      <c r="F9">
        <v>1.9056</v>
      </c>
      <c r="G9">
        <v>1.9003000000000001</v>
      </c>
      <c r="I9" s="63"/>
      <c r="J9" s="60"/>
      <c r="K9" s="60"/>
      <c r="L9" s="60"/>
      <c r="N9" s="63"/>
      <c r="U9" s="2"/>
      <c r="W9" s="2"/>
      <c r="X9" s="2"/>
      <c r="Y9" s="2"/>
      <c r="Z9" s="2"/>
      <c r="BF9" s="2"/>
    </row>
    <row r="10" spans="1:159" ht="23.25" customHeight="1" thickTop="1" x14ac:dyDescent="0.2">
      <c r="A10" s="49"/>
      <c r="B10" s="49" t="s">
        <v>128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1" t="s">
        <v>101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0"/>
      <c r="T10" s="123" t="s">
        <v>61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5"/>
      <c r="AE10" s="126" t="s">
        <v>108</v>
      </c>
      <c r="AF10" s="126"/>
      <c r="AG10" s="126"/>
      <c r="AH10" s="126"/>
      <c r="AI10" s="62" t="s">
        <v>97</v>
      </c>
      <c r="AJ10" s="119" t="s">
        <v>83</v>
      </c>
      <c r="AK10" s="122"/>
      <c r="AL10" s="122"/>
      <c r="AM10" s="120"/>
      <c r="AN10" s="123" t="s">
        <v>43</v>
      </c>
      <c r="AO10" s="124"/>
      <c r="AP10" s="125"/>
      <c r="AQ10" s="62" t="s">
        <v>0</v>
      </c>
      <c r="AR10" s="119" t="s">
        <v>114</v>
      </c>
      <c r="AS10" s="120"/>
      <c r="AT10" s="62" t="s">
        <v>90</v>
      </c>
      <c r="AU10" s="62" t="s">
        <v>92</v>
      </c>
      <c r="AV10" s="62" t="s">
        <v>98</v>
      </c>
      <c r="AW10" s="108" t="s">
        <v>117</v>
      </c>
      <c r="AX10" s="1" t="str">
        <f>""</f>
        <v/>
      </c>
      <c r="AY10" s="61"/>
      <c r="AZ10" s="110" t="s">
        <v>18</v>
      </c>
      <c r="BA10" s="111"/>
      <c r="BB10" s="111"/>
      <c r="BC10" s="111"/>
      <c r="BD10" s="111"/>
      <c r="BE10" s="111"/>
      <c r="BF10" s="111"/>
      <c r="BG10" s="111"/>
      <c r="BH10" s="112"/>
      <c r="BI10" s="2"/>
      <c r="BJ10" s="110" t="s">
        <v>146</v>
      </c>
      <c r="BK10" s="111"/>
      <c r="BL10" s="111"/>
      <c r="BM10" s="111"/>
      <c r="BN10" s="112"/>
      <c r="BO10" s="2"/>
    </row>
    <row r="11" spans="1:159" ht="52.9" customHeight="1" x14ac:dyDescent="0.2">
      <c r="A11" s="49"/>
      <c r="B11" s="49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0"/>
      <c r="I11" s="57" t="s">
        <v>16</v>
      </c>
      <c r="J11" s="97" t="s">
        <v>17</v>
      </c>
      <c r="K11" s="97" t="s">
        <v>37</v>
      </c>
      <c r="L11" s="97" t="s">
        <v>59</v>
      </c>
      <c r="M11" s="97" t="s">
        <v>131</v>
      </c>
      <c r="N11" s="97" t="s">
        <v>60</v>
      </c>
      <c r="O11" s="97" t="s">
        <v>132</v>
      </c>
      <c r="P11" s="59" t="s">
        <v>133</v>
      </c>
      <c r="Q11" s="59" t="s">
        <v>47</v>
      </c>
      <c r="R11" s="59" t="s">
        <v>55</v>
      </c>
      <c r="S11" s="59" t="s">
        <v>22</v>
      </c>
      <c r="T11" s="113" t="s">
        <v>147</v>
      </c>
      <c r="U11" s="114"/>
      <c r="V11" s="113" t="s">
        <v>140</v>
      </c>
      <c r="W11" s="114"/>
      <c r="X11" s="113" t="s">
        <v>139</v>
      </c>
      <c r="Y11" s="114"/>
      <c r="Z11" s="115" t="s">
        <v>84</v>
      </c>
      <c r="AA11" s="113"/>
      <c r="AB11" s="116" t="s">
        <v>102</v>
      </c>
      <c r="AC11" s="117"/>
      <c r="AD11" s="118"/>
      <c r="AE11" s="99" t="s">
        <v>35</v>
      </c>
      <c r="AF11" s="97" t="s">
        <v>25</v>
      </c>
      <c r="AG11" s="97" t="s">
        <v>26</v>
      </c>
      <c r="AH11" s="97" t="s">
        <v>94</v>
      </c>
      <c r="AI11" s="52" t="s">
        <v>78</v>
      </c>
      <c r="AJ11" s="97" t="s">
        <v>82</v>
      </c>
      <c r="AK11" s="97" t="s">
        <v>81</v>
      </c>
      <c r="AL11" s="97" t="s">
        <v>85</v>
      </c>
      <c r="AM11" s="97" t="s">
        <v>99</v>
      </c>
      <c r="AN11" s="97" t="s">
        <v>86</v>
      </c>
      <c r="AO11" s="97" t="s">
        <v>87</v>
      </c>
      <c r="AP11" s="97" t="s">
        <v>99</v>
      </c>
      <c r="AQ11" s="97" t="s">
        <v>86</v>
      </c>
      <c r="AR11" s="115" t="s">
        <v>115</v>
      </c>
      <c r="AS11" s="115"/>
      <c r="AT11" s="97" t="s">
        <v>93</v>
      </c>
      <c r="AU11" s="97" t="s">
        <v>91</v>
      </c>
      <c r="AV11" s="97" t="s">
        <v>116</v>
      </c>
      <c r="AW11" s="109"/>
      <c r="AX11" s="1" t="str">
        <f>""</f>
        <v/>
      </c>
      <c r="AY11" s="97" t="s">
        <v>39</v>
      </c>
      <c r="AZ11" s="115" t="s">
        <v>78</v>
      </c>
      <c r="BA11" s="115"/>
      <c r="BB11" s="115"/>
      <c r="BC11" s="115" t="s">
        <v>79</v>
      </c>
      <c r="BD11" s="115"/>
      <c r="BE11" s="115"/>
      <c r="BF11" s="115" t="s">
        <v>80</v>
      </c>
      <c r="BG11" s="115"/>
      <c r="BH11" s="115"/>
      <c r="BI11" s="50"/>
      <c r="BJ11" s="59" t="s">
        <v>137</v>
      </c>
      <c r="BK11" s="59" t="s">
        <v>138</v>
      </c>
      <c r="BL11" s="59" t="s">
        <v>134</v>
      </c>
      <c r="BM11" s="59" t="s">
        <v>135</v>
      </c>
      <c r="BN11" s="59" t="s">
        <v>136</v>
      </c>
      <c r="BO11" s="50"/>
      <c r="BP11" s="50"/>
    </row>
    <row r="12" spans="1:159" ht="24" customHeight="1" thickBot="1" x14ac:dyDescent="0.25">
      <c r="A12" s="49"/>
      <c r="B12" s="49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8" t="s">
        <v>19</v>
      </c>
      <c r="J12" s="55" t="s">
        <v>19</v>
      </c>
      <c r="K12" s="55" t="s">
        <v>38</v>
      </c>
      <c r="L12" s="55" t="s">
        <v>20</v>
      </c>
      <c r="M12" s="55" t="s">
        <v>20</v>
      </c>
      <c r="N12" s="55" t="s">
        <v>49</v>
      </c>
      <c r="O12" s="55" t="s">
        <v>54</v>
      </c>
      <c r="P12" s="55" t="s">
        <v>54</v>
      </c>
      <c r="Q12" s="55" t="s">
        <v>54</v>
      </c>
      <c r="R12" s="55" t="s">
        <v>56</v>
      </c>
      <c r="S12" s="55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57" t="s">
        <v>105</v>
      </c>
      <c r="AC12" s="52" t="s">
        <v>103</v>
      </c>
      <c r="AD12" s="56" t="s">
        <v>104</v>
      </c>
      <c r="AE12" s="98" t="s">
        <v>20</v>
      </c>
      <c r="AF12" s="55" t="s">
        <v>20</v>
      </c>
      <c r="AG12" s="55" t="s">
        <v>20</v>
      </c>
      <c r="AH12" s="52" t="s">
        <v>109</v>
      </c>
      <c r="AI12" s="52" t="s">
        <v>110</v>
      </c>
      <c r="AJ12" s="97" t="s">
        <v>111</v>
      </c>
      <c r="AK12" s="97" t="s">
        <v>111</v>
      </c>
      <c r="AL12" s="97" t="s">
        <v>111</v>
      </c>
      <c r="AM12" s="97" t="s">
        <v>111</v>
      </c>
      <c r="AN12" s="97" t="s">
        <v>112</v>
      </c>
      <c r="AO12" s="97" t="s">
        <v>112</v>
      </c>
      <c r="AP12" s="97" t="s">
        <v>113</v>
      </c>
      <c r="AQ12" s="97" t="s">
        <v>38</v>
      </c>
      <c r="AR12" s="97" t="s">
        <v>88</v>
      </c>
      <c r="AS12" s="97" t="s">
        <v>89</v>
      </c>
      <c r="AT12" s="97" t="s">
        <v>56</v>
      </c>
      <c r="AU12" s="97"/>
      <c r="AV12" s="97" t="s">
        <v>100</v>
      </c>
      <c r="AW12" s="54" t="s">
        <v>54</v>
      </c>
      <c r="AX12" s="1" t="str">
        <f>""</f>
        <v/>
      </c>
      <c r="AY12" s="97" t="s">
        <v>19</v>
      </c>
      <c r="AZ12" s="97" t="s">
        <v>65</v>
      </c>
      <c r="BA12" s="97" t="s">
        <v>66</v>
      </c>
      <c r="BB12" s="97" t="s">
        <v>67</v>
      </c>
      <c r="BC12" s="97" t="s">
        <v>65</v>
      </c>
      <c r="BD12" s="97" t="s">
        <v>66</v>
      </c>
      <c r="BE12" s="97" t="s">
        <v>67</v>
      </c>
      <c r="BF12" s="97" t="s">
        <v>65</v>
      </c>
      <c r="BG12" s="97" t="s">
        <v>66</v>
      </c>
      <c r="BH12" s="97" t="s">
        <v>67</v>
      </c>
      <c r="BI12" s="50"/>
      <c r="BJ12" s="53"/>
      <c r="BK12" s="52"/>
      <c r="BL12" s="52"/>
      <c r="BM12" s="52"/>
      <c r="BN12" s="51"/>
      <c r="BO12" s="50"/>
      <c r="BP12" s="50"/>
    </row>
    <row r="13" spans="1:159" ht="13.5" thickTop="1" x14ac:dyDescent="0.2">
      <c r="A13" s="49" t="s">
        <v>14</v>
      </c>
      <c r="B13" s="49" t="s">
        <v>15</v>
      </c>
      <c r="C13" s="49"/>
      <c r="D13" s="49"/>
      <c r="E13" s="49"/>
      <c r="F13" s="49"/>
      <c r="G13" s="49"/>
      <c r="I13" s="17">
        <f t="shared" ref="I13:I76" si="0">IF(A13="(m)",0,A13/0.3048)</f>
        <v>0</v>
      </c>
      <c r="J13" s="16">
        <f t="shared" ref="J13:J76" si="1">$J$7-I13</f>
        <v>0.8</v>
      </c>
      <c r="K13" s="16" t="str">
        <f>IF(I13=0,"Copy Down",IF(J13&gt;-12, 100, IF(J13&gt;-18, 124, 115)))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48"/>
      <c r="BK13" s="24"/>
      <c r="BL13" s="24"/>
      <c r="BM13" s="24"/>
      <c r="BN13" s="47"/>
      <c r="BO13" s="21"/>
      <c r="BP13" s="2"/>
      <c r="BR13" s="46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4"/>
      <c r="CP13" s="46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4"/>
    </row>
    <row r="14" spans="1:159" x14ac:dyDescent="0.2">
      <c r="A14">
        <v>0.05</v>
      </c>
      <c r="B14">
        <v>2.11</v>
      </c>
      <c r="C14">
        <v>0.16475000000000001</v>
      </c>
      <c r="D14">
        <v>-0.10635</v>
      </c>
      <c r="E14">
        <v>-6.9639999999999994E-2</v>
      </c>
      <c r="F14">
        <v>1.9882299999999999</v>
      </c>
      <c r="G14">
        <v>1.94763</v>
      </c>
      <c r="H14" s="21"/>
      <c r="I14" s="17">
        <f t="shared" si="0"/>
        <v>0.16404199475065617</v>
      </c>
      <c r="J14" s="16">
        <f t="shared" si="1"/>
        <v>0.63595800524934387</v>
      </c>
      <c r="K14" s="16">
        <v>100</v>
      </c>
      <c r="L14" s="16">
        <v>16.404199475065617</v>
      </c>
      <c r="M14" s="16">
        <v>16.404199475065617</v>
      </c>
      <c r="N14" s="16">
        <v>7.1084864391950997E-2</v>
      </c>
      <c r="O14" s="16">
        <v>9.0096509240248243E-2</v>
      </c>
      <c r="P14" s="16">
        <v>9.7953175318921684E-2</v>
      </c>
      <c r="Q14" s="16">
        <v>7.8216587205952003E-3</v>
      </c>
      <c r="R14" s="16">
        <v>7.9850997123155896</v>
      </c>
      <c r="S14" s="16">
        <v>0.54560181101898908</v>
      </c>
      <c r="T14" s="20" t="s">
        <v>119</v>
      </c>
      <c r="U14" s="10">
        <v>0</v>
      </c>
      <c r="V14" s="20" t="s">
        <v>160</v>
      </c>
      <c r="W14" s="10">
        <v>1</v>
      </c>
      <c r="X14" s="20" t="e">
        <v>#NUM!</v>
      </c>
      <c r="Y14" s="10" t="e">
        <v>#NUM!</v>
      </c>
      <c r="Z14" s="20" t="e">
        <v>#NUM!</v>
      </c>
      <c r="AA14" s="15" t="e">
        <v>#NUM!</v>
      </c>
      <c r="AB14" s="11">
        <v>3.259304513336744</v>
      </c>
      <c r="AC14" s="10">
        <v>46.893568174929193</v>
      </c>
      <c r="AD14" s="19">
        <v>49.847127311734063</v>
      </c>
      <c r="AE14" s="12"/>
      <c r="AF14" s="10"/>
      <c r="AG14" s="10"/>
      <c r="AH14" s="10"/>
      <c r="AI14" s="10"/>
      <c r="AJ14" s="10"/>
      <c r="AK14" s="10"/>
      <c r="AL14" s="10"/>
      <c r="AM14" s="10"/>
      <c r="AN14" s="10">
        <v>1.5016084873374707E-2</v>
      </c>
      <c r="AO14" s="10" t="e">
        <v>#NUM!</v>
      </c>
      <c r="AP14" s="10"/>
      <c r="AQ14" s="10">
        <v>95.55</v>
      </c>
      <c r="AR14" s="10"/>
      <c r="AS14" s="10"/>
      <c r="AT14" s="10"/>
      <c r="AU14" s="10"/>
      <c r="AV14" s="16"/>
      <c r="AW14" s="19"/>
      <c r="AX14" s="1" t="s">
        <v>120</v>
      </c>
      <c r="AY14" s="23">
        <v>0.63595800524934387</v>
      </c>
      <c r="AZ14" s="18">
        <v>100</v>
      </c>
      <c r="BA14" s="18">
        <v>0</v>
      </c>
      <c r="BB14" s="18">
        <v>0</v>
      </c>
      <c r="BC14" s="18" t="e">
        <v>#NUM!</v>
      </c>
      <c r="BD14" s="18" t="e">
        <v>#NUM!</v>
      </c>
      <c r="BE14" s="18" t="e">
        <v>#NUM!</v>
      </c>
      <c r="BF14" s="24">
        <v>3.259304513336744</v>
      </c>
      <c r="BG14" s="24">
        <v>46.893568174929193</v>
      </c>
      <c r="BH14" s="24">
        <v>49.847127311734063</v>
      </c>
      <c r="BI14" s="21"/>
      <c r="BJ14" s="25" t="e">
        <f t="shared" ref="BJ14:BJ16" ca="1" si="2">IF((0.381*BM14)+(0.05*(M14/2116.217)-0.15)&lt;1,(0.381*BM14)+(0.05*(M14/2116.217)-0.15),1)</f>
        <v>#NUM!</v>
      </c>
      <c r="BK14" s="24" t="e">
        <f t="shared" ref="BK14:BK16" ca="1" si="3">((P14-(L14/2000))/1.06)*(1.06/(M14/2000))^BJ14</f>
        <v>#NUM!</v>
      </c>
      <c r="BL14" s="23">
        <f t="shared" ref="BL14:BL16" si="4">(Q14/(P14-(L14/2000)))*100</f>
        <v>8.7148356383788332</v>
      </c>
      <c r="BM14" s="23" t="e">
        <f t="shared" ref="BM14:BM16" ca="1" si="5">SQRT(((3.47-LOG(BK14))^2)+((LOG(BL14)+1.22)^2))</f>
        <v>#NUM!</v>
      </c>
      <c r="BN14" s="22">
        <f t="shared" ref="BN14:BN16" si="6">SQRT(((3.47-LOG(P14/1.06))^2)+((LOG(R14)+1.22)^2))</f>
        <v>4.9792246741110464</v>
      </c>
      <c r="BO14" s="21"/>
      <c r="BP14" s="2"/>
      <c r="BR14" s="6"/>
      <c r="BV14" s="96" t="s">
        <v>72</v>
      </c>
      <c r="BW14" s="42" t="str">
        <f>J2</f>
        <v>WSLP-110</v>
      </c>
      <c r="CL14" s="5"/>
      <c r="CP14" s="6"/>
      <c r="CT14" s="96" t="str">
        <f>BV14</f>
        <v>Project :</v>
      </c>
      <c r="CU14" s="42" t="str">
        <f>BW14</f>
        <v>WSLP-110</v>
      </c>
      <c r="DJ14" s="5"/>
    </row>
    <row r="15" spans="1:159" x14ac:dyDescent="0.2">
      <c r="A15">
        <v>0.1</v>
      </c>
      <c r="B15">
        <v>2.16</v>
      </c>
      <c r="C15">
        <v>0.16478999999999999</v>
      </c>
      <c r="D15">
        <v>-0.10607999999999999</v>
      </c>
      <c r="E15">
        <v>-6.9449999999999998E-2</v>
      </c>
      <c r="F15">
        <v>2.00943</v>
      </c>
      <c r="G15">
        <v>1.99803</v>
      </c>
      <c r="H15" s="21"/>
      <c r="I15" s="17">
        <f t="shared" si="0"/>
        <v>0.32808398950131235</v>
      </c>
      <c r="J15" s="16">
        <f t="shared" si="1"/>
        <v>0.4719160104986877</v>
      </c>
      <c r="K15" s="16">
        <v>100</v>
      </c>
      <c r="L15" s="16">
        <v>32.808398950131235</v>
      </c>
      <c r="M15" s="16">
        <v>22.57217847769029</v>
      </c>
      <c r="N15" s="16">
        <v>0.14216972878390199</v>
      </c>
      <c r="O15" s="16">
        <v>0.10069609856262605</v>
      </c>
      <c r="P15" s="16">
        <v>0.10928451295254847</v>
      </c>
      <c r="Q15" s="16">
        <v>5.9017970346308801E-3</v>
      </c>
      <c r="R15" s="16">
        <v>5.4003965202219</v>
      </c>
      <c r="S15" s="16">
        <v>0.59641766596683488</v>
      </c>
      <c r="T15" s="20" t="s">
        <v>119</v>
      </c>
      <c r="U15" s="10">
        <v>0</v>
      </c>
      <c r="V15" s="20" t="s">
        <v>160</v>
      </c>
      <c r="W15" s="10">
        <v>1</v>
      </c>
      <c r="X15" s="20" t="e">
        <v>#NUM!</v>
      </c>
      <c r="Y15" s="10" t="e">
        <v>#NUM!</v>
      </c>
      <c r="Z15" s="20" t="e">
        <v>#NUM!</v>
      </c>
      <c r="AA15" s="15" t="e">
        <v>#NUM!</v>
      </c>
      <c r="AB15" s="11">
        <v>17.021297405718727</v>
      </c>
      <c r="AC15" s="10">
        <v>62.590482946639824</v>
      </c>
      <c r="AD15" s="19">
        <v>20.388219647641446</v>
      </c>
      <c r="AE15" s="12"/>
      <c r="AF15" s="10"/>
      <c r="AG15" s="10"/>
      <c r="AH15" s="10"/>
      <c r="AI15" s="10"/>
      <c r="AJ15" s="10"/>
      <c r="AK15" s="10"/>
      <c r="AL15" s="10"/>
      <c r="AM15" s="10"/>
      <c r="AN15" s="10">
        <v>1.6782683093771008E-2</v>
      </c>
      <c r="AO15" s="10" t="e">
        <v>#NUM!</v>
      </c>
      <c r="AP15" s="10"/>
      <c r="AQ15" s="10">
        <v>95.55</v>
      </c>
      <c r="AR15" s="10"/>
      <c r="AS15" s="10"/>
      <c r="AT15" s="10"/>
      <c r="AU15" s="10"/>
      <c r="AV15" s="16"/>
      <c r="AW15" s="19"/>
      <c r="AX15" s="1" t="s">
        <v>120</v>
      </c>
      <c r="AY15" s="23">
        <v>0.4719160104986877</v>
      </c>
      <c r="AZ15" s="18">
        <v>100</v>
      </c>
      <c r="BA15" s="18">
        <v>0</v>
      </c>
      <c r="BB15" s="18">
        <v>0</v>
      </c>
      <c r="BC15" s="18" t="e">
        <v>#NUM!</v>
      </c>
      <c r="BD15" s="18" t="e">
        <v>#NUM!</v>
      </c>
      <c r="BE15" s="18" t="e">
        <v>#NUM!</v>
      </c>
      <c r="BF15" s="24">
        <v>17.021297405718727</v>
      </c>
      <c r="BG15" s="24">
        <v>62.590482946639824</v>
      </c>
      <c r="BH15" s="24">
        <v>20.388219647641446</v>
      </c>
      <c r="BI15" s="21"/>
      <c r="BJ15" s="25" t="e">
        <f t="shared" ca="1" si="2"/>
        <v>#NUM!</v>
      </c>
      <c r="BK15" s="24" t="e">
        <f t="shared" ca="1" si="3"/>
        <v>#NUM!</v>
      </c>
      <c r="BL15" s="23">
        <f t="shared" si="4"/>
        <v>6.3541958609578382</v>
      </c>
      <c r="BM15" s="23" t="e">
        <f t="shared" ca="1" si="5"/>
        <v>#NUM!</v>
      </c>
      <c r="BN15" s="22">
        <f t="shared" si="6"/>
        <v>4.865651232091623</v>
      </c>
      <c r="BO15" s="21"/>
      <c r="BP15" s="2"/>
      <c r="BR15" s="6"/>
      <c r="BV15" s="96" t="s">
        <v>4</v>
      </c>
      <c r="BW15" s="105">
        <f ca="1">TODAY()</f>
        <v>45036</v>
      </c>
      <c r="BX15" s="105"/>
      <c r="BZ15" s="100" t="s">
        <v>5</v>
      </c>
      <c r="CA15" s="100"/>
      <c r="CB15" s="106">
        <f>J7</f>
        <v>0.8</v>
      </c>
      <c r="CC15" s="107"/>
      <c r="CE15" s="100" t="s">
        <v>8</v>
      </c>
      <c r="CF15" s="100"/>
      <c r="CG15" s="42"/>
      <c r="CL15" s="5"/>
      <c r="CP15" s="6"/>
      <c r="CT15" s="96" t="s">
        <v>4</v>
      </c>
      <c r="CU15" s="105">
        <f ca="1">BW15</f>
        <v>45036</v>
      </c>
      <c r="CV15" s="105"/>
      <c r="CX15" s="100" t="s">
        <v>5</v>
      </c>
      <c r="CY15" s="100"/>
      <c r="CZ15" s="106">
        <f>CB15</f>
        <v>0.8</v>
      </c>
      <c r="DA15" s="107"/>
      <c r="DC15" s="100" t="s">
        <v>8</v>
      </c>
      <c r="DD15" s="100"/>
      <c r="DE15" s="42">
        <f>CG15</f>
        <v>0</v>
      </c>
      <c r="DJ15" s="5"/>
      <c r="FC15" s="43" t="s">
        <v>145</v>
      </c>
    </row>
    <row r="16" spans="1:159" x14ac:dyDescent="0.2">
      <c r="A16">
        <v>0.15</v>
      </c>
      <c r="B16">
        <v>2.11</v>
      </c>
      <c r="C16">
        <v>0.16488</v>
      </c>
      <c r="D16">
        <v>-0.10446</v>
      </c>
      <c r="E16">
        <v>-6.9089999999999999E-2</v>
      </c>
      <c r="F16">
        <v>1.9882299999999999</v>
      </c>
      <c r="G16">
        <v>1.9426300000000001</v>
      </c>
      <c r="H16" s="21"/>
      <c r="I16" s="17">
        <f t="shared" si="0"/>
        <v>0.49212598425196846</v>
      </c>
      <c r="J16" s="16">
        <f t="shared" si="1"/>
        <v>0.30787401574803158</v>
      </c>
      <c r="K16" s="16">
        <v>100</v>
      </c>
      <c r="L16" s="16">
        <v>49.212598425196845</v>
      </c>
      <c r="M16" s="16">
        <v>28.740157480314959</v>
      </c>
      <c r="N16" s="16">
        <v>0.21325459317585299</v>
      </c>
      <c r="O16" s="16">
        <v>0.12454517453798719</v>
      </c>
      <c r="P16" s="16">
        <v>0.1345200594123814</v>
      </c>
      <c r="Q16" s="16">
        <v>5.6173730811547055E-3</v>
      </c>
      <c r="R16" s="16">
        <v>4.1758627714653507</v>
      </c>
      <c r="S16" s="16">
        <v>0.69270033849959745</v>
      </c>
      <c r="T16" s="20" t="s">
        <v>119</v>
      </c>
      <c r="U16" s="10">
        <v>2</v>
      </c>
      <c r="V16" s="20" t="s">
        <v>142</v>
      </c>
      <c r="W16" s="10">
        <v>2</v>
      </c>
      <c r="X16" s="20" t="s">
        <v>33</v>
      </c>
      <c r="Y16" s="10">
        <v>3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12.454517453798719</v>
      </c>
      <c r="AF16" s="10">
        <v>12.931030611739175</v>
      </c>
      <c r="AG16" s="10">
        <v>6.7260029706190494</v>
      </c>
      <c r="AH16" s="10">
        <v>9.8628839038027429</v>
      </c>
      <c r="AI16" s="10">
        <v>2.3947147086183831</v>
      </c>
      <c r="AJ16" s="10"/>
      <c r="AK16" s="10"/>
      <c r="AL16" s="10"/>
      <c r="AM16" s="10"/>
      <c r="AN16" s="10">
        <v>0.12454517453798719</v>
      </c>
      <c r="AO16" s="10">
        <v>4.4902693334033988E-2</v>
      </c>
      <c r="AP16" s="10">
        <v>1</v>
      </c>
      <c r="AQ16" s="10">
        <v>79.625</v>
      </c>
      <c r="AR16" s="10"/>
      <c r="AS16" s="10"/>
      <c r="AT16" s="10">
        <v>3.2119828711565912</v>
      </c>
      <c r="AU16" s="10">
        <v>1</v>
      </c>
      <c r="AV16" s="16"/>
      <c r="AW16" s="19">
        <v>1.9396545917608763</v>
      </c>
      <c r="AX16" s="1" t="s">
        <v>120</v>
      </c>
      <c r="AY16" s="23">
        <v>0.30787401574803158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2"/>
        <v>1</v>
      </c>
      <c r="BK16" s="24">
        <f t="shared" ca="1" si="3"/>
        <v>7.6487931755465421</v>
      </c>
      <c r="BL16" s="23">
        <f t="shared" si="4"/>
        <v>5.1107095880846742</v>
      </c>
      <c r="BM16" s="23">
        <f t="shared" ca="1" si="5"/>
        <v>3.2262271070995556</v>
      </c>
      <c r="BN16" s="22">
        <f t="shared" si="6"/>
        <v>4.7386530998059548</v>
      </c>
      <c r="BO16" s="21"/>
      <c r="BP16" s="2"/>
      <c r="BR16" s="6"/>
      <c r="BV16" s="96" t="s">
        <v>10</v>
      </c>
      <c r="BW16" s="42" t="str">
        <f>O2</f>
        <v>WSLP-19-080C</v>
      </c>
      <c r="BX16" s="42"/>
      <c r="BY16" s="100" t="s">
        <v>6</v>
      </c>
      <c r="BZ16" s="100"/>
      <c r="CA16" s="100"/>
      <c r="CB16" s="104">
        <f>J8</f>
        <v>0</v>
      </c>
      <c r="CC16" s="104"/>
      <c r="CE16" s="100" t="s">
        <v>9</v>
      </c>
      <c r="CF16" s="100"/>
      <c r="CG16" s="42"/>
      <c r="CL16" s="5"/>
      <c r="CP16" s="6"/>
      <c r="CT16" s="96" t="s">
        <v>10</v>
      </c>
      <c r="CU16" s="42" t="str">
        <f>BW16</f>
        <v>WSLP-19-080C</v>
      </c>
      <c r="CV16" s="42"/>
      <c r="CW16" s="100" t="s">
        <v>6</v>
      </c>
      <c r="CX16" s="100"/>
      <c r="CY16" s="100"/>
      <c r="CZ16" s="104">
        <f>CB16</f>
        <v>0</v>
      </c>
      <c r="DA16" s="104"/>
      <c r="DC16" s="100" t="s">
        <v>9</v>
      </c>
      <c r="DD16" s="100"/>
      <c r="DE16" s="42">
        <f>CG16</f>
        <v>0</v>
      </c>
      <c r="DJ16" s="5"/>
    </row>
    <row r="17" spans="1:114" ht="13.5" thickBot="1" x14ac:dyDescent="0.25">
      <c r="A17">
        <v>0.2</v>
      </c>
      <c r="B17">
        <v>2.11</v>
      </c>
      <c r="C17">
        <v>0.16581000000000001</v>
      </c>
      <c r="D17">
        <v>-0.10236000000000001</v>
      </c>
      <c r="E17">
        <v>-6.8500000000000005E-2</v>
      </c>
      <c r="F17">
        <v>1.98708</v>
      </c>
      <c r="G17">
        <v>1.9681299999999999</v>
      </c>
      <c r="H17" s="21"/>
      <c r="I17" s="17">
        <f t="shared" si="0"/>
        <v>0.65616797900262469</v>
      </c>
      <c r="J17" s="16">
        <f t="shared" si="1"/>
        <v>0.14383202099737535</v>
      </c>
      <c r="K17" s="16">
        <v>100</v>
      </c>
      <c r="L17" s="16">
        <v>65.616797900262469</v>
      </c>
      <c r="M17" s="16">
        <v>34.908136482939632</v>
      </c>
      <c r="N17" s="16">
        <v>0.28433945756780399</v>
      </c>
      <c r="O17" s="16">
        <v>0.37098562628337078</v>
      </c>
      <c r="P17" s="16">
        <v>0.38323278222953816</v>
      </c>
      <c r="Q17" s="16">
        <v>2.0549630638654507E-2</v>
      </c>
      <c r="R17" s="16">
        <v>5.3621797485858762</v>
      </c>
      <c r="S17" s="16">
        <v>0.85049694070606807</v>
      </c>
      <c r="T17" s="20" t="s">
        <v>119</v>
      </c>
      <c r="U17" s="10">
        <v>2</v>
      </c>
      <c r="V17" s="20" t="s">
        <v>142</v>
      </c>
      <c r="W17" s="10">
        <v>2</v>
      </c>
      <c r="X17" s="20" t="s">
        <v>33</v>
      </c>
      <c r="Y17" s="10">
        <v>3</v>
      </c>
      <c r="Z17" s="20" t="s">
        <v>33</v>
      </c>
      <c r="AA17" s="15">
        <v>3</v>
      </c>
      <c r="AB17" s="11">
        <v>97.81</v>
      </c>
      <c r="AC17" s="10">
        <v>1.8400000000000034</v>
      </c>
      <c r="AD17" s="19">
        <v>0.35</v>
      </c>
      <c r="AE17" s="12">
        <v>37.098562628337078</v>
      </c>
      <c r="AF17" s="10">
        <v>41.226398032871401</v>
      </c>
      <c r="AG17" s="10">
        <v>19.161639111476916</v>
      </c>
      <c r="AH17" s="10">
        <v>11.646668224558574</v>
      </c>
      <c r="AI17" s="10">
        <v>1.8649132384339071</v>
      </c>
      <c r="AJ17" s="10"/>
      <c r="AK17" s="10"/>
      <c r="AL17" s="10"/>
      <c r="AM17" s="10"/>
      <c r="AN17" s="10">
        <v>0.37098562628337078</v>
      </c>
      <c r="AO17" s="10">
        <v>0.10771368035376092</v>
      </c>
      <c r="AP17" s="10">
        <v>1</v>
      </c>
      <c r="AQ17" s="10">
        <v>79.625</v>
      </c>
      <c r="AR17" s="10"/>
      <c r="AS17" s="10"/>
      <c r="AT17" s="10">
        <v>8.0224480216531209</v>
      </c>
      <c r="AU17" s="10">
        <v>1</v>
      </c>
      <c r="AV17" s="16"/>
      <c r="AW17" s="19">
        <v>6.18395970493071</v>
      </c>
      <c r="AX17" s="1" t="s">
        <v>120</v>
      </c>
      <c r="AY17" s="23">
        <v>0.14383202099737535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ref="BJ17:BJ80" ca="1" si="7">IF((0.381*BM17)+(0.05*(M17/2116.217)-0.15)&lt;1,(0.381*BM17)+(0.05*(M17/2116.217)-0.15),1)</f>
        <v>0.98095877992452296</v>
      </c>
      <c r="BK17" s="24">
        <f t="shared" ref="BK17:BK80" ca="1" si="8">((P17-(L17/2000))/1.06)*(1.06/(M17/2000))^BJ17</f>
        <v>18.566898407156199</v>
      </c>
      <c r="BL17" s="23">
        <f t="shared" ref="BL17:BL80" si="9">(Q17/(P17-(L17/2000)))*100</f>
        <v>5.8642125431863823</v>
      </c>
      <c r="BM17" s="23">
        <f t="shared" ref="BM17:BM80" ca="1" si="10">SQRT(((3.47-LOG(BK17))^2)+((LOG(BL17)+1.22)^2))</f>
        <v>2.9662309791573311</v>
      </c>
      <c r="BN17" s="22">
        <f t="shared" ref="BN17:BN80" si="11">SQRT(((3.47-LOG(P17/1.06))^2)+((LOG(R17)+1.22)^2))</f>
        <v>4.3706348616373258</v>
      </c>
      <c r="BO17" s="21"/>
      <c r="BP17" s="2"/>
      <c r="BR17" s="6"/>
      <c r="BV17" s="95" t="s">
        <v>50</v>
      </c>
      <c r="BW17" s="101" t="str">
        <f>J4</f>
        <v>30.08806, -90.61963</v>
      </c>
      <c r="BX17" s="101"/>
      <c r="BY17" s="102" t="s">
        <v>7</v>
      </c>
      <c r="BZ17" s="102"/>
      <c r="CA17" s="102"/>
      <c r="CB17" s="103">
        <f>O3</f>
        <v>31.496062992125982</v>
      </c>
      <c r="CC17" s="103"/>
      <c r="CD17" s="26"/>
      <c r="CE17" s="26"/>
      <c r="CF17" s="95" t="s">
        <v>71</v>
      </c>
      <c r="CG17" s="41" t="str">
        <f>IF(J6=1,"Sand",IF(J6=2,"Clay","Auto Zone"))</f>
        <v>Auto Zone</v>
      </c>
      <c r="CL17" s="5"/>
      <c r="CP17" s="6"/>
      <c r="CT17" s="95" t="s">
        <v>50</v>
      </c>
      <c r="CU17" s="101" t="str">
        <f>BW17</f>
        <v>30.08806, -90.61963</v>
      </c>
      <c r="CV17" s="101"/>
      <c r="CW17" s="102" t="s">
        <v>7</v>
      </c>
      <c r="CX17" s="102"/>
      <c r="CY17" s="102"/>
      <c r="CZ17" s="103">
        <f>CB17</f>
        <v>31.496062992125982</v>
      </c>
      <c r="DA17" s="103"/>
      <c r="DB17" s="26"/>
      <c r="DC17" s="26"/>
      <c r="DD17" s="95"/>
      <c r="DE17" s="41"/>
      <c r="DJ17" s="5"/>
    </row>
    <row r="18" spans="1:114" x14ac:dyDescent="0.2">
      <c r="A18">
        <v>0.25</v>
      </c>
      <c r="B18">
        <v>0.27</v>
      </c>
      <c r="C18">
        <v>0.16644999999999999</v>
      </c>
      <c r="D18">
        <v>-9.6530000000000005E-2</v>
      </c>
      <c r="E18">
        <v>-6.812E-2</v>
      </c>
      <c r="F18">
        <v>2.00163</v>
      </c>
      <c r="G18">
        <v>1.9913000000000001</v>
      </c>
      <c r="H18" s="21"/>
      <c r="I18" s="17">
        <f t="shared" si="0"/>
        <v>0.82020997375328075</v>
      </c>
      <c r="J18" s="16">
        <f t="shared" si="1"/>
        <v>-2.0209973753280708E-2</v>
      </c>
      <c r="K18" s="16">
        <v>100</v>
      </c>
      <c r="L18" s="16">
        <v>82.020997375328079</v>
      </c>
      <c r="M18" s="16">
        <v>41.076115485564301</v>
      </c>
      <c r="N18" s="16">
        <v>0.35542432195975499</v>
      </c>
      <c r="O18" s="16">
        <v>0.54057905544147478</v>
      </c>
      <c r="P18" s="16">
        <v>0.55428970801014021</v>
      </c>
      <c r="Q18" s="16">
        <v>6.2004421857808925E-2</v>
      </c>
      <c r="R18" s="16">
        <v>11.186284169049484</v>
      </c>
      <c r="S18" s="16">
        <v>0.95212865060176344</v>
      </c>
      <c r="T18" s="20" t="s">
        <v>119</v>
      </c>
      <c r="U18" s="10">
        <v>2</v>
      </c>
      <c r="V18" s="20" t="s">
        <v>142</v>
      </c>
      <c r="W18" s="10">
        <v>2</v>
      </c>
      <c r="X18" s="20" t="s">
        <v>33</v>
      </c>
      <c r="Y18" s="10">
        <v>3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54.057905544147481</v>
      </c>
      <c r="AF18" s="10">
        <v>60.385789332056021</v>
      </c>
      <c r="AG18" s="10">
        <v>27.714485400507016</v>
      </c>
      <c r="AH18" s="10">
        <v>12.275060474921315</v>
      </c>
      <c r="AI18" s="10">
        <v>0.89395190117450019</v>
      </c>
      <c r="AJ18" s="10"/>
      <c r="AK18" s="10"/>
      <c r="AL18" s="10"/>
      <c r="AM18" s="10"/>
      <c r="AN18" s="10">
        <v>0.54057905544147478</v>
      </c>
      <c r="AO18" s="10">
        <v>0.17148120690975599</v>
      </c>
      <c r="AP18" s="10">
        <v>1</v>
      </c>
      <c r="AQ18" s="10">
        <v>79.625</v>
      </c>
      <c r="AR18" s="10"/>
      <c r="AS18" s="10"/>
      <c r="AT18" s="10">
        <v>9.4754255061287438</v>
      </c>
      <c r="AU18" s="10">
        <v>1</v>
      </c>
      <c r="AV18" s="16"/>
      <c r="AW18" s="19">
        <v>9.0578683998084042</v>
      </c>
      <c r="AX18" s="1" t="s">
        <v>120</v>
      </c>
      <c r="AY18" s="23">
        <v>2.0209973753280701E-2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7"/>
        <v>1</v>
      </c>
      <c r="BK18" s="24">
        <f t="shared" ca="1" si="8"/>
        <v>24.991613898001717</v>
      </c>
      <c r="BL18" s="23">
        <f t="shared" si="9"/>
        <v>12.080057156348529</v>
      </c>
      <c r="BM18" s="23">
        <f t="shared" ca="1" si="10"/>
        <v>3.097346942561308</v>
      </c>
      <c r="BN18" s="22">
        <f t="shared" si="11"/>
        <v>4.3841995639211477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2.11</v>
      </c>
      <c r="C19">
        <v>0.16744000000000001</v>
      </c>
      <c r="D19">
        <v>-9.3799999999999994E-2</v>
      </c>
      <c r="E19">
        <v>-6.7369999999999999E-2</v>
      </c>
      <c r="F19">
        <v>2.0177299999999998</v>
      </c>
      <c r="G19">
        <v>2.0154800000000002</v>
      </c>
      <c r="H19" s="21"/>
      <c r="I19" s="17">
        <f t="shared" si="0"/>
        <v>0.98425196850393692</v>
      </c>
      <c r="J19" s="16">
        <f t="shared" si="1"/>
        <v>-0.18425196850393688</v>
      </c>
      <c r="K19" s="16">
        <v>100</v>
      </c>
      <c r="L19" s="16">
        <v>98.425196850393689</v>
      </c>
      <c r="M19" s="16">
        <v>47.244094488188971</v>
      </c>
      <c r="N19" s="16">
        <v>0.42650918635170598</v>
      </c>
      <c r="O19" s="16">
        <v>0.80291889117043247</v>
      </c>
      <c r="P19" s="16">
        <v>0.81951802391508077</v>
      </c>
      <c r="Q19" s="16">
        <v>8.141635668255881E-2</v>
      </c>
      <c r="R19" s="16">
        <v>9.9346633395088393</v>
      </c>
      <c r="S19" s="16">
        <v>1.1527175517116861</v>
      </c>
      <c r="T19" s="20" t="s">
        <v>119</v>
      </c>
      <c r="U19" s="10">
        <v>2</v>
      </c>
      <c r="V19" s="20" t="s">
        <v>142</v>
      </c>
      <c r="W19" s="10">
        <v>2</v>
      </c>
      <c r="X19" s="20" t="s">
        <v>33</v>
      </c>
      <c r="Y19" s="10">
        <v>3</v>
      </c>
      <c r="Z19" s="20" t="s">
        <v>33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80.291889117043254</v>
      </c>
      <c r="AF19" s="10">
        <v>90.62416770469224</v>
      </c>
      <c r="AG19" s="10">
        <v>40.975901195754062</v>
      </c>
      <c r="AH19" s="10">
        <v>14.939143515976733</v>
      </c>
      <c r="AI19" s="10">
        <v>1.0065766355897865</v>
      </c>
      <c r="AJ19" s="10"/>
      <c r="AK19" s="10"/>
      <c r="AL19" s="10"/>
      <c r="AM19" s="10"/>
      <c r="AN19" s="10">
        <v>0.80291889117043247</v>
      </c>
      <c r="AO19" s="10">
        <v>0.23806696033656452</v>
      </c>
      <c r="AP19" s="10">
        <v>1</v>
      </c>
      <c r="AQ19" s="10">
        <v>79.625</v>
      </c>
      <c r="AR19" s="10"/>
      <c r="AS19" s="10"/>
      <c r="AT19" s="10">
        <v>11.983485671289056</v>
      </c>
      <c r="AU19" s="10">
        <v>1</v>
      </c>
      <c r="AV19" s="16"/>
      <c r="AW19" s="19">
        <v>13.593625155703835</v>
      </c>
      <c r="AX19" s="1" t="s">
        <v>120</v>
      </c>
      <c r="AY19" s="23">
        <v>0.18425196850393699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7"/>
        <v>0.98972435202128572</v>
      </c>
      <c r="BK19" s="24">
        <f t="shared" ca="1" si="8"/>
        <v>31.359575298122238</v>
      </c>
      <c r="BL19" s="23">
        <f t="shared" si="9"/>
        <v>10.569360410616504</v>
      </c>
      <c r="BM19" s="23">
        <f t="shared" ca="1" si="10"/>
        <v>2.9884727366255524</v>
      </c>
      <c r="BN19" s="22">
        <f t="shared" si="11"/>
        <v>4.2124437362043814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2.11</v>
      </c>
      <c r="C20">
        <v>0.17016000000000001</v>
      </c>
      <c r="D20">
        <v>-9.2219999999999996E-2</v>
      </c>
      <c r="E20">
        <v>-6.6129999999999994E-2</v>
      </c>
      <c r="F20">
        <v>1.9973799999999999</v>
      </c>
      <c r="G20">
        <v>1.9894499999999999</v>
      </c>
      <c r="H20" s="21"/>
      <c r="I20" s="17">
        <f t="shared" si="0"/>
        <v>1.148293963254593</v>
      </c>
      <c r="J20" s="16">
        <f t="shared" si="1"/>
        <v>-0.34829396325459294</v>
      </c>
      <c r="K20" s="16">
        <v>100</v>
      </c>
      <c r="L20" s="16">
        <v>114.8293963254593</v>
      </c>
      <c r="M20" s="16">
        <v>53.41207349081364</v>
      </c>
      <c r="N20" s="16">
        <v>0.49759405074365698</v>
      </c>
      <c r="O20" s="16">
        <v>1.5236909650924035</v>
      </c>
      <c r="P20" s="16">
        <v>1.5450657183946768</v>
      </c>
      <c r="Q20" s="16">
        <v>9.265110284486823E-2</v>
      </c>
      <c r="R20" s="16">
        <v>5.9965800639944771</v>
      </c>
      <c r="S20" s="16">
        <v>1.484357868213426</v>
      </c>
      <c r="T20" s="20" t="s">
        <v>119</v>
      </c>
      <c r="U20" s="10">
        <v>2</v>
      </c>
      <c r="V20" s="20" t="s">
        <v>142</v>
      </c>
      <c r="W20" s="10">
        <v>2</v>
      </c>
      <c r="X20" s="20" t="s">
        <v>143</v>
      </c>
      <c r="Y20" s="10">
        <v>4</v>
      </c>
      <c r="Z20" s="20" t="s">
        <v>123</v>
      </c>
      <c r="AA20" s="15">
        <v>4</v>
      </c>
      <c r="AB20" s="11">
        <v>97.81</v>
      </c>
      <c r="AC20" s="10">
        <v>1.8400000000000034</v>
      </c>
      <c r="AD20" s="19">
        <v>0.35</v>
      </c>
      <c r="AE20" s="12">
        <v>152.36909650924036</v>
      </c>
      <c r="AF20" s="10">
        <v>175.01776708611146</v>
      </c>
      <c r="AG20" s="10">
        <v>77.253285919733827</v>
      </c>
      <c r="AH20" s="10">
        <v>20.299141387949533</v>
      </c>
      <c r="AI20" s="10">
        <v>1.6676171906789721</v>
      </c>
      <c r="AJ20" s="10"/>
      <c r="AK20" s="10"/>
      <c r="AL20" s="10"/>
      <c r="AM20" s="10"/>
      <c r="AN20" s="10">
        <v>1.5236909650924035</v>
      </c>
      <c r="AO20" s="10">
        <v>0.38265501797276447</v>
      </c>
      <c r="AP20" s="10">
        <v>1</v>
      </c>
      <c r="AQ20" s="10">
        <v>79.625</v>
      </c>
      <c r="AR20" s="10"/>
      <c r="AS20" s="10"/>
      <c r="AT20" s="10">
        <v>20.343189512144491</v>
      </c>
      <c r="AU20" s="10">
        <v>1</v>
      </c>
      <c r="AV20" s="16"/>
      <c r="AW20" s="19">
        <v>26.252665062916719</v>
      </c>
      <c r="AX20" s="1" t="s">
        <v>120</v>
      </c>
      <c r="AY20" s="23">
        <v>0.348293963254593</v>
      </c>
      <c r="AZ20" s="18">
        <v>100</v>
      </c>
      <c r="BA20" s="18">
        <v>0</v>
      </c>
      <c r="BB20" s="18">
        <v>0</v>
      </c>
      <c r="BC20" s="18">
        <v>0</v>
      </c>
      <c r="BD20" s="18">
        <v>100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7"/>
        <v>0.90147501461865653</v>
      </c>
      <c r="BK20" s="24">
        <f t="shared" ca="1" si="8"/>
        <v>38.759670865088573</v>
      </c>
      <c r="BL20" s="23">
        <f t="shared" si="9"/>
        <v>6.2280132628432261</v>
      </c>
      <c r="BM20" s="23">
        <f t="shared" ca="1" si="10"/>
        <v>2.756464682417378</v>
      </c>
      <c r="BN20" s="22">
        <f t="shared" si="11"/>
        <v>3.8631112039417936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2.11</v>
      </c>
      <c r="C21">
        <v>0.17066999999999999</v>
      </c>
      <c r="D21">
        <v>-9.2100000000000001E-2</v>
      </c>
      <c r="E21">
        <v>-6.8419999999999995E-2</v>
      </c>
      <c r="F21">
        <v>1.95645</v>
      </c>
      <c r="G21">
        <v>1.98515</v>
      </c>
      <c r="H21" s="21"/>
      <c r="I21" s="17">
        <f t="shared" si="0"/>
        <v>1.3123359580052494</v>
      </c>
      <c r="J21" s="16">
        <f t="shared" si="1"/>
        <v>-0.51233595800524934</v>
      </c>
      <c r="K21" s="16">
        <v>100</v>
      </c>
      <c r="L21" s="16">
        <v>131.23359580052494</v>
      </c>
      <c r="M21" s="16">
        <v>59.580052493438323</v>
      </c>
      <c r="N21" s="16">
        <v>0.56867891513560798</v>
      </c>
      <c r="O21" s="16">
        <v>1.6588357289527687</v>
      </c>
      <c r="P21" s="16">
        <v>1.6713909894510408</v>
      </c>
      <c r="Q21" s="16">
        <v>9.3504374705296753E-2</v>
      </c>
      <c r="R21" s="16">
        <v>5.5944046183955889</v>
      </c>
      <c r="S21" s="16">
        <v>0.87189309015779604</v>
      </c>
      <c r="T21" s="20" t="s">
        <v>119</v>
      </c>
      <c r="U21" s="10">
        <v>2</v>
      </c>
      <c r="V21" s="20" t="s">
        <v>142</v>
      </c>
      <c r="W21" s="10">
        <v>2</v>
      </c>
      <c r="X21" s="20" t="s">
        <v>143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165.88357289527687</v>
      </c>
      <c r="AF21" s="10">
        <v>188.91461077067979</v>
      </c>
      <c r="AG21" s="10">
        <v>83.56954947255204</v>
      </c>
      <c r="AH21" s="10">
        <v>6.2375487433135834</v>
      </c>
      <c r="AI21" s="10">
        <v>1.7875003118505013</v>
      </c>
      <c r="AJ21" s="10"/>
      <c r="AK21" s="10"/>
      <c r="AL21" s="10"/>
      <c r="AM21" s="10"/>
      <c r="AN21" s="10">
        <v>1.6588357289527687</v>
      </c>
      <c r="AO21" s="10">
        <v>0.41234657143898229</v>
      </c>
      <c r="AP21" s="10">
        <v>1</v>
      </c>
      <c r="AQ21" s="10">
        <v>79.625</v>
      </c>
      <c r="AR21" s="10"/>
      <c r="AS21" s="10"/>
      <c r="AT21" s="10">
        <v>19.158878361482738</v>
      </c>
      <c r="AU21" s="10">
        <v>1</v>
      </c>
      <c r="AV21" s="16"/>
      <c r="AW21" s="19">
        <v>28.33719161560197</v>
      </c>
      <c r="AX21" s="1" t="s">
        <v>120</v>
      </c>
      <c r="AY21" s="23">
        <v>0.512335958005249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7"/>
        <v>0.89761343808381988</v>
      </c>
      <c r="BK21" s="24">
        <f t="shared" ca="1" si="8"/>
        <v>37.3927986875389</v>
      </c>
      <c r="BL21" s="23">
        <f t="shared" si="9"/>
        <v>5.823008938448238</v>
      </c>
      <c r="BM21" s="23">
        <f t="shared" ca="1" si="10"/>
        <v>2.7459468142139083</v>
      </c>
      <c r="BN21" s="22">
        <f t="shared" si="11"/>
        <v>3.8183150917541777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2.11</v>
      </c>
      <c r="C22">
        <v>0.17043</v>
      </c>
      <c r="D22">
        <v>-9.0990000000000001E-2</v>
      </c>
      <c r="E22">
        <v>-6.6739999999999994E-2</v>
      </c>
      <c r="F22">
        <v>1.9773499999999999</v>
      </c>
      <c r="G22">
        <v>1.94825</v>
      </c>
      <c r="H22" s="21"/>
      <c r="I22" s="17">
        <f t="shared" si="0"/>
        <v>1.4763779527559056</v>
      </c>
      <c r="J22" s="16">
        <f t="shared" si="1"/>
        <v>-0.67637795275590551</v>
      </c>
      <c r="K22" s="16">
        <v>100</v>
      </c>
      <c r="L22" s="16">
        <v>147.63779527559055</v>
      </c>
      <c r="M22" s="16">
        <v>65.748031496062993</v>
      </c>
      <c r="N22" s="16">
        <v>0.63976377952755903</v>
      </c>
      <c r="O22" s="16">
        <v>1.5952381930184796</v>
      </c>
      <c r="P22" s="16">
        <v>1.6142636491109534</v>
      </c>
      <c r="Q22" s="16">
        <v>0.10139713941426097</v>
      </c>
      <c r="R22" s="16">
        <v>6.2813245822703658</v>
      </c>
      <c r="S22" s="16">
        <v>1.3212122286440224</v>
      </c>
      <c r="T22" s="20" t="s">
        <v>119</v>
      </c>
      <c r="U22" s="10">
        <v>2</v>
      </c>
      <c r="V22" s="20" t="s">
        <v>142</v>
      </c>
      <c r="W22" s="10">
        <v>2</v>
      </c>
      <c r="X22" s="20" t="s">
        <v>143</v>
      </c>
      <c r="Y22" s="10">
        <v>4</v>
      </c>
      <c r="Z22" s="20" t="s">
        <v>33</v>
      </c>
      <c r="AA22" s="15">
        <v>3</v>
      </c>
      <c r="AB22" s="11">
        <v>97.81</v>
      </c>
      <c r="AC22" s="10">
        <v>1.8400000000000034</v>
      </c>
      <c r="AD22" s="19">
        <v>0.35</v>
      </c>
      <c r="AE22" s="12">
        <v>159.52381930184794</v>
      </c>
      <c r="AF22" s="10">
        <v>181.22879429095977</v>
      </c>
      <c r="AG22" s="10">
        <v>80.713182455547695</v>
      </c>
      <c r="AH22" s="10">
        <v>14.018368096110105</v>
      </c>
      <c r="AI22" s="10">
        <v>1.5920208976663852</v>
      </c>
      <c r="AJ22" s="10"/>
      <c r="AK22" s="10"/>
      <c r="AL22" s="10"/>
      <c r="AM22" s="10"/>
      <c r="AN22" s="10">
        <v>1.5952381930184796</v>
      </c>
      <c r="AO22" s="10">
        <v>0.41419063013109236</v>
      </c>
      <c r="AP22" s="10">
        <v>1</v>
      </c>
      <c r="AQ22" s="10">
        <v>79.625</v>
      </c>
      <c r="AR22" s="10"/>
      <c r="AS22" s="10"/>
      <c r="AT22" s="10">
        <v>16.207635739162214</v>
      </c>
      <c r="AU22" s="10">
        <v>1</v>
      </c>
      <c r="AV22" s="16"/>
      <c r="AW22" s="19">
        <v>27.184319143643968</v>
      </c>
      <c r="AX22" s="1" t="s">
        <v>120</v>
      </c>
      <c r="AY22" s="23">
        <v>0.67637795275590595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7"/>
        <v>0.91886488526633792</v>
      </c>
      <c r="BK22" s="24">
        <f t="shared" ca="1" si="8"/>
        <v>35.351256291798919</v>
      </c>
      <c r="BL22" s="23">
        <f t="shared" si="9"/>
        <v>6.582328857772592</v>
      </c>
      <c r="BM22" s="23">
        <f t="shared" ca="1" si="10"/>
        <v>2.8013423940874853</v>
      </c>
      <c r="BN22" s="22">
        <f t="shared" si="11"/>
        <v>3.8573408601067323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2.11</v>
      </c>
      <c r="C23">
        <v>0.17451</v>
      </c>
      <c r="D23">
        <v>-8.727E-2</v>
      </c>
      <c r="E23">
        <v>-6.5079999999999999E-2</v>
      </c>
      <c r="F23">
        <v>1.9912300000000001</v>
      </c>
      <c r="G23">
        <v>1.9780800000000001</v>
      </c>
      <c r="H23" s="21"/>
      <c r="I23" s="17">
        <f t="shared" si="0"/>
        <v>1.6404199475065615</v>
      </c>
      <c r="J23" s="16">
        <f t="shared" si="1"/>
        <v>-0.84041994750656146</v>
      </c>
      <c r="K23" s="16">
        <v>100</v>
      </c>
      <c r="L23" s="16">
        <v>164.04199475065616</v>
      </c>
      <c r="M23" s="16">
        <v>71.916010498687655</v>
      </c>
      <c r="N23" s="16">
        <v>0.71084864391950997</v>
      </c>
      <c r="O23" s="16">
        <v>2.6763963039014365</v>
      </c>
      <c r="P23" s="16">
        <v>2.7018149294500859</v>
      </c>
      <c r="Q23" s="16">
        <v>0.12784856708754647</v>
      </c>
      <c r="R23" s="16">
        <v>4.7319513151690273</v>
      </c>
      <c r="S23" s="16">
        <v>1.7651823297673161</v>
      </c>
      <c r="T23" s="20" t="s">
        <v>33</v>
      </c>
      <c r="U23" s="10">
        <v>3</v>
      </c>
      <c r="V23" s="20" t="s">
        <v>142</v>
      </c>
      <c r="W23" s="10">
        <v>2</v>
      </c>
      <c r="X23" s="20" t="s">
        <v>143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267.63963039014368</v>
      </c>
      <c r="AF23" s="10">
        <v>308.21105083232442</v>
      </c>
      <c r="AG23" s="10">
        <v>135.09074647250429</v>
      </c>
      <c r="AH23" s="10">
        <v>21.689150108869157</v>
      </c>
      <c r="AI23" s="10">
        <v>2.1132930864997279</v>
      </c>
      <c r="AJ23" s="10"/>
      <c r="AK23" s="10"/>
      <c r="AL23" s="10"/>
      <c r="AM23" s="10"/>
      <c r="AN23" s="10">
        <v>2.6763963039014365</v>
      </c>
      <c r="AO23" s="10">
        <v>0.62787247839985716</v>
      </c>
      <c r="AP23" s="10">
        <v>1</v>
      </c>
      <c r="AQ23" s="10">
        <v>111.47500000000001</v>
      </c>
      <c r="AR23" s="10"/>
      <c r="AS23" s="10"/>
      <c r="AT23" s="10">
        <v>25.341152226192548</v>
      </c>
      <c r="AU23" s="10">
        <v>1</v>
      </c>
      <c r="AV23" s="16"/>
      <c r="AW23" s="19">
        <v>46.231657624848658</v>
      </c>
      <c r="AX23" s="1" t="s">
        <v>120</v>
      </c>
      <c r="AY23" s="23">
        <v>0.84041994750656102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7"/>
        <v>0.85616038642259396</v>
      </c>
      <c r="BK23" s="24">
        <f t="shared" ca="1" si="8"/>
        <v>44.781408629962314</v>
      </c>
      <c r="BL23" s="23">
        <f t="shared" si="9"/>
        <v>4.880100130100546</v>
      </c>
      <c r="BM23" s="23">
        <f t="shared" ca="1" si="10"/>
        <v>2.6363811602438396</v>
      </c>
      <c r="BN23" s="22">
        <f t="shared" si="11"/>
        <v>3.6023784617513255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0.17607999999999999</v>
      </c>
      <c r="D24">
        <v>-8.5120000000000001E-2</v>
      </c>
      <c r="E24">
        <v>-6.5460000000000004E-2</v>
      </c>
      <c r="F24">
        <v>1.9984</v>
      </c>
      <c r="G24">
        <v>1.9688300000000001</v>
      </c>
      <c r="H24" s="21"/>
      <c r="I24" s="17">
        <f t="shared" si="0"/>
        <v>1.8044619422572179</v>
      </c>
      <c r="J24" s="16">
        <f t="shared" si="1"/>
        <v>-1.0044619422572179</v>
      </c>
      <c r="K24" s="16">
        <v>100</v>
      </c>
      <c r="L24" s="16">
        <v>180.4461942257218</v>
      </c>
      <c r="M24" s="16">
        <v>78.083989501312331</v>
      </c>
      <c r="N24" s="16">
        <v>0.78193350831146113</v>
      </c>
      <c r="O24" s="16">
        <v>3.0924301848049245</v>
      </c>
      <c r="P24" s="16">
        <v>3.116385313731076</v>
      </c>
      <c r="Q24" s="16">
        <v>0.14313635458689156</v>
      </c>
      <c r="R24" s="16">
        <v>4.5930249368144498</v>
      </c>
      <c r="S24" s="16">
        <v>1.6635506198716206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143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309.24301848049242</v>
      </c>
      <c r="AF24" s="10">
        <v>356.0190843080253</v>
      </c>
      <c r="AG24" s="10">
        <v>155.81926568655379</v>
      </c>
      <c r="AH24" s="10">
        <v>18.136123437808994</v>
      </c>
      <c r="AI24" s="10">
        <v>2.1772143930347623</v>
      </c>
      <c r="AJ24" s="10"/>
      <c r="AK24" s="10"/>
      <c r="AL24" s="10"/>
      <c r="AM24" s="10"/>
      <c r="AN24" s="10">
        <v>3.0924301848049245</v>
      </c>
      <c r="AO24" s="10">
        <v>0.71666162851269055</v>
      </c>
      <c r="AP24" s="10">
        <v>1</v>
      </c>
      <c r="AQ24" s="10">
        <v>111.47500000000001</v>
      </c>
      <c r="AR24" s="10"/>
      <c r="AS24" s="10"/>
      <c r="AT24" s="10">
        <v>26.675978862334599</v>
      </c>
      <c r="AU24" s="10">
        <v>1</v>
      </c>
      <c r="AV24" s="16"/>
      <c r="AW24" s="19">
        <v>53.402862646203793</v>
      </c>
      <c r="AX24" s="1" t="s">
        <v>120</v>
      </c>
      <c r="AY24" s="23">
        <v>1.0044619422572201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7"/>
        <v>0.84743441337216074</v>
      </c>
      <c r="BK24" s="24">
        <f t="shared" ca="1" si="8"/>
        <v>46.839867166751226</v>
      </c>
      <c r="BL24" s="23">
        <f t="shared" si="9"/>
        <v>4.7299630469528742</v>
      </c>
      <c r="BM24" s="23">
        <f t="shared" ca="1" si="10"/>
        <v>2.6130958471175445</v>
      </c>
      <c r="BN24" s="22">
        <f t="shared" si="11"/>
        <v>3.5429122118691021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2.11</v>
      </c>
      <c r="C25">
        <v>0.17649999999999999</v>
      </c>
      <c r="D25">
        <v>-8.5059999999999997E-2</v>
      </c>
      <c r="E25">
        <v>-6.6390000000000005E-2</v>
      </c>
      <c r="F25">
        <v>2.0263499999999999</v>
      </c>
      <c r="G25">
        <v>1.97183</v>
      </c>
      <c r="H25" s="21"/>
      <c r="I25" s="17">
        <f t="shared" si="0"/>
        <v>1.9685039370078738</v>
      </c>
      <c r="J25" s="16">
        <f t="shared" si="1"/>
        <v>-1.1685039370078738</v>
      </c>
      <c r="K25" s="16">
        <v>100</v>
      </c>
      <c r="L25" s="16">
        <v>196.85039370078738</v>
      </c>
      <c r="M25" s="16">
        <v>84.251968503936993</v>
      </c>
      <c r="N25" s="16">
        <v>0.85301837270341196</v>
      </c>
      <c r="O25" s="16">
        <v>3.2037258726899354</v>
      </c>
      <c r="P25" s="16">
        <v>3.2240992861978679</v>
      </c>
      <c r="Q25" s="16">
        <v>0.14356299051710586</v>
      </c>
      <c r="R25" s="16">
        <v>4.452809227423252</v>
      </c>
      <c r="S25" s="16">
        <v>1.4148203824953167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143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320.37258726899353</v>
      </c>
      <c r="AF25" s="10">
        <v>367.72636345264402</v>
      </c>
      <c r="AG25" s="10">
        <v>161.2049643098934</v>
      </c>
      <c r="AH25" s="10">
        <v>11.557069915719183</v>
      </c>
      <c r="AI25" s="10">
        <v>2.2457732836191573</v>
      </c>
      <c r="AJ25" s="10"/>
      <c r="AK25" s="10"/>
      <c r="AL25" s="10"/>
      <c r="AM25" s="10"/>
      <c r="AN25" s="10">
        <v>3.2037258726899354</v>
      </c>
      <c r="AO25" s="10">
        <v>0.74282261434594932</v>
      </c>
      <c r="AP25" s="10">
        <v>1</v>
      </c>
      <c r="AQ25" s="10">
        <v>111.47500000000001</v>
      </c>
      <c r="AR25" s="10"/>
      <c r="AS25" s="10"/>
      <c r="AT25" s="10">
        <v>25.188159698717381</v>
      </c>
      <c r="AU25" s="10">
        <v>1</v>
      </c>
      <c r="AV25" s="16"/>
      <c r="AW25" s="19">
        <v>55.158954517896603</v>
      </c>
      <c r="AX25" s="1" t="s">
        <v>120</v>
      </c>
      <c r="AY25" s="23">
        <v>1.16850393700787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7"/>
        <v>0.84765417683253896</v>
      </c>
      <c r="BK25" s="24">
        <f t="shared" ca="1" si="8"/>
        <v>45.393569594793988</v>
      </c>
      <c r="BL25" s="23">
        <f t="shared" si="9"/>
        <v>4.5930249416079247</v>
      </c>
      <c r="BM25" s="23">
        <f t="shared" ca="1" si="10"/>
        <v>2.6132901573792062</v>
      </c>
      <c r="BN25" s="22">
        <f t="shared" si="11"/>
        <v>3.5232584040875041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0.43</v>
      </c>
      <c r="C26">
        <v>0.17627999999999999</v>
      </c>
      <c r="D26">
        <v>-8.6389999999999995E-2</v>
      </c>
      <c r="E26">
        <v>-6.7540000000000003E-2</v>
      </c>
      <c r="F26">
        <v>2.0126300000000001</v>
      </c>
      <c r="G26">
        <v>1.9776800000000001</v>
      </c>
      <c r="H26" s="21"/>
      <c r="I26" s="17">
        <f t="shared" si="0"/>
        <v>2.1325459317585302</v>
      </c>
      <c r="J26" s="16">
        <f t="shared" si="1"/>
        <v>-1.3325459317585302</v>
      </c>
      <c r="K26" s="16">
        <v>100</v>
      </c>
      <c r="L26" s="16">
        <v>213.25459317585302</v>
      </c>
      <c r="M26" s="16">
        <v>90.41994750656167</v>
      </c>
      <c r="N26" s="16">
        <v>0.92410323709536313</v>
      </c>
      <c r="O26" s="16">
        <v>3.1454281314168351</v>
      </c>
      <c r="P26" s="16">
        <v>3.1613725419882606</v>
      </c>
      <c r="Q26" s="16">
        <v>0.13410589406402262</v>
      </c>
      <c r="R26" s="16">
        <v>4.2420148933058144</v>
      </c>
      <c r="S26" s="16">
        <v>1.1072507341267694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143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314.5428131416835</v>
      </c>
      <c r="AF26" s="10">
        <v>359.38179357650989</v>
      </c>
      <c r="AG26" s="10">
        <v>158.06862709941302</v>
      </c>
      <c r="AH26" s="10">
        <v>3.7676056532175011</v>
      </c>
      <c r="AI26" s="10">
        <v>2.3573703184731092</v>
      </c>
      <c r="AJ26" s="10"/>
      <c r="AK26" s="10"/>
      <c r="AL26" s="10"/>
      <c r="AM26" s="10"/>
      <c r="AN26" s="10">
        <v>3.1454281314168351</v>
      </c>
      <c r="AO26" s="10">
        <v>0.73238840549331674</v>
      </c>
      <c r="AP26" s="10">
        <v>1</v>
      </c>
      <c r="AQ26" s="10">
        <v>111.47500000000001</v>
      </c>
      <c r="AR26" s="10"/>
      <c r="AS26" s="10"/>
      <c r="AT26" s="10">
        <v>22.606279702299865</v>
      </c>
      <c r="AU26" s="10">
        <v>1</v>
      </c>
      <c r="AV26" s="16"/>
      <c r="AW26" s="19">
        <v>53.907269036476485</v>
      </c>
      <c r="AX26" s="1" t="s">
        <v>120</v>
      </c>
      <c r="AY26" s="23">
        <v>1.33254593175853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7"/>
        <v>0.85085975483432263</v>
      </c>
      <c r="BK26" s="24">
        <f t="shared" ca="1" si="8"/>
        <v>42.209278315096945</v>
      </c>
      <c r="BL26" s="23">
        <f t="shared" si="9"/>
        <v>4.3900843864460333</v>
      </c>
      <c r="BM26" s="23">
        <f t="shared" ca="1" si="10"/>
        <v>2.6213212512141104</v>
      </c>
      <c r="BN26" s="22">
        <f t="shared" si="11"/>
        <v>3.5193927042351931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2.0699999999999998</v>
      </c>
      <c r="C27">
        <v>0.17488000000000001</v>
      </c>
      <c r="D27">
        <v>-8.4019999999999997E-2</v>
      </c>
      <c r="E27">
        <v>-6.9900000000000004E-2</v>
      </c>
      <c r="F27">
        <v>1.9966999999999999</v>
      </c>
      <c r="G27">
        <v>1.9702299999999999</v>
      </c>
      <c r="H27" s="21"/>
      <c r="I27" s="17">
        <f t="shared" si="0"/>
        <v>2.296587926509186</v>
      </c>
      <c r="J27" s="16">
        <f t="shared" si="1"/>
        <v>-1.4965879265091859</v>
      </c>
      <c r="K27" s="16">
        <v>100</v>
      </c>
      <c r="L27" s="16">
        <v>229.6587926509186</v>
      </c>
      <c r="M27" s="16">
        <v>96.587926509186332</v>
      </c>
      <c r="N27" s="16">
        <v>0.99518810148731396</v>
      </c>
      <c r="O27" s="16">
        <v>2.7744425051334716</v>
      </c>
      <c r="P27" s="16">
        <v>2.7812978314178043</v>
      </c>
      <c r="Q27" s="16">
        <v>0.15095801330748673</v>
      </c>
      <c r="R27" s="16">
        <v>5.4276105062266504</v>
      </c>
      <c r="S27" s="16">
        <v>0.47606432530087994</v>
      </c>
      <c r="T27" s="20" t="s">
        <v>33</v>
      </c>
      <c r="U27" s="10">
        <v>3</v>
      </c>
      <c r="V27" s="20" t="s">
        <v>142</v>
      </c>
      <c r="W27" s="10">
        <v>2</v>
      </c>
      <c r="X27" s="20" t="s">
        <v>143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277.44425051334713</v>
      </c>
      <c r="AF27" s="10">
        <v>313.70216883439355</v>
      </c>
      <c r="AG27" s="10">
        <v>139.06489157089021</v>
      </c>
      <c r="AH27" s="10">
        <v>0</v>
      </c>
      <c r="AI27" s="10">
        <v>1.8424313956441465</v>
      </c>
      <c r="AJ27" s="10"/>
      <c r="AK27" s="10"/>
      <c r="AL27" s="10"/>
      <c r="AM27" s="10"/>
      <c r="AN27" s="10">
        <v>2.7744425051334716</v>
      </c>
      <c r="AO27" s="10">
        <v>0.68636792783159295</v>
      </c>
      <c r="AP27" s="10">
        <v>1</v>
      </c>
      <c r="AQ27" s="10">
        <v>111.47500000000001</v>
      </c>
      <c r="AR27" s="10"/>
      <c r="AS27" s="10"/>
      <c r="AT27" s="10">
        <v>18.131957863347878</v>
      </c>
      <c r="AU27" s="10">
        <v>1</v>
      </c>
      <c r="AV27" s="16"/>
      <c r="AW27" s="19">
        <v>47.055325325159032</v>
      </c>
      <c r="AX27" s="1" t="s">
        <v>120</v>
      </c>
      <c r="AY27" s="23">
        <v>1.4965879265091899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7"/>
        <v>0.88956453211613917</v>
      </c>
      <c r="BK27" s="24">
        <f t="shared" ca="1" si="8"/>
        <v>39.255817450494369</v>
      </c>
      <c r="BL27" s="23">
        <f t="shared" si="9"/>
        <v>5.6613463456303306</v>
      </c>
      <c r="BM27" s="23">
        <f t="shared" ca="1" si="10"/>
        <v>2.7225260964401761</v>
      </c>
      <c r="BN27" s="22">
        <f t="shared" si="11"/>
        <v>3.6234586013574384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2.11</v>
      </c>
      <c r="C28">
        <v>0.17735000000000001</v>
      </c>
      <c r="D28">
        <v>-7.8329999999999997E-2</v>
      </c>
      <c r="E28">
        <v>-6.9650000000000004E-2</v>
      </c>
      <c r="F28">
        <v>2.0133000000000001</v>
      </c>
      <c r="G28">
        <v>1.9739500000000001</v>
      </c>
      <c r="H28" s="21"/>
      <c r="I28" s="17">
        <f t="shared" si="0"/>
        <v>2.4606299212598426</v>
      </c>
      <c r="J28" s="16">
        <f t="shared" si="1"/>
        <v>-1.6606299212598425</v>
      </c>
      <c r="K28" s="16">
        <v>100</v>
      </c>
      <c r="L28" s="16">
        <v>246.06299212598427</v>
      </c>
      <c r="M28" s="16">
        <v>102.75590551181102</v>
      </c>
      <c r="N28" s="16">
        <v>1.0662729658792651</v>
      </c>
      <c r="O28" s="16">
        <v>3.4289671457905557</v>
      </c>
      <c r="P28" s="16">
        <v>3.4367852988002161</v>
      </c>
      <c r="Q28" s="16">
        <v>0.19141732068947448</v>
      </c>
      <c r="R28" s="16">
        <v>5.569661880138348</v>
      </c>
      <c r="S28" s="16">
        <v>0.54292729233752079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143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342.89671457905558</v>
      </c>
      <c r="AF28" s="10">
        <v>389.85338855732044</v>
      </c>
      <c r="AG28" s="10">
        <v>171.83926494001082</v>
      </c>
      <c r="AH28" s="10">
        <v>0</v>
      </c>
      <c r="AI28" s="10">
        <v>1.79544112644619</v>
      </c>
      <c r="AJ28" s="10"/>
      <c r="AK28" s="10"/>
      <c r="AL28" s="10"/>
      <c r="AM28" s="10"/>
      <c r="AN28" s="10">
        <v>3.4289671457905557</v>
      </c>
      <c r="AO28" s="10">
        <v>0.83506223989549255</v>
      </c>
      <c r="AP28" s="10">
        <v>1</v>
      </c>
      <c r="AQ28" s="10">
        <v>111.47500000000001</v>
      </c>
      <c r="AR28" s="10"/>
      <c r="AS28" s="10"/>
      <c r="AT28" s="10">
        <v>21.187821149945901</v>
      </c>
      <c r="AU28" s="10">
        <v>1</v>
      </c>
      <c r="AV28" s="16"/>
      <c r="AW28" s="19">
        <v>58.478008283598065</v>
      </c>
      <c r="AX28" s="1" t="s">
        <v>120</v>
      </c>
      <c r="AY28" s="23">
        <v>1.6606299212598401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7"/>
        <v>0.87782358248054182</v>
      </c>
      <c r="BK28" s="24">
        <f t="shared" ca="1" si="8"/>
        <v>44.559364826916045</v>
      </c>
      <c r="BL28" s="23">
        <f t="shared" si="9"/>
        <v>5.7764496726147883</v>
      </c>
      <c r="BM28" s="23">
        <f t="shared" ca="1" si="10"/>
        <v>2.6913274589433724</v>
      </c>
      <c r="BN28" s="22">
        <f t="shared" si="11"/>
        <v>3.5526148415681607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2.11</v>
      </c>
      <c r="C29">
        <v>0.18115999999999999</v>
      </c>
      <c r="D29">
        <v>-7.6179999999999998E-2</v>
      </c>
      <c r="E29">
        <v>-6.7799999999999999E-2</v>
      </c>
      <c r="F29">
        <v>1.9971300000000001</v>
      </c>
      <c r="G29">
        <v>1.96828</v>
      </c>
      <c r="H29" s="21"/>
      <c r="I29" s="17">
        <f t="shared" si="0"/>
        <v>2.6246719160104988</v>
      </c>
      <c r="J29" s="16">
        <f t="shared" si="1"/>
        <v>-1.8246719160104987</v>
      </c>
      <c r="K29" s="16">
        <v>100</v>
      </c>
      <c r="L29" s="16">
        <v>262.46719160104988</v>
      </c>
      <c r="M29" s="16">
        <v>108.9238845144357</v>
      </c>
      <c r="N29" s="16">
        <v>1.137357830271216</v>
      </c>
      <c r="O29" s="16">
        <v>4.438578028747429</v>
      </c>
      <c r="P29" s="16">
        <v>4.4535210995245134</v>
      </c>
      <c r="Q29" s="16">
        <v>0.2067051081888196</v>
      </c>
      <c r="R29" s="16">
        <v>4.6413860756354959</v>
      </c>
      <c r="S29" s="16">
        <v>1.037713248408664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141</v>
      </c>
      <c r="Y29" s="10">
        <v>5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443.8578028747429</v>
      </c>
      <c r="AF29" s="10">
        <v>508.50441220282215</v>
      </c>
      <c r="AG29" s="10">
        <v>222.67605497622566</v>
      </c>
      <c r="AH29" s="10">
        <v>0</v>
      </c>
      <c r="AI29" s="10">
        <v>2.1545288060594712</v>
      </c>
      <c r="AJ29" s="10"/>
      <c r="AK29" s="10"/>
      <c r="AL29" s="10"/>
      <c r="AM29" s="10"/>
      <c r="AN29" s="10">
        <v>4.438578028747429</v>
      </c>
      <c r="AO29" s="10">
        <v>1.0271832331056865</v>
      </c>
      <c r="AP29" s="10">
        <v>1</v>
      </c>
      <c r="AQ29" s="10">
        <v>111.47500000000001</v>
      </c>
      <c r="AR29" s="10"/>
      <c r="AS29" s="10"/>
      <c r="AT29" s="10">
        <v>26.170933946051321</v>
      </c>
      <c r="AU29" s="10">
        <v>1</v>
      </c>
      <c r="AV29" s="16"/>
      <c r="AW29" s="19">
        <v>76.275661830423331</v>
      </c>
      <c r="AX29" s="1" t="s">
        <v>120</v>
      </c>
      <c r="AY29" s="23">
        <v>1.8246719160105001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7"/>
        <v>0.84265748692231091</v>
      </c>
      <c r="BK29" s="24">
        <f t="shared" ca="1" si="8"/>
        <v>49.747648091898469</v>
      </c>
      <c r="BL29" s="23">
        <f t="shared" si="9"/>
        <v>4.7823081646171621</v>
      </c>
      <c r="BM29" s="23">
        <f t="shared" ca="1" si="10"/>
        <v>2.5986454988149839</v>
      </c>
      <c r="BN29" s="22">
        <f t="shared" si="11"/>
        <v>3.4150526306460822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2.11</v>
      </c>
      <c r="C30">
        <v>0.1802</v>
      </c>
      <c r="D30">
        <v>-7.6310000000000003E-2</v>
      </c>
      <c r="E30">
        <v>-6.6830000000000001E-2</v>
      </c>
      <c r="F30">
        <v>1.99498</v>
      </c>
      <c r="G30">
        <v>1.9697499999999999</v>
      </c>
      <c r="H30" s="21"/>
      <c r="I30" s="17">
        <f t="shared" si="0"/>
        <v>2.7887139107611545</v>
      </c>
      <c r="J30" s="16">
        <f t="shared" si="1"/>
        <v>-1.9887139107611544</v>
      </c>
      <c r="K30" s="16">
        <v>100</v>
      </c>
      <c r="L30" s="16">
        <v>278.87139107611546</v>
      </c>
      <c r="M30" s="16">
        <v>115.09186351706036</v>
      </c>
      <c r="N30" s="16">
        <v>1.2084426946631668</v>
      </c>
      <c r="O30" s="16">
        <v>4.1841878850102665</v>
      </c>
      <c r="P30" s="16">
        <v>4.2028667234816224</v>
      </c>
      <c r="Q30" s="16">
        <v>0.20578073034002192</v>
      </c>
      <c r="R30" s="16">
        <v>4.8961992820356377</v>
      </c>
      <c r="S30" s="16">
        <v>1.2971415605108301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143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418.41878850102665</v>
      </c>
      <c r="AF30" s="10">
        <v>478.05070916983112</v>
      </c>
      <c r="AG30" s="10">
        <v>210.14333617408113</v>
      </c>
      <c r="AH30" s="10">
        <v>1.8246623831519306</v>
      </c>
      <c r="AI30" s="10">
        <v>2.0424005282404298</v>
      </c>
      <c r="AJ30" s="10"/>
      <c r="AK30" s="10"/>
      <c r="AL30" s="10"/>
      <c r="AM30" s="10"/>
      <c r="AN30" s="10">
        <v>4.1841878850102665</v>
      </c>
      <c r="AO30" s="10">
        <v>0.99153138988043688</v>
      </c>
      <c r="AP30" s="10">
        <v>1</v>
      </c>
      <c r="AQ30" s="10">
        <v>111.47500000000001</v>
      </c>
      <c r="AR30" s="10"/>
      <c r="AS30" s="10"/>
      <c r="AT30" s="10">
        <v>23.015056158172683</v>
      </c>
      <c r="AU30" s="10">
        <v>1</v>
      </c>
      <c r="AV30" s="16"/>
      <c r="AW30" s="19">
        <v>71.707606375474668</v>
      </c>
      <c r="AX30" s="1" t="s">
        <v>120</v>
      </c>
      <c r="AY30" s="23">
        <v>1.98871391076115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7"/>
        <v>0.85717134170562659</v>
      </c>
      <c r="BK30" s="24">
        <f t="shared" ca="1" si="8"/>
        <v>46.575595477364821</v>
      </c>
      <c r="BL30" s="23">
        <f t="shared" si="9"/>
        <v>5.0642112275291691</v>
      </c>
      <c r="BM30" s="23">
        <f t="shared" ca="1" si="10"/>
        <v>2.6363571091368483</v>
      </c>
      <c r="BN30" s="22">
        <f t="shared" si="11"/>
        <v>3.4488503364958087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2.16</v>
      </c>
      <c r="C31">
        <v>0.18093999999999999</v>
      </c>
      <c r="D31">
        <v>-7.8340000000000007E-2</v>
      </c>
      <c r="E31">
        <v>-6.8470000000000003E-2</v>
      </c>
      <c r="F31">
        <v>1.9952000000000001</v>
      </c>
      <c r="G31">
        <v>1.96163</v>
      </c>
      <c r="H31" s="21"/>
      <c r="I31" s="17">
        <f t="shared" si="0"/>
        <v>2.9527559055118111</v>
      </c>
      <c r="J31" s="16">
        <f t="shared" si="1"/>
        <v>-2.1527559055118113</v>
      </c>
      <c r="K31" s="16">
        <v>100</v>
      </c>
      <c r="L31" s="16">
        <v>295.2755905511811</v>
      </c>
      <c r="M31" s="16">
        <v>121.25984251968505</v>
      </c>
      <c r="N31" s="16">
        <v>1.2795275590551181</v>
      </c>
      <c r="O31" s="16">
        <v>4.3802802874743296</v>
      </c>
      <c r="P31" s="16">
        <v>4.3926429826275362</v>
      </c>
      <c r="Q31" s="16">
        <v>0.19134621470110535</v>
      </c>
      <c r="R31" s="16">
        <v>4.3560611562983951</v>
      </c>
      <c r="S31" s="16">
        <v>0.85852049675046549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143</v>
      </c>
      <c r="Y31" s="10">
        <v>4</v>
      </c>
      <c r="Z31" s="20" t="s">
        <v>123</v>
      </c>
      <c r="AA31" s="15">
        <v>4</v>
      </c>
      <c r="AB31" s="11">
        <v>97.81</v>
      </c>
      <c r="AC31" s="10">
        <v>1.8400000000000034</v>
      </c>
      <c r="AD31" s="19">
        <v>0.35</v>
      </c>
      <c r="AE31" s="12">
        <v>438.02802874743293</v>
      </c>
      <c r="AF31" s="10">
        <v>499.41237498258187</v>
      </c>
      <c r="AG31" s="10">
        <v>219.63214913137682</v>
      </c>
      <c r="AH31" s="10">
        <v>0</v>
      </c>
      <c r="AI31" s="10">
        <v>2.295651883936725</v>
      </c>
      <c r="AJ31" s="10"/>
      <c r="AK31" s="10"/>
      <c r="AL31" s="10"/>
      <c r="AM31" s="10"/>
      <c r="AN31" s="10">
        <v>4.3802802874743296</v>
      </c>
      <c r="AO31" s="10">
        <v>1.0203996451441379</v>
      </c>
      <c r="AP31" s="10">
        <v>1</v>
      </c>
      <c r="AQ31" s="10">
        <v>111.47500000000001</v>
      </c>
      <c r="AR31" s="10"/>
      <c r="AS31" s="10"/>
      <c r="AT31" s="10">
        <v>22.692475511211921</v>
      </c>
      <c r="AU31" s="10">
        <v>1</v>
      </c>
      <c r="AV31" s="16"/>
      <c r="AW31" s="19">
        <v>74.911856247387277</v>
      </c>
      <c r="AX31" s="1" t="s">
        <v>120</v>
      </c>
      <c r="AY31" s="23">
        <v>2.15275590551181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7"/>
        <v>0.8468513550952308</v>
      </c>
      <c r="BK31" s="24">
        <f t="shared" ca="1" si="8"/>
        <v>45.173716954057845</v>
      </c>
      <c r="BL31" s="23">
        <f t="shared" si="9"/>
        <v>4.5075613869972209</v>
      </c>
      <c r="BM31" s="23">
        <f t="shared" ca="1" si="10"/>
        <v>2.6088880333859801</v>
      </c>
      <c r="BN31" s="22">
        <f t="shared" si="11"/>
        <v>3.4049145073033835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2.11</v>
      </c>
      <c r="C32">
        <v>0.18043000000000001</v>
      </c>
      <c r="D32">
        <v>-7.6170000000000002E-2</v>
      </c>
      <c r="E32">
        <v>-6.9209999999999994E-2</v>
      </c>
      <c r="F32">
        <v>1.9841299999999999</v>
      </c>
      <c r="G32">
        <v>1.9569300000000001</v>
      </c>
      <c r="H32" s="21"/>
      <c r="I32" s="17">
        <f t="shared" si="0"/>
        <v>3.1167979002624668</v>
      </c>
      <c r="J32" s="16">
        <f t="shared" si="1"/>
        <v>-2.3167979002624666</v>
      </c>
      <c r="K32" s="16">
        <v>100</v>
      </c>
      <c r="L32" s="16">
        <v>311.67979002624668</v>
      </c>
      <c r="M32" s="16">
        <v>127.42782152230971</v>
      </c>
      <c r="N32" s="16">
        <v>1.3506124234470689</v>
      </c>
      <c r="O32" s="16">
        <v>4.2451355236139641</v>
      </c>
      <c r="P32" s="16">
        <v>4.2546482516602007</v>
      </c>
      <c r="Q32" s="16">
        <v>0.20677621417718864</v>
      </c>
      <c r="R32" s="16">
        <v>4.8600072660883953</v>
      </c>
      <c r="S32" s="16">
        <v>0.66060611432201122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143</v>
      </c>
      <c r="Y32" s="10">
        <v>4</v>
      </c>
      <c r="Z32" s="20" t="s">
        <v>123</v>
      </c>
      <c r="AA32" s="15">
        <v>4</v>
      </c>
      <c r="AB32" s="11">
        <v>97.81</v>
      </c>
      <c r="AC32" s="10">
        <v>1.8400000000000034</v>
      </c>
      <c r="AD32" s="19">
        <v>0.35</v>
      </c>
      <c r="AE32" s="12">
        <v>424.51355236139642</v>
      </c>
      <c r="AF32" s="10">
        <v>482.21274784083266</v>
      </c>
      <c r="AG32" s="10">
        <v>212.73241258301005</v>
      </c>
      <c r="AH32" s="10">
        <v>0</v>
      </c>
      <c r="AI32" s="10">
        <v>2.0576100924327543</v>
      </c>
      <c r="AJ32" s="10"/>
      <c r="AK32" s="10"/>
      <c r="AL32" s="10"/>
      <c r="AM32" s="10"/>
      <c r="AN32" s="10">
        <v>4.2451355236139641</v>
      </c>
      <c r="AO32" s="10">
        <v>1.0154313264281474</v>
      </c>
      <c r="AP32" s="10">
        <v>1</v>
      </c>
      <c r="AQ32" s="10">
        <v>111.47500000000001</v>
      </c>
      <c r="AR32" s="10"/>
      <c r="AS32" s="10"/>
      <c r="AT32" s="10">
        <v>20.665460239543698</v>
      </c>
      <c r="AU32" s="10">
        <v>1</v>
      </c>
      <c r="AV32" s="16"/>
      <c r="AW32" s="19">
        <v>72.331912176124902</v>
      </c>
      <c r="AX32" s="1" t="s">
        <v>120</v>
      </c>
      <c r="AY32" s="23">
        <v>2.3167979002624701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7"/>
        <v>0.86380748585495004</v>
      </c>
      <c r="BK32" s="24">
        <f t="shared" ca="1" si="8"/>
        <v>43.865444909811394</v>
      </c>
      <c r="BL32" s="23">
        <f t="shared" si="9"/>
        <v>5.0447885381578681</v>
      </c>
      <c r="BM32" s="23">
        <f t="shared" ca="1" si="10"/>
        <v>2.6530098168742584</v>
      </c>
      <c r="BN32" s="22">
        <f t="shared" si="11"/>
        <v>3.4426378329885252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2.11</v>
      </c>
      <c r="C33">
        <v>0.18201999999999999</v>
      </c>
      <c r="D33">
        <v>-7.2760000000000005E-2</v>
      </c>
      <c r="E33">
        <v>-7.0510000000000003E-2</v>
      </c>
      <c r="F33">
        <v>1.9904299999999999</v>
      </c>
      <c r="G33">
        <v>1.95068</v>
      </c>
      <c r="H33" s="21"/>
      <c r="I33" s="17">
        <f t="shared" si="0"/>
        <v>3.280839895013123</v>
      </c>
      <c r="J33" s="16">
        <f t="shared" si="1"/>
        <v>-2.4808398950131227</v>
      </c>
      <c r="K33" s="16">
        <v>100</v>
      </c>
      <c r="L33" s="16">
        <v>328.08398950131232</v>
      </c>
      <c r="M33" s="16">
        <v>133.59580052493439</v>
      </c>
      <c r="N33" s="16">
        <v>1.4216972878390199</v>
      </c>
      <c r="O33" s="16">
        <v>4.6664691991786409</v>
      </c>
      <c r="P33" s="16">
        <v>4.670975228253174</v>
      </c>
      <c r="Q33" s="16">
        <v>0.23102335621103362</v>
      </c>
      <c r="R33" s="16">
        <v>4.9459340913145988</v>
      </c>
      <c r="S33" s="16">
        <v>0.31291868573147646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143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466.64691991786412</v>
      </c>
      <c r="AF33" s="10">
        <v>530.2274392355904</v>
      </c>
      <c r="AG33" s="10">
        <v>233.54876141265871</v>
      </c>
      <c r="AH33" s="10">
        <v>0</v>
      </c>
      <c r="AI33" s="10">
        <v>2.0218627695748492</v>
      </c>
      <c r="AJ33" s="10"/>
      <c r="AK33" s="10"/>
      <c r="AL33" s="10"/>
      <c r="AM33" s="10"/>
      <c r="AN33" s="10">
        <v>4.6664691991786409</v>
      </c>
      <c r="AO33" s="10">
        <v>1.1114451761647892</v>
      </c>
      <c r="AP33" s="10">
        <v>1</v>
      </c>
      <c r="AQ33" s="10">
        <v>111.47500000000001</v>
      </c>
      <c r="AR33" s="10"/>
      <c r="AS33" s="10"/>
      <c r="AT33" s="10">
        <v>21.634135946224944</v>
      </c>
      <c r="AU33" s="10">
        <v>1</v>
      </c>
      <c r="AV33" s="16"/>
      <c r="AW33" s="19">
        <v>79.534115885338551</v>
      </c>
      <c r="AX33" s="1" t="s">
        <v>120</v>
      </c>
      <c r="AY33" s="23">
        <v>2.4808398950131201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7"/>
        <v>0.86070499714406656</v>
      </c>
      <c r="BK33" s="24">
        <f t="shared" ca="1" si="8"/>
        <v>45.908030894511185</v>
      </c>
      <c r="BL33" s="23">
        <f t="shared" si="9"/>
        <v>5.1259547067107576</v>
      </c>
      <c r="BM33" s="23">
        <f t="shared" ca="1" si="10"/>
        <v>2.6444843051641045</v>
      </c>
      <c r="BN33" s="22">
        <f t="shared" si="11"/>
        <v>3.413216643774422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2.11</v>
      </c>
      <c r="C34">
        <v>0.18312999999999999</v>
      </c>
      <c r="D34">
        <v>-7.0120000000000002E-2</v>
      </c>
      <c r="E34">
        <v>-7.1260000000000004E-2</v>
      </c>
      <c r="F34">
        <v>1.9820500000000001</v>
      </c>
      <c r="G34">
        <v>1.9500999999999999</v>
      </c>
      <c r="H34" s="21"/>
      <c r="I34" s="17">
        <f t="shared" si="0"/>
        <v>3.4448818897637796</v>
      </c>
      <c r="J34" s="16">
        <f t="shared" si="1"/>
        <v>-2.6448818897637798</v>
      </c>
      <c r="K34" s="16">
        <v>100</v>
      </c>
      <c r="L34" s="16">
        <v>344.48818897637796</v>
      </c>
      <c r="M34" s="16">
        <v>139.76377952755908</v>
      </c>
      <c r="N34" s="16">
        <v>1.4927821522309712</v>
      </c>
      <c r="O34" s="16">
        <v>4.9606078028747387</v>
      </c>
      <c r="P34" s="16">
        <v>4.9622253517732888</v>
      </c>
      <c r="Q34" s="16">
        <v>0.24979533714046206</v>
      </c>
      <c r="R34" s="16">
        <v>5.0339377886414569</v>
      </c>
      <c r="S34" s="16">
        <v>0.11232978462155384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143</v>
      </c>
      <c r="Y34" s="10">
        <v>4</v>
      </c>
      <c r="Z34" s="20" t="s">
        <v>123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496.0607802874739</v>
      </c>
      <c r="AF34" s="10">
        <v>563.52720673942349</v>
      </c>
      <c r="AG34" s="10">
        <v>248.11126758866445</v>
      </c>
      <c r="AH34" s="10">
        <v>0</v>
      </c>
      <c r="AI34" s="10">
        <v>1.9865164052213622</v>
      </c>
      <c r="AJ34" s="10"/>
      <c r="AK34" s="10"/>
      <c r="AL34" s="10"/>
      <c r="AM34" s="10"/>
      <c r="AN34" s="10">
        <v>4.9606078028747387</v>
      </c>
      <c r="AO34" s="10">
        <v>1.1819562988111196</v>
      </c>
      <c r="AP34" s="10">
        <v>1</v>
      </c>
      <c r="AQ34" s="10">
        <v>111.47500000000001</v>
      </c>
      <c r="AR34" s="10"/>
      <c r="AS34" s="10"/>
      <c r="AT34" s="10">
        <v>21.91119755555961</v>
      </c>
      <c r="AU34" s="10">
        <v>1</v>
      </c>
      <c r="AV34" s="16"/>
      <c r="AW34" s="19">
        <v>84.529081010913515</v>
      </c>
      <c r="AX34" s="1" t="s">
        <v>120</v>
      </c>
      <c r="AY34" s="23">
        <v>2.6448818897637798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7"/>
        <v>0.86050504118555815</v>
      </c>
      <c r="BK34" s="24">
        <f t="shared" ca="1" si="8"/>
        <v>46.906586103899123</v>
      </c>
      <c r="BL34" s="23">
        <f t="shared" si="9"/>
        <v>5.2149543750416019</v>
      </c>
      <c r="BM34" s="23">
        <f t="shared" ca="1" si="10"/>
        <v>2.6435769896544095</v>
      </c>
      <c r="BN34" s="22">
        <f t="shared" si="11"/>
        <v>3.3958289765579028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2.11</v>
      </c>
      <c r="C35">
        <v>0.18121000000000001</v>
      </c>
      <c r="D35">
        <v>-7.1410000000000001E-2</v>
      </c>
      <c r="E35">
        <v>-7.2249999999999995E-2</v>
      </c>
      <c r="F35">
        <v>1.98</v>
      </c>
      <c r="G35">
        <v>1.9556800000000001</v>
      </c>
      <c r="H35" s="21"/>
      <c r="I35" s="17">
        <f t="shared" si="0"/>
        <v>3.6089238845144358</v>
      </c>
      <c r="J35" s="16">
        <f t="shared" si="1"/>
        <v>-2.808923884514436</v>
      </c>
      <c r="K35" s="16">
        <v>100</v>
      </c>
      <c r="L35" s="16">
        <v>360.89238845144359</v>
      </c>
      <c r="M35" s="16">
        <v>145.93175853018374</v>
      </c>
      <c r="N35" s="16">
        <v>1.5638670166229223</v>
      </c>
      <c r="O35" s="16">
        <v>4.4518275154004128</v>
      </c>
      <c r="P35" s="16">
        <v>4.4496322704666662</v>
      </c>
      <c r="Q35" s="16">
        <v>0.24062266464085497</v>
      </c>
      <c r="R35" s="16">
        <v>5.4076977605077259</v>
      </c>
      <c r="S35" s="16">
        <v>0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143</v>
      </c>
      <c r="Y35" s="10">
        <v>4</v>
      </c>
      <c r="Z35" s="20" t="s">
        <v>123</v>
      </c>
      <c r="AA35" s="15">
        <v>4</v>
      </c>
      <c r="AB35" s="11">
        <v>97.81</v>
      </c>
      <c r="AC35" s="10">
        <v>1.8400000000000034</v>
      </c>
      <c r="AD35" s="19">
        <v>0.35</v>
      </c>
      <c r="AE35" s="12">
        <v>445.18275154004129</v>
      </c>
      <c r="AF35" s="10">
        <v>502.25718544011107</v>
      </c>
      <c r="AG35" s="10">
        <v>222.48161352333329</v>
      </c>
      <c r="AH35" s="10">
        <v>0</v>
      </c>
      <c r="AI35" s="10">
        <v>1.8492157740452391</v>
      </c>
      <c r="AJ35" s="10"/>
      <c r="AK35" s="10"/>
      <c r="AL35" s="10"/>
      <c r="AM35" s="10"/>
      <c r="AN35" s="10">
        <v>4.4518275154004128</v>
      </c>
      <c r="AO35" s="10">
        <v>1.0936665291439642</v>
      </c>
      <c r="AP35" s="10">
        <v>1</v>
      </c>
      <c r="AQ35" s="10">
        <v>111.47500000000001</v>
      </c>
      <c r="AR35" s="10"/>
      <c r="AS35" s="10"/>
      <c r="AT35" s="10">
        <v>18.491170068002532</v>
      </c>
      <c r="AU35" s="10">
        <v>1</v>
      </c>
      <c r="AV35" s="16"/>
      <c r="AW35" s="19">
        <v>75.338577816016667</v>
      </c>
      <c r="AX35" s="1" t="s">
        <v>120</v>
      </c>
      <c r="AY35" s="23">
        <v>2.80892388451444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7"/>
        <v>0.88103389452948333</v>
      </c>
      <c r="BK35" s="24">
        <f t="shared" ca="1" si="8"/>
        <v>42.556364153006768</v>
      </c>
      <c r="BL35" s="23">
        <f t="shared" si="9"/>
        <v>5.6362655631240441</v>
      </c>
      <c r="BM35" s="23">
        <f t="shared" ca="1" si="10"/>
        <v>2.6970759977731502</v>
      </c>
      <c r="BN35" s="22">
        <f t="shared" si="11"/>
        <v>3.4524719444324039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2.11</v>
      </c>
      <c r="C36">
        <v>0.17949000000000001</v>
      </c>
      <c r="D36">
        <v>-7.3520000000000002E-2</v>
      </c>
      <c r="E36">
        <v>-7.1940000000000004E-2</v>
      </c>
      <c r="F36">
        <v>1.9792799999999999</v>
      </c>
      <c r="G36">
        <v>1.95458</v>
      </c>
      <c r="H36" s="21"/>
      <c r="I36" s="17">
        <f t="shared" si="0"/>
        <v>3.7729658792650915</v>
      </c>
      <c r="J36" s="16">
        <f t="shared" si="1"/>
        <v>-2.9729658792650913</v>
      </c>
      <c r="K36" s="16">
        <v>100</v>
      </c>
      <c r="L36" s="16">
        <v>377.29658792650918</v>
      </c>
      <c r="M36" s="16">
        <v>152.0997375328084</v>
      </c>
      <c r="N36" s="16">
        <v>1.6349518810148731</v>
      </c>
      <c r="O36" s="16">
        <v>3.9960451745379895</v>
      </c>
      <c r="P36" s="16">
        <v>3.9950438347436488</v>
      </c>
      <c r="Q36" s="16">
        <v>0.22561930109498607</v>
      </c>
      <c r="R36" s="16">
        <v>5.6474799884007645</v>
      </c>
      <c r="S36" s="16">
        <v>0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143</v>
      </c>
      <c r="Y36" s="10">
        <v>4</v>
      </c>
      <c r="Z36" s="20" t="s">
        <v>123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399.60451745379896</v>
      </c>
      <c r="AF36" s="10">
        <v>447.8112400918111</v>
      </c>
      <c r="AG36" s="10">
        <v>199.75219173718244</v>
      </c>
      <c r="AH36" s="10">
        <v>0</v>
      </c>
      <c r="AI36" s="10">
        <v>1.7707012721671933</v>
      </c>
      <c r="AJ36" s="10"/>
      <c r="AK36" s="10"/>
      <c r="AL36" s="10"/>
      <c r="AM36" s="10"/>
      <c r="AN36" s="10">
        <v>3.9960451745379895</v>
      </c>
      <c r="AO36" s="10">
        <v>1.0097540896959418</v>
      </c>
      <c r="AP36" s="10">
        <v>1</v>
      </c>
      <c r="AQ36" s="10">
        <v>111.47500000000001</v>
      </c>
      <c r="AR36" s="10"/>
      <c r="AS36" s="10"/>
      <c r="AT36" s="10">
        <v>15.644844581411537</v>
      </c>
      <c r="AU36" s="10">
        <v>1</v>
      </c>
      <c r="AV36" s="16"/>
      <c r="AW36" s="19">
        <v>67.171686013771676</v>
      </c>
      <c r="AX36" s="1" t="s">
        <v>120</v>
      </c>
      <c r="AY36" s="23">
        <v>2.9729658792650899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7"/>
        <v>0.89901895820412103</v>
      </c>
      <c r="BK36" s="24">
        <f t="shared" ca="1" si="8"/>
        <v>38.359434140290517</v>
      </c>
      <c r="BL36" s="23">
        <f t="shared" si="9"/>
        <v>5.927374038714043</v>
      </c>
      <c r="BM36" s="23">
        <f t="shared" ca="1" si="10"/>
        <v>2.743898392586674</v>
      </c>
      <c r="BN36" s="22">
        <f t="shared" si="11"/>
        <v>3.5017422278645451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0.82</v>
      </c>
      <c r="C37">
        <v>0.17951</v>
      </c>
      <c r="D37">
        <v>-7.1669999999999998E-2</v>
      </c>
      <c r="E37">
        <v>-7.0580000000000004E-2</v>
      </c>
      <c r="F37">
        <v>1.9800500000000001</v>
      </c>
      <c r="G37">
        <v>1.9599299999999999</v>
      </c>
      <c r="H37" s="21"/>
      <c r="I37" s="17">
        <f t="shared" si="0"/>
        <v>3.9370078740157477</v>
      </c>
      <c r="J37" s="16">
        <f t="shared" si="1"/>
        <v>-3.1370078740157474</v>
      </c>
      <c r="K37" s="16">
        <v>100</v>
      </c>
      <c r="L37" s="16">
        <v>393.70078740157481</v>
      </c>
      <c r="M37" s="16">
        <v>158.26771653543307</v>
      </c>
      <c r="N37" s="16">
        <v>1.7060367454068239</v>
      </c>
      <c r="O37" s="16">
        <v>4.0013449691991783</v>
      </c>
      <c r="P37" s="16">
        <v>4.0055814067906201</v>
      </c>
      <c r="Q37" s="16">
        <v>0.23877390894325978</v>
      </c>
      <c r="R37" s="16">
        <v>5.9610299902648061</v>
      </c>
      <c r="S37" s="16">
        <v>0.29419705496121684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143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400.13449691991781</v>
      </c>
      <c r="AF37" s="10">
        <v>448.08600153998037</v>
      </c>
      <c r="AG37" s="10">
        <v>200.27907033953102</v>
      </c>
      <c r="AH37" s="10">
        <v>0</v>
      </c>
      <c r="AI37" s="10">
        <v>1.6775624374196063</v>
      </c>
      <c r="AJ37" s="10"/>
      <c r="AK37" s="10"/>
      <c r="AL37" s="10"/>
      <c r="AM37" s="10"/>
      <c r="AN37" s="10">
        <v>4.0013449691991783</v>
      </c>
      <c r="AO37" s="10">
        <v>1.0268017054625811</v>
      </c>
      <c r="AP37" s="10">
        <v>1</v>
      </c>
      <c r="AQ37" s="10">
        <v>111.47500000000001</v>
      </c>
      <c r="AR37" s="10"/>
      <c r="AS37" s="10"/>
      <c r="AT37" s="10">
        <v>14.970743959422572</v>
      </c>
      <c r="AU37" s="10">
        <v>1</v>
      </c>
      <c r="AV37" s="16"/>
      <c r="AW37" s="19">
        <v>67.21290023099705</v>
      </c>
      <c r="AX37" s="1" t="s">
        <v>120</v>
      </c>
      <c r="AY37" s="23">
        <v>3.1370078740157501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7"/>
        <v>0.90742575514592949</v>
      </c>
      <c r="BK37" s="24">
        <f t="shared" ca="1" si="8"/>
        <v>37.852277531608813</v>
      </c>
      <c r="BL37" s="23">
        <f t="shared" si="9"/>
        <v>6.2691197704075847</v>
      </c>
      <c r="BM37" s="23">
        <f t="shared" ca="1" si="10"/>
        <v>2.7655809797024831</v>
      </c>
      <c r="BN37" s="22">
        <f t="shared" si="11"/>
        <v>3.5140681607877116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2.0699999999999998</v>
      </c>
      <c r="C38">
        <v>0.18017</v>
      </c>
      <c r="D38">
        <v>-6.9849999999999995E-2</v>
      </c>
      <c r="E38">
        <v>-6.9440000000000002E-2</v>
      </c>
      <c r="F38">
        <v>1.9801800000000001</v>
      </c>
      <c r="G38">
        <v>1.9611799999999999</v>
      </c>
      <c r="H38" s="21"/>
      <c r="I38" s="17">
        <f t="shared" si="0"/>
        <v>4.1010498687664043</v>
      </c>
      <c r="J38" s="16">
        <f t="shared" si="1"/>
        <v>-3.3010498687664045</v>
      </c>
      <c r="K38" s="16">
        <v>100</v>
      </c>
      <c r="L38" s="16">
        <v>410.10498687664045</v>
      </c>
      <c r="M38" s="16">
        <v>164.43569553805776</v>
      </c>
      <c r="N38" s="16">
        <v>1.7771216097987752</v>
      </c>
      <c r="O38" s="16">
        <v>4.17623819301848</v>
      </c>
      <c r="P38" s="16">
        <v>4.1848651204774159</v>
      </c>
      <c r="Q38" s="16">
        <v>0.2517151988264264</v>
      </c>
      <c r="R38" s="16">
        <v>6.0148939471126939</v>
      </c>
      <c r="S38" s="16">
        <v>0.5990921846482995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143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417.62381930184802</v>
      </c>
      <c r="AF38" s="10">
        <v>468.21325023989363</v>
      </c>
      <c r="AG38" s="10">
        <v>209.2432560238708</v>
      </c>
      <c r="AH38" s="10">
        <v>0</v>
      </c>
      <c r="AI38" s="10">
        <v>1.6625397035969789</v>
      </c>
      <c r="AJ38" s="10"/>
      <c r="AK38" s="10"/>
      <c r="AL38" s="10"/>
      <c r="AM38" s="10"/>
      <c r="AN38" s="10">
        <v>4.17623819301848</v>
      </c>
      <c r="AO38" s="10">
        <v>1.0737203461167657</v>
      </c>
      <c r="AP38" s="10">
        <v>1</v>
      </c>
      <c r="AQ38" s="10">
        <v>111.47500000000001</v>
      </c>
      <c r="AR38" s="10"/>
      <c r="AS38" s="10"/>
      <c r="AT38" s="10">
        <v>15.019816160753358</v>
      </c>
      <c r="AU38" s="10">
        <v>1</v>
      </c>
      <c r="AV38" s="16"/>
      <c r="AW38" s="19">
        <v>70.231987535984032</v>
      </c>
      <c r="AX38" s="1" t="s">
        <v>120</v>
      </c>
      <c r="AY38" s="23">
        <v>3.3010498687664001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7"/>
        <v>0.9075564474974438</v>
      </c>
      <c r="BK38" s="24">
        <f t="shared" ca="1" si="8"/>
        <v>38.216663608572929</v>
      </c>
      <c r="BL38" s="23">
        <f t="shared" si="9"/>
        <v>6.3248002460281079</v>
      </c>
      <c r="BM38" s="23">
        <f t="shared" ca="1" si="10"/>
        <v>2.7655415075261809</v>
      </c>
      <c r="BN38" s="22">
        <f t="shared" si="11"/>
        <v>3.5006613213444404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2.11</v>
      </c>
      <c r="C39">
        <v>0.17954999999999999</v>
      </c>
      <c r="D39">
        <v>-7.0550000000000002E-2</v>
      </c>
      <c r="E39">
        <v>-6.5960000000000005E-2</v>
      </c>
      <c r="F39">
        <v>1.9790000000000001</v>
      </c>
      <c r="G39">
        <v>1.9636499999999999</v>
      </c>
      <c r="H39" s="21"/>
      <c r="I39" s="17">
        <f t="shared" si="0"/>
        <v>4.2650918635170605</v>
      </c>
      <c r="J39" s="16">
        <f t="shared" si="1"/>
        <v>-3.4650918635170607</v>
      </c>
      <c r="K39" s="16">
        <v>100</v>
      </c>
      <c r="L39" s="16">
        <v>426.50918635170609</v>
      </c>
      <c r="M39" s="16">
        <v>170.60367454068242</v>
      </c>
      <c r="N39" s="16">
        <v>1.8482064741907263</v>
      </c>
      <c r="O39" s="16">
        <v>4.0119445585215567</v>
      </c>
      <c r="P39" s="16">
        <v>4.0339740339970529</v>
      </c>
      <c r="Q39" s="16">
        <v>0.24673777964059299</v>
      </c>
      <c r="R39" s="16">
        <v>6.1164939972633761</v>
      </c>
      <c r="S39" s="16">
        <v>1.5298246857983389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143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401.19445585215567</v>
      </c>
      <c r="AF39" s="10">
        <v>449.49640480249411</v>
      </c>
      <c r="AG39" s="10">
        <v>201.69870169985265</v>
      </c>
      <c r="AH39" s="10">
        <v>0</v>
      </c>
      <c r="AI39" s="10">
        <v>1.6349235369926254</v>
      </c>
      <c r="AJ39" s="10"/>
      <c r="AK39" s="10"/>
      <c r="AL39" s="10"/>
      <c r="AM39" s="10"/>
      <c r="AN39" s="10">
        <v>4.0119445585215567</v>
      </c>
      <c r="AO39" s="10">
        <v>1.0494096398875243</v>
      </c>
      <c r="AP39" s="10">
        <v>1</v>
      </c>
      <c r="AQ39" s="10">
        <v>111.47500000000001</v>
      </c>
      <c r="AR39" s="10"/>
      <c r="AS39" s="10"/>
      <c r="AT39" s="10">
        <v>13.809446106567938</v>
      </c>
      <c r="AU39" s="10">
        <v>1</v>
      </c>
      <c r="AV39" s="16"/>
      <c r="AW39" s="19">
        <v>67.424460720374114</v>
      </c>
      <c r="AX39" s="1" t="s">
        <v>120</v>
      </c>
      <c r="AY39" s="23">
        <v>3.4650918635170598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7"/>
        <v>0.91616119698226384</v>
      </c>
      <c r="BK39" s="24">
        <f t="shared" ca="1" si="8"/>
        <v>36.26084998262575</v>
      </c>
      <c r="BL39" s="23">
        <f t="shared" si="9"/>
        <v>6.4578879308542172</v>
      </c>
      <c r="BM39" s="23">
        <f t="shared" ca="1" si="10"/>
        <v>2.7877436551223354</v>
      </c>
      <c r="BN39" s="22">
        <f t="shared" si="11"/>
        <v>3.5179089348062105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2.11</v>
      </c>
      <c r="C40">
        <v>0.17971000000000001</v>
      </c>
      <c r="D40">
        <v>-7.3300000000000004E-2</v>
      </c>
      <c r="E40">
        <v>-6.5210000000000004E-2</v>
      </c>
      <c r="F40">
        <v>1.97905</v>
      </c>
      <c r="G40">
        <v>1.96315</v>
      </c>
      <c r="H40" s="21"/>
      <c r="I40" s="17">
        <f t="shared" si="0"/>
        <v>4.4291338582677167</v>
      </c>
      <c r="J40" s="16">
        <f t="shared" si="1"/>
        <v>-3.6291338582677168</v>
      </c>
      <c r="K40" s="16">
        <v>100</v>
      </c>
      <c r="L40" s="16">
        <v>442.91338582677173</v>
      </c>
      <c r="M40" s="16">
        <v>176.77165354330708</v>
      </c>
      <c r="N40" s="16">
        <v>1.9192913385826773</v>
      </c>
      <c r="O40" s="16">
        <v>4.0543429158110902</v>
      </c>
      <c r="P40" s="16">
        <v>4.0792608714625693</v>
      </c>
      <c r="Q40" s="16">
        <v>0.22718363283910509</v>
      </c>
      <c r="R40" s="16">
        <v>5.5692352119086506</v>
      </c>
      <c r="S40" s="16">
        <v>1.7304135869082615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143</v>
      </c>
      <c r="Y40" s="10">
        <v>4</v>
      </c>
      <c r="Z40" s="20" t="s">
        <v>123</v>
      </c>
      <c r="AA40" s="15">
        <v>4</v>
      </c>
      <c r="AB40" s="11">
        <v>97.81</v>
      </c>
      <c r="AC40" s="10">
        <v>1.8400000000000034</v>
      </c>
      <c r="AD40" s="19">
        <v>0.35</v>
      </c>
      <c r="AE40" s="12">
        <v>405.43429158110905</v>
      </c>
      <c r="AF40" s="10">
        <v>453.85931512343336</v>
      </c>
      <c r="AG40" s="10">
        <v>203.96304357312846</v>
      </c>
      <c r="AH40" s="10">
        <v>0</v>
      </c>
      <c r="AI40" s="10">
        <v>1.7955786781310801</v>
      </c>
      <c r="AJ40" s="10"/>
      <c r="AK40" s="10"/>
      <c r="AL40" s="10"/>
      <c r="AM40" s="10"/>
      <c r="AN40" s="10">
        <v>4.0543429158110902</v>
      </c>
      <c r="AO40" s="10">
        <v>1.0499108130767352</v>
      </c>
      <c r="AP40" s="10">
        <v>1</v>
      </c>
      <c r="AQ40" s="10">
        <v>111.47500000000001</v>
      </c>
      <c r="AR40" s="10"/>
      <c r="AS40" s="10"/>
      <c r="AT40" s="10">
        <v>13.408219315292085</v>
      </c>
      <c r="AU40" s="10">
        <v>1</v>
      </c>
      <c r="AV40" s="16"/>
      <c r="AW40" s="19">
        <v>68.078897268515007</v>
      </c>
      <c r="AX40" s="1" t="s">
        <v>120</v>
      </c>
      <c r="AY40" s="23">
        <v>3.6291338582677199</v>
      </c>
      <c r="AZ40" s="18">
        <v>100</v>
      </c>
      <c r="BA40" s="18">
        <v>0</v>
      </c>
      <c r="BB40" s="18">
        <v>0</v>
      </c>
      <c r="BC40" s="18">
        <v>0</v>
      </c>
      <c r="BD40" s="18">
        <v>100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7"/>
        <v>0.90971355608675908</v>
      </c>
      <c r="BK40" s="24">
        <f t="shared" ca="1" si="8"/>
        <v>34.8775048801661</v>
      </c>
      <c r="BL40" s="23">
        <f t="shared" si="9"/>
        <v>5.8889363566541304</v>
      </c>
      <c r="BM40" s="23">
        <f t="shared" ca="1" si="10"/>
        <v>2.7704382164184254</v>
      </c>
      <c r="BN40" s="22">
        <f t="shared" si="11"/>
        <v>3.4908433030028805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2.16</v>
      </c>
      <c r="C41">
        <v>0.18226999999999999</v>
      </c>
      <c r="D41">
        <v>-7.0870000000000002E-2</v>
      </c>
      <c r="E41">
        <v>-6.4390000000000003E-2</v>
      </c>
      <c r="F41">
        <v>1.9851000000000001</v>
      </c>
      <c r="G41">
        <v>1.9719800000000001</v>
      </c>
      <c r="H41" s="21"/>
      <c r="I41" s="17">
        <f t="shared" si="0"/>
        <v>4.5931758530183719</v>
      </c>
      <c r="J41" s="16">
        <f t="shared" si="1"/>
        <v>-3.7931758530183721</v>
      </c>
      <c r="K41" s="16">
        <v>100</v>
      </c>
      <c r="L41" s="16">
        <v>459.31758530183725</v>
      </c>
      <c r="M41" s="16">
        <v>182.93963254593172</v>
      </c>
      <c r="N41" s="16">
        <v>1.9903762029746279</v>
      </c>
      <c r="O41" s="16">
        <v>4.7327166324435277</v>
      </c>
      <c r="P41" s="16">
        <v>4.7607926597540811</v>
      </c>
      <c r="Q41" s="16">
        <v>0.2444623880127835</v>
      </c>
      <c r="R41" s="16">
        <v>5.1349093624550157</v>
      </c>
      <c r="S41" s="16">
        <v>1.9497241187884438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143</v>
      </c>
      <c r="Y41" s="10">
        <v>4</v>
      </c>
      <c r="Z41" s="20" t="s">
        <v>123</v>
      </c>
      <c r="AA41" s="15">
        <v>4</v>
      </c>
      <c r="AB41" s="11">
        <v>97.81</v>
      </c>
      <c r="AC41" s="10">
        <v>1.8400000000000034</v>
      </c>
      <c r="AD41" s="19">
        <v>0.35</v>
      </c>
      <c r="AE41" s="12">
        <v>473.27166324435274</v>
      </c>
      <c r="AF41" s="10">
        <v>533.07457260037211</v>
      </c>
      <c r="AG41" s="10">
        <v>238.03963298770407</v>
      </c>
      <c r="AH41" s="10">
        <v>0</v>
      </c>
      <c r="AI41" s="10">
        <v>1.9474540433210237</v>
      </c>
      <c r="AJ41" s="10"/>
      <c r="AK41" s="10"/>
      <c r="AL41" s="10"/>
      <c r="AM41" s="10"/>
      <c r="AN41" s="10">
        <v>4.7327166324435277</v>
      </c>
      <c r="AO41" s="10">
        <v>1.1892403380478724</v>
      </c>
      <c r="AP41" s="10">
        <v>1</v>
      </c>
      <c r="AQ41" s="10">
        <v>111.47500000000001</v>
      </c>
      <c r="AR41" s="10"/>
      <c r="AS41" s="10"/>
      <c r="AT41" s="10">
        <v>15.280838088951885</v>
      </c>
      <c r="AU41" s="10">
        <v>1</v>
      </c>
      <c r="AV41" s="16"/>
      <c r="AW41" s="19">
        <v>79.961185890055816</v>
      </c>
      <c r="AX41" s="1" t="s">
        <v>120</v>
      </c>
      <c r="AY41" s="23">
        <v>3.7931758530183699</v>
      </c>
      <c r="AZ41" s="18">
        <v>100</v>
      </c>
      <c r="BA41" s="18">
        <v>0</v>
      </c>
      <c r="BB41" s="18">
        <v>0</v>
      </c>
      <c r="BC41" s="18">
        <v>0</v>
      </c>
      <c r="BD41" s="18">
        <v>100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7"/>
        <v>0.89006492912762769</v>
      </c>
      <c r="BK41" s="24">
        <f t="shared" ca="1" si="8"/>
        <v>37.840344912460381</v>
      </c>
      <c r="BL41" s="23">
        <f t="shared" si="9"/>
        <v>5.3951702859106394</v>
      </c>
      <c r="BM41" s="23">
        <f t="shared" ca="1" si="10"/>
        <v>2.7184845203296679</v>
      </c>
      <c r="BN41" s="22">
        <f t="shared" si="11"/>
        <v>3.4155492188740606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2.11</v>
      </c>
      <c r="C42">
        <v>0.18392</v>
      </c>
      <c r="D42">
        <v>-7.4620000000000006E-2</v>
      </c>
      <c r="E42">
        <v>-6.3700000000000007E-2</v>
      </c>
      <c r="F42">
        <v>1.9801</v>
      </c>
      <c r="G42">
        <v>1.9732499999999999</v>
      </c>
      <c r="H42" s="21"/>
      <c r="I42" s="17">
        <f t="shared" si="0"/>
        <v>4.7572178477690281</v>
      </c>
      <c r="J42" s="16">
        <f t="shared" si="1"/>
        <v>-3.9572178477690283</v>
      </c>
      <c r="K42" s="16">
        <v>100</v>
      </c>
      <c r="L42" s="16">
        <v>475.72178477690289</v>
      </c>
      <c r="M42" s="16">
        <v>189.10761154855638</v>
      </c>
      <c r="N42" s="16">
        <v>2.0614610673665785</v>
      </c>
      <c r="O42" s="16">
        <v>5.1699496919917864</v>
      </c>
      <c r="P42" s="16">
        <v>5.2006831210642446</v>
      </c>
      <c r="Q42" s="16">
        <v>0.21779764237439087</v>
      </c>
      <c r="R42" s="16">
        <v>4.1878660419099276</v>
      </c>
      <c r="S42" s="16">
        <v>2.1342659078095712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143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516.99496919917863</v>
      </c>
      <c r="AF42" s="10">
        <v>583.86143866774046</v>
      </c>
      <c r="AG42" s="10">
        <v>265.05123407981836</v>
      </c>
      <c r="AH42" s="10">
        <v>1.4976995748272768</v>
      </c>
      <c r="AI42" s="10">
        <v>2.3878509722912189</v>
      </c>
      <c r="AJ42" s="10"/>
      <c r="AK42" s="10"/>
      <c r="AL42" s="10"/>
      <c r="AM42" s="10"/>
      <c r="AN42" s="10">
        <v>5.1699496919917864</v>
      </c>
      <c r="AO42" s="10">
        <v>1.2512568223712264</v>
      </c>
      <c r="AP42" s="10">
        <v>2.1204098726385467</v>
      </c>
      <c r="AQ42" s="10">
        <v>111.47500000000001</v>
      </c>
      <c r="AR42" s="10"/>
      <c r="AS42" s="10"/>
      <c r="AT42" s="10">
        <v>16.204779509761547</v>
      </c>
      <c r="AU42" s="10">
        <v>1</v>
      </c>
      <c r="AV42" s="16"/>
      <c r="AW42" s="19">
        <v>87.579215800161066</v>
      </c>
      <c r="AX42" s="1" t="s">
        <v>120</v>
      </c>
      <c r="AY42" s="23">
        <v>3.9572178477690301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7"/>
        <v>0.86566030266265104</v>
      </c>
      <c r="BK42" s="24">
        <f t="shared" ca="1" si="8"/>
        <v>37.935267552241591</v>
      </c>
      <c r="BL42" s="23">
        <f t="shared" si="9"/>
        <v>4.388584404976859</v>
      </c>
      <c r="BM42" s="23">
        <f t="shared" ca="1" si="10"/>
        <v>2.6540478859053587</v>
      </c>
      <c r="BN42" s="22">
        <f t="shared" si="11"/>
        <v>3.3342379642459354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2.11</v>
      </c>
      <c r="C43">
        <v>0.17810000000000001</v>
      </c>
      <c r="D43">
        <v>-7.5590000000000004E-2</v>
      </c>
      <c r="E43">
        <v>-6.2509999999999996E-2</v>
      </c>
      <c r="F43">
        <v>1.97983</v>
      </c>
      <c r="G43">
        <v>1.9738800000000001</v>
      </c>
      <c r="H43" s="21"/>
      <c r="I43" s="17">
        <f t="shared" si="0"/>
        <v>4.9212598425196852</v>
      </c>
      <c r="J43" s="16">
        <f t="shared" si="1"/>
        <v>-4.1212598425196854</v>
      </c>
      <c r="K43" s="16">
        <v>100</v>
      </c>
      <c r="L43" s="16">
        <v>492.12598425196859</v>
      </c>
      <c r="M43" s="16">
        <v>195.2755905511811</v>
      </c>
      <c r="N43" s="16">
        <v>2.1325459317585302</v>
      </c>
      <c r="O43" s="16">
        <v>3.6277094455852175</v>
      </c>
      <c r="P43" s="16">
        <v>3.6630259298702348</v>
      </c>
      <c r="Q43" s="16">
        <v>0.21090036150259331</v>
      </c>
      <c r="R43" s="16">
        <v>5.75754486974283</v>
      </c>
      <c r="S43" s="16">
        <v>2.4525336309039845</v>
      </c>
      <c r="T43" s="20" t="s">
        <v>33</v>
      </c>
      <c r="U43" s="10">
        <v>3</v>
      </c>
      <c r="V43" s="20" t="s">
        <v>33</v>
      </c>
      <c r="W43" s="10">
        <v>3</v>
      </c>
      <c r="X43" s="20" t="s">
        <v>143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362.77094455852176</v>
      </c>
      <c r="AF43" s="10">
        <v>401.99563973461773</v>
      </c>
      <c r="AG43" s="10">
        <v>183.15129649351172</v>
      </c>
      <c r="AH43" s="10">
        <v>6.5826040967064863</v>
      </c>
      <c r="AI43" s="10">
        <v>1.7368514230001417</v>
      </c>
      <c r="AJ43" s="10"/>
      <c r="AK43" s="10"/>
      <c r="AL43" s="10"/>
      <c r="AM43" s="10"/>
      <c r="AN43" s="10">
        <v>3.6277094455852175</v>
      </c>
      <c r="AO43" s="10">
        <v>0.97969419896548915</v>
      </c>
      <c r="AP43" s="10">
        <v>1</v>
      </c>
      <c r="AQ43" s="10">
        <v>111.47500000000001</v>
      </c>
      <c r="AR43" s="10"/>
      <c r="AS43" s="10"/>
      <c r="AT43" s="10">
        <v>10.567952034280392</v>
      </c>
      <c r="AU43" s="10">
        <v>1</v>
      </c>
      <c r="AV43" s="16"/>
      <c r="AW43" s="19">
        <v>60.29934596019266</v>
      </c>
      <c r="AX43" s="1" t="s">
        <v>120</v>
      </c>
      <c r="AY43" s="23">
        <v>4.1212598425196898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7"/>
        <v>0.93363875649039141</v>
      </c>
      <c r="BK43" s="24">
        <f t="shared" ca="1" si="8"/>
        <v>29.873958064495099</v>
      </c>
      <c r="BL43" s="23">
        <f t="shared" si="9"/>
        <v>6.1721582980300553</v>
      </c>
      <c r="BM43" s="23">
        <f t="shared" ca="1" si="10"/>
        <v>2.8320865278398859</v>
      </c>
      <c r="BN43" s="22">
        <f t="shared" si="11"/>
        <v>3.5376308524671209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0.44</v>
      </c>
      <c r="C44">
        <v>0.17577999999999999</v>
      </c>
      <c r="D44">
        <v>-7.8219999999999998E-2</v>
      </c>
      <c r="E44">
        <v>-6.139E-2</v>
      </c>
      <c r="F44">
        <v>1.9803500000000001</v>
      </c>
      <c r="G44">
        <v>1.9769300000000001</v>
      </c>
      <c r="H44" s="21"/>
      <c r="I44" s="17">
        <f t="shared" si="0"/>
        <v>5.0853018372703414</v>
      </c>
      <c r="J44" s="16">
        <f t="shared" si="1"/>
        <v>-4.2853018372703415</v>
      </c>
      <c r="K44" s="16">
        <v>100</v>
      </c>
      <c r="L44" s="16">
        <v>508.53018372703423</v>
      </c>
      <c r="M44" s="16">
        <v>201.44356955380576</v>
      </c>
      <c r="N44" s="16">
        <v>2.2036307961504811</v>
      </c>
      <c r="O44" s="16">
        <v>3.012933264887061</v>
      </c>
      <c r="P44" s="16">
        <v>3.0525632129015463</v>
      </c>
      <c r="Q44" s="16">
        <v>0.19219948656153402</v>
      </c>
      <c r="R44" s="16">
        <v>6.29633108822153</v>
      </c>
      <c r="S44" s="16">
        <v>2.7520797232281344</v>
      </c>
      <c r="T44" s="20" t="s">
        <v>33</v>
      </c>
      <c r="U44" s="10">
        <v>3</v>
      </c>
      <c r="V44" s="20" t="s">
        <v>142</v>
      </c>
      <c r="W44" s="10">
        <v>2</v>
      </c>
      <c r="X44" s="20" t="s">
        <v>143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301.2933264887061</v>
      </c>
      <c r="AF44" s="10">
        <v>329.21154365153279</v>
      </c>
      <c r="AG44" s="10">
        <v>152.62816064507732</v>
      </c>
      <c r="AH44" s="10">
        <v>11.282377928454583</v>
      </c>
      <c r="AI44" s="10">
        <v>1.588226517933099</v>
      </c>
      <c r="AJ44" s="10"/>
      <c r="AK44" s="10"/>
      <c r="AL44" s="10"/>
      <c r="AM44" s="10"/>
      <c r="AN44" s="10">
        <v>3.012933264887061</v>
      </c>
      <c r="AO44" s="10">
        <v>0.85901361597287695</v>
      </c>
      <c r="AP44" s="10">
        <v>1</v>
      </c>
      <c r="AQ44" s="10">
        <v>111.47500000000001</v>
      </c>
      <c r="AR44" s="10"/>
      <c r="AS44" s="10"/>
      <c r="AT44" s="10">
        <v>8.2785594260270017</v>
      </c>
      <c r="AU44" s="10">
        <v>1</v>
      </c>
      <c r="AV44" s="16"/>
      <c r="AW44" s="19">
        <v>49.38173154772992</v>
      </c>
      <c r="AX44" s="1" t="s">
        <v>120</v>
      </c>
      <c r="AY44" s="23">
        <v>4.2853018372703398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7"/>
        <v>0.96454067004576327</v>
      </c>
      <c r="BK44" s="24">
        <f t="shared" ca="1" si="8"/>
        <v>25.557870377920917</v>
      </c>
      <c r="BL44" s="23">
        <f t="shared" si="9"/>
        <v>6.8684421118875489</v>
      </c>
      <c r="BM44" s="23">
        <f t="shared" ca="1" si="10"/>
        <v>2.9128114157786968</v>
      </c>
      <c r="BN44" s="22">
        <f t="shared" si="11"/>
        <v>3.6250068955529335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2.11</v>
      </c>
      <c r="C45">
        <v>0.17595</v>
      </c>
      <c r="D45">
        <v>-7.7660000000000007E-2</v>
      </c>
      <c r="E45">
        <v>-6.0789999999999997E-2</v>
      </c>
      <c r="F45">
        <v>1.9763500000000001</v>
      </c>
      <c r="G45">
        <v>1.9728000000000001</v>
      </c>
      <c r="H45" s="21"/>
      <c r="I45" s="17">
        <f t="shared" si="0"/>
        <v>5.2493438320209975</v>
      </c>
      <c r="J45" s="16">
        <f t="shared" si="1"/>
        <v>-4.4493438320209977</v>
      </c>
      <c r="K45" s="16">
        <v>100</v>
      </c>
      <c r="L45" s="16">
        <v>524.93438320209987</v>
      </c>
      <c r="M45" s="16">
        <v>207.61154855643042</v>
      </c>
      <c r="N45" s="16">
        <v>2.2747156605424319</v>
      </c>
      <c r="O45" s="16">
        <v>3.0579815195071851</v>
      </c>
      <c r="P45" s="16">
        <v>3.0999222516624565</v>
      </c>
      <c r="Q45" s="16">
        <v>0.19618142191020055</v>
      </c>
      <c r="R45" s="16">
        <v>6.328591686613767</v>
      </c>
      <c r="S45" s="16">
        <v>2.912550844116073</v>
      </c>
      <c r="T45" s="20" t="s">
        <v>33</v>
      </c>
      <c r="U45" s="10">
        <v>3</v>
      </c>
      <c r="V45" s="20" t="s">
        <v>142</v>
      </c>
      <c r="W45" s="10">
        <v>2</v>
      </c>
      <c r="X45" s="20" t="s">
        <v>143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305.79815195071853</v>
      </c>
      <c r="AF45" s="10">
        <v>333.81824236016547</v>
      </c>
      <c r="AG45" s="10">
        <v>154.99611258312282</v>
      </c>
      <c r="AH45" s="10">
        <v>13.121180919229189</v>
      </c>
      <c r="AI45" s="10">
        <v>1.5801303821120256</v>
      </c>
      <c r="AJ45" s="10"/>
      <c r="AK45" s="10"/>
      <c r="AL45" s="10"/>
      <c r="AM45" s="10"/>
      <c r="AN45" s="10">
        <v>3.0579815195071851</v>
      </c>
      <c r="AO45" s="10">
        <v>0.87554456149031878</v>
      </c>
      <c r="AP45" s="10">
        <v>1</v>
      </c>
      <c r="AQ45" s="10">
        <v>111.47500000000001</v>
      </c>
      <c r="AR45" s="10"/>
      <c r="AS45" s="10"/>
      <c r="AT45" s="10">
        <v>8.124821594132106</v>
      </c>
      <c r="AU45" s="10">
        <v>1</v>
      </c>
      <c r="AV45" s="16"/>
      <c r="AW45" s="19">
        <v>50.072736354024819</v>
      </c>
      <c r="AX45" s="1" t="s">
        <v>120</v>
      </c>
      <c r="AY45" s="23">
        <v>4.4493438320210004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7"/>
        <v>0.96666158102349997</v>
      </c>
      <c r="BK45" s="24">
        <f t="shared" ca="1" si="8"/>
        <v>25.296835855824401</v>
      </c>
      <c r="BL45" s="23">
        <f t="shared" si="9"/>
        <v>6.913992213358787</v>
      </c>
      <c r="BM45" s="23">
        <f t="shared" ca="1" si="10"/>
        <v>2.9179956145373627</v>
      </c>
      <c r="BN45" s="22">
        <f t="shared" si="11"/>
        <v>3.6206944529972342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2.11</v>
      </c>
      <c r="C46">
        <v>0.17685999999999999</v>
      </c>
      <c r="D46">
        <v>-7.8409999999999994E-2</v>
      </c>
      <c r="E46">
        <v>-5.9339999999999997E-2</v>
      </c>
      <c r="F46">
        <v>1.9711799999999999</v>
      </c>
      <c r="G46">
        <v>1.9731000000000001</v>
      </c>
      <c r="H46" s="21"/>
      <c r="I46" s="17">
        <f t="shared" si="0"/>
        <v>5.4133858267716528</v>
      </c>
      <c r="J46" s="16">
        <f t="shared" si="1"/>
        <v>-4.613385826771653</v>
      </c>
      <c r="K46" s="16">
        <v>100</v>
      </c>
      <c r="L46" s="16">
        <v>541.33858267716539</v>
      </c>
      <c r="M46" s="16">
        <v>213.77952755905505</v>
      </c>
      <c r="N46" s="16">
        <v>2.3458005249343827</v>
      </c>
      <c r="O46" s="16">
        <v>3.2991221765913723</v>
      </c>
      <c r="P46" s="16">
        <v>3.346647303753544</v>
      </c>
      <c r="Q46" s="16">
        <v>0.19084847278252212</v>
      </c>
      <c r="R46" s="16">
        <v>5.7026766031923843</v>
      </c>
      <c r="S46" s="16">
        <v>3.3003560529285898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143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329.91221765913724</v>
      </c>
      <c r="AF46" s="10">
        <v>361.87976616646603</v>
      </c>
      <c r="AG46" s="10">
        <v>167.3323651876772</v>
      </c>
      <c r="AH46" s="10">
        <v>19.636570861595118</v>
      </c>
      <c r="AI46" s="10">
        <v>1.7535625278841789</v>
      </c>
      <c r="AJ46" s="10"/>
      <c r="AK46" s="10"/>
      <c r="AL46" s="10"/>
      <c r="AM46" s="10"/>
      <c r="AN46" s="10">
        <v>3.2991221765913723</v>
      </c>
      <c r="AO46" s="10">
        <v>0.92199787072194128</v>
      </c>
      <c r="AP46" s="10">
        <v>1</v>
      </c>
      <c r="AQ46" s="10">
        <v>111.47500000000001</v>
      </c>
      <c r="AR46" s="10"/>
      <c r="AS46" s="10"/>
      <c r="AT46" s="10">
        <v>8.5622641214912445</v>
      </c>
      <c r="AU46" s="10">
        <v>1</v>
      </c>
      <c r="AV46" s="16"/>
      <c r="AW46" s="19">
        <v>54.281964924969905</v>
      </c>
      <c r="AX46" s="1" t="s">
        <v>120</v>
      </c>
      <c r="AY46" s="23">
        <v>4.6133858267716503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7"/>
        <v>0.95200811006968289</v>
      </c>
      <c r="BK46" s="24">
        <f t="shared" ca="1" si="8"/>
        <v>25.776826130569738</v>
      </c>
      <c r="BL46" s="23">
        <f t="shared" si="9"/>
        <v>6.2044810467512512</v>
      </c>
      <c r="BM46" s="23">
        <f t="shared" ca="1" si="10"/>
        <v>2.8791525641318443</v>
      </c>
      <c r="BN46" s="22">
        <f t="shared" si="11"/>
        <v>3.5679015470383666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2.0699999999999998</v>
      </c>
      <c r="C47">
        <v>0.17662</v>
      </c>
      <c r="D47">
        <v>-7.8700000000000006E-2</v>
      </c>
      <c r="E47">
        <v>-5.8840000000000003E-2</v>
      </c>
      <c r="F47">
        <v>1.9719</v>
      </c>
      <c r="G47">
        <v>1.9727300000000001</v>
      </c>
      <c r="H47" s="21"/>
      <c r="I47" s="17">
        <f t="shared" si="0"/>
        <v>5.577427821522309</v>
      </c>
      <c r="J47" s="16">
        <f t="shared" si="1"/>
        <v>-4.7774278215223092</v>
      </c>
      <c r="K47" s="16">
        <v>100</v>
      </c>
      <c r="L47" s="16">
        <v>557.74278215223103</v>
      </c>
      <c r="M47" s="16">
        <v>219.94750656167972</v>
      </c>
      <c r="N47" s="16">
        <v>2.4168853893263336</v>
      </c>
      <c r="O47" s="16">
        <v>3.2355246406570837</v>
      </c>
      <c r="P47" s="16">
        <v>3.2849754212699107</v>
      </c>
      <c r="Q47" s="16">
        <v>0.18878639911981968</v>
      </c>
      <c r="R47" s="16">
        <v>5.7469653470599891</v>
      </c>
      <c r="S47" s="16">
        <v>3.4340819870018695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143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323.55246406570836</v>
      </c>
      <c r="AF47" s="10">
        <v>353.65929766985829</v>
      </c>
      <c r="AG47" s="10">
        <v>164.24877106349555</v>
      </c>
      <c r="AH47" s="10">
        <v>20.925187152182453</v>
      </c>
      <c r="AI47" s="10">
        <v>1.7400487728912029</v>
      </c>
      <c r="AJ47" s="10"/>
      <c r="AK47" s="10"/>
      <c r="AL47" s="10"/>
      <c r="AM47" s="10"/>
      <c r="AN47" s="10">
        <v>3.2355246406570837</v>
      </c>
      <c r="AO47" s="10">
        <v>0.91383165826010837</v>
      </c>
      <c r="AP47" s="10">
        <v>1</v>
      </c>
      <c r="AQ47" s="10">
        <v>111.47500000000001</v>
      </c>
      <c r="AR47" s="10"/>
      <c r="AS47" s="10"/>
      <c r="AT47" s="10">
        <v>8.1002274256388418</v>
      </c>
      <c r="AU47" s="10">
        <v>1</v>
      </c>
      <c r="AV47" s="16"/>
      <c r="AW47" s="19">
        <v>53.048894650478744</v>
      </c>
      <c r="AX47" s="1" t="s">
        <v>120</v>
      </c>
      <c r="AY47" s="23">
        <v>4.77742782152231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7"/>
        <v>0.95790143428727403</v>
      </c>
      <c r="BK47" s="24">
        <f t="shared" ca="1" si="8"/>
        <v>24.847875472379094</v>
      </c>
      <c r="BL47" s="23">
        <f t="shared" si="9"/>
        <v>6.2801019932649886</v>
      </c>
      <c r="BM47" s="23">
        <f t="shared" ca="1" si="10"/>
        <v>2.894238109976742</v>
      </c>
      <c r="BN47" s="22">
        <f t="shared" si="11"/>
        <v>3.5764885131676607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2.11</v>
      </c>
      <c r="C48">
        <v>0.17632999999999999</v>
      </c>
      <c r="D48">
        <v>-7.8270000000000006E-2</v>
      </c>
      <c r="E48">
        <v>-5.851E-2</v>
      </c>
      <c r="F48">
        <v>1.96983</v>
      </c>
      <c r="G48">
        <v>1.9743299999999999</v>
      </c>
      <c r="H48" s="21"/>
      <c r="I48" s="17">
        <f t="shared" si="0"/>
        <v>5.7414698162729652</v>
      </c>
      <c r="J48" s="16">
        <f t="shared" si="1"/>
        <v>-4.9414698162729653</v>
      </c>
      <c r="K48" s="16">
        <v>100</v>
      </c>
      <c r="L48" s="16">
        <v>574.14698162729667</v>
      </c>
      <c r="M48" s="16">
        <v>226.11548556430438</v>
      </c>
      <c r="N48" s="16">
        <v>2.4879702537182848</v>
      </c>
      <c r="O48" s="16">
        <v>3.1586776180698113</v>
      </c>
      <c r="P48" s="16">
        <v>3.2093993299600707</v>
      </c>
      <c r="Q48" s="16">
        <v>0.19184395661968873</v>
      </c>
      <c r="R48" s="16">
        <v>5.9775657964655808</v>
      </c>
      <c r="S48" s="16">
        <v>3.5223411034902368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143</v>
      </c>
      <c r="Y48" s="10">
        <v>4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315.86776180698109</v>
      </c>
      <c r="AF48" s="10">
        <v>343.80303989957912</v>
      </c>
      <c r="AG48" s="10">
        <v>160.46996649800354</v>
      </c>
      <c r="AH48" s="10">
        <v>21.278486052451584</v>
      </c>
      <c r="AI48" s="10">
        <v>1.672921777943926</v>
      </c>
      <c r="AJ48" s="10"/>
      <c r="AK48" s="10"/>
      <c r="AL48" s="10"/>
      <c r="AM48" s="10"/>
      <c r="AN48" s="10">
        <v>3.1586776180698113</v>
      </c>
      <c r="AO48" s="10">
        <v>0.90687207694860628</v>
      </c>
      <c r="AP48" s="10">
        <v>1</v>
      </c>
      <c r="AQ48" s="10">
        <v>111.47500000000001</v>
      </c>
      <c r="AR48" s="10"/>
      <c r="AS48" s="10"/>
      <c r="AT48" s="10">
        <v>7.6276277959689596</v>
      </c>
      <c r="AU48" s="10">
        <v>1</v>
      </c>
      <c r="AV48" s="16"/>
      <c r="AW48" s="19">
        <v>51.570455984936864</v>
      </c>
      <c r="AX48" s="1" t="s">
        <v>120</v>
      </c>
      <c r="AY48" s="23">
        <v>4.9414698162729698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7"/>
        <v>0.96719122673013458</v>
      </c>
      <c r="BK48" s="24">
        <f t="shared" ca="1" si="8"/>
        <v>24.018065109275533</v>
      </c>
      <c r="BL48" s="23">
        <f t="shared" si="9"/>
        <v>6.564769542458829</v>
      </c>
      <c r="BM48" s="23">
        <f t="shared" ca="1" si="10"/>
        <v>2.9182382705861261</v>
      </c>
      <c r="BN48" s="22">
        <f t="shared" si="11"/>
        <v>3.5943741867370416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2.16</v>
      </c>
      <c r="C49">
        <v>0.17621000000000001</v>
      </c>
      <c r="D49">
        <v>-7.9979999999999996E-2</v>
      </c>
      <c r="E49">
        <v>-5.8119999999999998E-2</v>
      </c>
      <c r="F49">
        <v>1.97455</v>
      </c>
      <c r="G49">
        <v>1.97885</v>
      </c>
      <c r="H49" s="21"/>
      <c r="I49" s="17">
        <f t="shared" si="0"/>
        <v>5.9055118110236222</v>
      </c>
      <c r="J49" s="16">
        <f t="shared" si="1"/>
        <v>-5.1055118110236224</v>
      </c>
      <c r="K49" s="16">
        <v>100</v>
      </c>
      <c r="L49" s="16">
        <v>590.55118110236242</v>
      </c>
      <c r="M49" s="16">
        <v>232.2834645669291</v>
      </c>
      <c r="N49" s="16">
        <v>2.5590551181102361</v>
      </c>
      <c r="O49" s="16">
        <v>3.1268788501026705</v>
      </c>
      <c r="P49" s="16">
        <v>3.179102571684441</v>
      </c>
      <c r="Q49" s="16">
        <v>0.17968483260858176</v>
      </c>
      <c r="R49" s="16">
        <v>5.6520615034253554</v>
      </c>
      <c r="S49" s="16">
        <v>3.6266473320673964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143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312.68788501026705</v>
      </c>
      <c r="AF49" s="10">
        <v>339.27376248626587</v>
      </c>
      <c r="AG49" s="10">
        <v>158.95512858422205</v>
      </c>
      <c r="AH49" s="10">
        <v>21.96189697283301</v>
      </c>
      <c r="AI49" s="10">
        <v>1.7692659561364708</v>
      </c>
      <c r="AJ49" s="10"/>
      <c r="AK49" s="10"/>
      <c r="AL49" s="10"/>
      <c r="AM49" s="10"/>
      <c r="AN49" s="10">
        <v>3.1268788501026705</v>
      </c>
      <c r="AO49" s="10">
        <v>0.89640904944998656</v>
      </c>
      <c r="AP49" s="10">
        <v>1</v>
      </c>
      <c r="AQ49" s="10">
        <v>111.47500000000001</v>
      </c>
      <c r="AR49" s="10"/>
      <c r="AS49" s="10"/>
      <c r="AT49" s="10">
        <v>7.3029092563445479</v>
      </c>
      <c r="AU49" s="10">
        <v>1</v>
      </c>
      <c r="AV49" s="16"/>
      <c r="AW49" s="19">
        <v>50.89106437293988</v>
      </c>
      <c r="AX49" s="1" t="s">
        <v>120</v>
      </c>
      <c r="AY49" s="23">
        <v>5.1055118110236197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7"/>
        <v>0.96625873160788212</v>
      </c>
      <c r="BK49" s="24">
        <f t="shared" ca="1" si="8"/>
        <v>23.045098497353621</v>
      </c>
      <c r="BL49" s="23">
        <f t="shared" si="9"/>
        <v>6.2307771507835348</v>
      </c>
      <c r="BM49" s="23">
        <f t="shared" ca="1" si="10"/>
        <v>2.9154082801059751</v>
      </c>
      <c r="BN49" s="22">
        <f t="shared" si="11"/>
        <v>3.5843628310287481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0.17552999999999999</v>
      </c>
      <c r="D50">
        <v>-8.1699999999999995E-2</v>
      </c>
      <c r="E50">
        <v>-5.7889999999999997E-2</v>
      </c>
      <c r="F50">
        <v>1.96455</v>
      </c>
      <c r="G50">
        <v>1.97235</v>
      </c>
      <c r="H50" s="21"/>
      <c r="I50" s="17">
        <f t="shared" si="0"/>
        <v>6.0695538057742784</v>
      </c>
      <c r="J50" s="16">
        <f t="shared" si="1"/>
        <v>-5.2695538057742786</v>
      </c>
      <c r="K50" s="16">
        <v>100</v>
      </c>
      <c r="L50" s="16">
        <v>606.95538057742806</v>
      </c>
      <c r="M50" s="16">
        <v>238.45144356955376</v>
      </c>
      <c r="N50" s="16">
        <v>2.6301399825021874</v>
      </c>
      <c r="O50" s="16">
        <v>2.9466858316221738</v>
      </c>
      <c r="P50" s="16">
        <v>2.9997953537912458</v>
      </c>
      <c r="Q50" s="16">
        <v>0.16745460260910566</v>
      </c>
      <c r="R50" s="16">
        <v>5.5822008790523228</v>
      </c>
      <c r="S50" s="16">
        <v>3.6881612617411066</v>
      </c>
      <c r="T50" s="20" t="s">
        <v>33</v>
      </c>
      <c r="U50" s="10">
        <v>3</v>
      </c>
      <c r="V50" s="20" t="s">
        <v>142</v>
      </c>
      <c r="W50" s="10">
        <v>2</v>
      </c>
      <c r="X50" s="20" t="s">
        <v>143</v>
      </c>
      <c r="Y50" s="10">
        <v>4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294.66858316221737</v>
      </c>
      <c r="AF50" s="10">
        <v>317.21384276500379</v>
      </c>
      <c r="AG50" s="10">
        <v>149.98976768956229</v>
      </c>
      <c r="AH50" s="10">
        <v>21.765009172914908</v>
      </c>
      <c r="AI50" s="10">
        <v>1.7914081231877268</v>
      </c>
      <c r="AJ50" s="10"/>
      <c r="AK50" s="10"/>
      <c r="AL50" s="10"/>
      <c r="AM50" s="10"/>
      <c r="AN50" s="10">
        <v>2.9466858316221738</v>
      </c>
      <c r="AO50" s="10">
        <v>0.85775550628185571</v>
      </c>
      <c r="AP50" s="10">
        <v>1</v>
      </c>
      <c r="AQ50" s="10">
        <v>111.47500000000001</v>
      </c>
      <c r="AR50" s="10"/>
      <c r="AS50" s="10"/>
      <c r="AT50" s="10">
        <v>6.6121647895124553</v>
      </c>
      <c r="AU50" s="10">
        <v>1</v>
      </c>
      <c r="AV50" s="16"/>
      <c r="AW50" s="19">
        <v>47.582076414750567</v>
      </c>
      <c r="AX50" s="1" t="s">
        <v>120</v>
      </c>
      <c r="AY50" s="23">
        <v>5.2695538057742803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7"/>
        <v>0.97488276188099432</v>
      </c>
      <c r="BK50" s="24">
        <f t="shared" ca="1" si="8"/>
        <v>21.40752438454733</v>
      </c>
      <c r="BL50" s="23">
        <f t="shared" si="9"/>
        <v>6.2104923643003254</v>
      </c>
      <c r="BM50" s="23">
        <f t="shared" ca="1" si="10"/>
        <v>2.9376610334456785</v>
      </c>
      <c r="BN50" s="22">
        <f t="shared" si="11"/>
        <v>3.6024909301520887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2.11</v>
      </c>
      <c r="C51">
        <v>0.17515</v>
      </c>
      <c r="D51">
        <v>-8.1470000000000001E-2</v>
      </c>
      <c r="E51">
        <v>-5.7590000000000002E-2</v>
      </c>
      <c r="F51">
        <v>1.96685</v>
      </c>
      <c r="G51">
        <v>1.97353</v>
      </c>
      <c r="H51" s="21"/>
      <c r="I51" s="17">
        <f t="shared" si="0"/>
        <v>6.2335958005249337</v>
      </c>
      <c r="J51" s="16">
        <f t="shared" si="1"/>
        <v>-5.4335958005249338</v>
      </c>
      <c r="K51" s="16">
        <v>100</v>
      </c>
      <c r="L51" s="16">
        <v>623.35958005249358</v>
      </c>
      <c r="M51" s="16">
        <v>244.61942257217839</v>
      </c>
      <c r="N51" s="16">
        <v>2.7012248468941378</v>
      </c>
      <c r="O51" s="16">
        <v>2.8459897330595481</v>
      </c>
      <c r="P51" s="16">
        <v>2.9002546472990129</v>
      </c>
      <c r="Q51" s="16">
        <v>0.16909004034159369</v>
      </c>
      <c r="R51" s="16">
        <v>5.8301791016546112</v>
      </c>
      <c r="S51" s="16">
        <v>3.7683968221850743</v>
      </c>
      <c r="T51" s="20" t="s">
        <v>33</v>
      </c>
      <c r="U51" s="10">
        <v>3</v>
      </c>
      <c r="V51" s="20" t="s">
        <v>142</v>
      </c>
      <c r="W51" s="10">
        <v>2</v>
      </c>
      <c r="X51" s="20" t="s">
        <v>33</v>
      </c>
      <c r="Y51" s="10">
        <v>3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284.59897330595481</v>
      </c>
      <c r="AF51" s="10">
        <v>304.53821850267838</v>
      </c>
      <c r="AG51" s="10">
        <v>145.01273236495064</v>
      </c>
      <c r="AH51" s="10">
        <v>21.953252063127835</v>
      </c>
      <c r="AI51" s="10">
        <v>1.7152131736676819</v>
      </c>
      <c r="AJ51" s="10"/>
      <c r="AK51" s="10"/>
      <c r="AL51" s="10"/>
      <c r="AM51" s="10"/>
      <c r="AN51" s="10">
        <v>2.8459897330595481</v>
      </c>
      <c r="AO51" s="10">
        <v>0.84485294510142783</v>
      </c>
      <c r="AP51" s="10">
        <v>1</v>
      </c>
      <c r="AQ51" s="10">
        <v>111.47500000000001</v>
      </c>
      <c r="AR51" s="10"/>
      <c r="AS51" s="10"/>
      <c r="AT51" s="10">
        <v>6.1600871699733881</v>
      </c>
      <c r="AU51" s="10">
        <v>1</v>
      </c>
      <c r="AV51" s="16"/>
      <c r="AW51" s="19">
        <v>45.680732775401751</v>
      </c>
      <c r="AX51" s="1" t="s">
        <v>120</v>
      </c>
      <c r="AY51" s="23">
        <v>5.4335958005249303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7"/>
        <v>0.98582277089615578</v>
      </c>
      <c r="BK51" s="24">
        <f t="shared" ca="1" si="8"/>
        <v>20.525972617540621</v>
      </c>
      <c r="BL51" s="23">
        <f t="shared" si="9"/>
        <v>6.5321672991810322</v>
      </c>
      <c r="BM51" s="23">
        <f t="shared" ca="1" si="10"/>
        <v>2.9659924711477164</v>
      </c>
      <c r="BN51" s="22">
        <f t="shared" si="11"/>
        <v>3.6250836426772119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0.17593</v>
      </c>
      <c r="D52">
        <v>-8.0060000000000006E-2</v>
      </c>
      <c r="E52">
        <v>-5.7250000000000002E-2</v>
      </c>
      <c r="F52">
        <v>1.96255</v>
      </c>
      <c r="G52">
        <v>1.9722299999999999</v>
      </c>
      <c r="H52" s="21"/>
      <c r="I52" s="17">
        <f t="shared" si="0"/>
        <v>6.3976377952755898</v>
      </c>
      <c r="J52" s="16">
        <f t="shared" si="1"/>
        <v>-5.59763779527559</v>
      </c>
      <c r="K52" s="16">
        <v>100</v>
      </c>
      <c r="L52" s="16">
        <v>639.76377952755922</v>
      </c>
      <c r="M52" s="16">
        <v>250.78740157480306</v>
      </c>
      <c r="N52" s="16">
        <v>2.7723097112860891</v>
      </c>
      <c r="O52" s="16">
        <v>3.0526817248459963</v>
      </c>
      <c r="P52" s="16">
        <v>3.1082560834319071</v>
      </c>
      <c r="Q52" s="16">
        <v>0.17911598470162929</v>
      </c>
      <c r="R52" s="16">
        <v>5.7625877628416848</v>
      </c>
      <c r="S52" s="16">
        <v>3.859330457354905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143</v>
      </c>
      <c r="Y52" s="10">
        <v>4</v>
      </c>
      <c r="Z52" s="20" t="s">
        <v>33</v>
      </c>
      <c r="AA52" s="15">
        <v>3</v>
      </c>
      <c r="AB52" s="11">
        <v>97.81</v>
      </c>
      <c r="AC52" s="10">
        <v>1.8400000000000034</v>
      </c>
      <c r="AD52" s="19">
        <v>0.35</v>
      </c>
      <c r="AE52" s="12">
        <v>305.26817248459963</v>
      </c>
      <c r="AF52" s="10">
        <v>328.04402278448561</v>
      </c>
      <c r="AG52" s="10">
        <v>155.41280417159535</v>
      </c>
      <c r="AH52" s="10">
        <v>22.361569633415641</v>
      </c>
      <c r="AI52" s="10">
        <v>1.7353314884819619</v>
      </c>
      <c r="AJ52" s="10"/>
      <c r="AK52" s="10"/>
      <c r="AL52" s="10"/>
      <c r="AM52" s="10"/>
      <c r="AN52" s="10">
        <v>3.0526817248459963</v>
      </c>
      <c r="AO52" s="10">
        <v>0.89611154383193503</v>
      </c>
      <c r="AP52" s="10">
        <v>1</v>
      </c>
      <c r="AQ52" s="10">
        <v>111.47500000000001</v>
      </c>
      <c r="AR52" s="10"/>
      <c r="AS52" s="10"/>
      <c r="AT52" s="10">
        <v>6.4810689129151147</v>
      </c>
      <c r="AU52" s="10">
        <v>1</v>
      </c>
      <c r="AV52" s="16"/>
      <c r="AW52" s="19">
        <v>49.206603417672845</v>
      </c>
      <c r="AX52" s="1" t="s">
        <v>120</v>
      </c>
      <c r="AY52" s="23">
        <v>5.59763779527559</v>
      </c>
      <c r="AZ52" s="18">
        <v>100</v>
      </c>
      <c r="BA52" s="18">
        <v>0</v>
      </c>
      <c r="BB52" s="18">
        <v>0</v>
      </c>
      <c r="BC52" s="18">
        <v>100</v>
      </c>
      <c r="BD52" s="18">
        <v>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7"/>
        <v>0.97965811968134164</v>
      </c>
      <c r="BK52" s="24">
        <f t="shared" ca="1" si="8"/>
        <v>21.292065738987887</v>
      </c>
      <c r="BL52" s="23">
        <f t="shared" si="9"/>
        <v>6.4236710090190883</v>
      </c>
      <c r="BM52" s="23">
        <f t="shared" ca="1" si="10"/>
        <v>2.9494297875112347</v>
      </c>
      <c r="BN52" s="22">
        <f t="shared" si="11"/>
        <v>3.5971638976394451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0.17560999999999999</v>
      </c>
      <c r="D53">
        <v>-8.029E-2</v>
      </c>
      <c r="E53">
        <v>-5.7099999999999998E-2</v>
      </c>
      <c r="F53">
        <v>1.9576499999999999</v>
      </c>
      <c r="G53">
        <v>1.9759800000000001</v>
      </c>
      <c r="H53" s="21"/>
      <c r="I53" s="17">
        <f t="shared" si="0"/>
        <v>6.561679790026246</v>
      </c>
      <c r="J53" s="16">
        <f t="shared" si="1"/>
        <v>-5.7616797900262462</v>
      </c>
      <c r="K53" s="16">
        <v>100</v>
      </c>
      <c r="L53" s="16">
        <v>656.16797900262486</v>
      </c>
      <c r="M53" s="16">
        <v>256.95538057742772</v>
      </c>
      <c r="N53" s="16">
        <v>2.8433945756780399</v>
      </c>
      <c r="O53" s="16">
        <v>2.967885010266937</v>
      </c>
      <c r="P53" s="16">
        <v>3.0240370648880441</v>
      </c>
      <c r="Q53" s="16">
        <v>0.17748054696914126</v>
      </c>
      <c r="R53" s="16">
        <v>5.8689937709381859</v>
      </c>
      <c r="S53" s="16">
        <v>3.8994482375768911</v>
      </c>
      <c r="T53" s="20" t="s">
        <v>33</v>
      </c>
      <c r="U53" s="10">
        <v>3</v>
      </c>
      <c r="V53" s="20" t="s">
        <v>142</v>
      </c>
      <c r="W53" s="10">
        <v>2</v>
      </c>
      <c r="X53" s="20" t="s">
        <v>33</v>
      </c>
      <c r="Y53" s="10">
        <v>3</v>
      </c>
      <c r="Z53" s="20" t="s">
        <v>33</v>
      </c>
      <c r="AA53" s="15">
        <v>3</v>
      </c>
      <c r="AB53" s="11">
        <v>97.81</v>
      </c>
      <c r="AC53" s="10">
        <v>1.8400000000000034</v>
      </c>
      <c r="AD53" s="19">
        <v>0.35</v>
      </c>
      <c r="AE53" s="12">
        <v>296.78850102669372</v>
      </c>
      <c r="AF53" s="10">
        <v>317.17095004549782</v>
      </c>
      <c r="AG53" s="10">
        <v>151.2018532444022</v>
      </c>
      <c r="AH53" s="10">
        <v>21.724532473347793</v>
      </c>
      <c r="AI53" s="10">
        <v>1.7038695882618826</v>
      </c>
      <c r="AJ53" s="10"/>
      <c r="AK53" s="10"/>
      <c r="AL53" s="10"/>
      <c r="AM53" s="10"/>
      <c r="AN53" s="10">
        <v>2.967885010266937</v>
      </c>
      <c r="AO53" s="10">
        <v>0.88338049674408792</v>
      </c>
      <c r="AP53" s="10">
        <v>1</v>
      </c>
      <c r="AQ53" s="10">
        <v>111.47500000000001</v>
      </c>
      <c r="AR53" s="10"/>
      <c r="AS53" s="10"/>
      <c r="AT53" s="10">
        <v>6.091592223485887</v>
      </c>
      <c r="AU53" s="10">
        <v>1</v>
      </c>
      <c r="AV53" s="16"/>
      <c r="AW53" s="19">
        <v>47.575642506824678</v>
      </c>
      <c r="AX53" s="1" t="s">
        <v>120</v>
      </c>
      <c r="AY53" s="23">
        <v>5.7616797900262497</v>
      </c>
      <c r="AZ53" s="18">
        <v>100</v>
      </c>
      <c r="BA53" s="18">
        <v>0</v>
      </c>
      <c r="BB53" s="18">
        <v>0</v>
      </c>
      <c r="BC53" s="18">
        <v>100</v>
      </c>
      <c r="BD53" s="18">
        <v>0</v>
      </c>
      <c r="BE53" s="18">
        <v>0</v>
      </c>
      <c r="BF53" s="24">
        <v>97.81</v>
      </c>
      <c r="BG53" s="24">
        <v>1.8400000000000034</v>
      </c>
      <c r="BH53" s="24">
        <v>0.35</v>
      </c>
      <c r="BI53" s="21"/>
      <c r="BJ53" s="25">
        <f t="shared" ca="1" si="7"/>
        <v>0.98751429605594931</v>
      </c>
      <c r="BK53" s="24">
        <f t="shared" ca="1" si="8"/>
        <v>20.43815712142429</v>
      </c>
      <c r="BL53" s="23">
        <f t="shared" si="9"/>
        <v>6.5832209243360751</v>
      </c>
      <c r="BM53" s="23">
        <f t="shared" ca="1" si="10"/>
        <v>2.9696671762879343</v>
      </c>
      <c r="BN53" s="22">
        <f t="shared" si="11"/>
        <v>3.6114975506511149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2.11</v>
      </c>
      <c r="C54">
        <v>0.17415</v>
      </c>
      <c r="D54">
        <v>-8.1379999999999994E-2</v>
      </c>
      <c r="E54">
        <v>-5.704E-2</v>
      </c>
      <c r="F54">
        <v>1.96278</v>
      </c>
      <c r="G54">
        <v>1.97268</v>
      </c>
      <c r="H54" s="21"/>
      <c r="I54" s="17">
        <f t="shared" si="0"/>
        <v>6.7257217847769022</v>
      </c>
      <c r="J54" s="16">
        <f t="shared" si="1"/>
        <v>-5.9257217847769024</v>
      </c>
      <c r="K54" s="16">
        <v>100</v>
      </c>
      <c r="L54" s="16">
        <v>672.5721784776905</v>
      </c>
      <c r="M54" s="16">
        <v>263.12335958005241</v>
      </c>
      <c r="N54" s="16">
        <v>2.9144794400699912</v>
      </c>
      <c r="O54" s="16">
        <v>2.5809999999999995</v>
      </c>
      <c r="P54" s="16">
        <v>2.6373831330351853</v>
      </c>
      <c r="Q54" s="16">
        <v>0.1697299942369152</v>
      </c>
      <c r="R54" s="16">
        <v>6.4355456024163038</v>
      </c>
      <c r="S54" s="16">
        <v>3.9154953496656848</v>
      </c>
      <c r="T54" s="20" t="s">
        <v>119</v>
      </c>
      <c r="U54" s="10">
        <v>2</v>
      </c>
      <c r="V54" s="20" t="s">
        <v>142</v>
      </c>
      <c r="W54" s="10">
        <v>2</v>
      </c>
      <c r="X54" s="20" t="s">
        <v>33</v>
      </c>
      <c r="Y54" s="10">
        <v>3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258.09999999999997</v>
      </c>
      <c r="AF54" s="10">
        <v>270.71729927015764</v>
      </c>
      <c r="AG54" s="10">
        <v>131.86915665175928</v>
      </c>
      <c r="AH54" s="10">
        <v>20.592327283111409</v>
      </c>
      <c r="AI54" s="10">
        <v>1.553869806507995</v>
      </c>
      <c r="AJ54" s="10"/>
      <c r="AK54" s="10"/>
      <c r="AL54" s="10"/>
      <c r="AM54" s="10"/>
      <c r="AN54" s="10">
        <v>2.5809999999999995</v>
      </c>
      <c r="AO54" s="10">
        <v>0.80850520222643329</v>
      </c>
      <c r="AP54" s="10">
        <v>1</v>
      </c>
      <c r="AQ54" s="10">
        <v>79.625</v>
      </c>
      <c r="AR54" s="10"/>
      <c r="AS54" s="10"/>
      <c r="AT54" s="10">
        <v>5.0263705357567607</v>
      </c>
      <c r="AU54" s="10">
        <v>1</v>
      </c>
      <c r="AV54" s="16"/>
      <c r="AW54" s="19">
        <v>40.607594890523643</v>
      </c>
      <c r="AX54" s="1" t="s">
        <v>120</v>
      </c>
      <c r="AY54" s="23">
        <v>5.9257217847768997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7"/>
        <v>1</v>
      </c>
      <c r="BK54" s="24">
        <f t="shared" ca="1" si="8"/>
        <v>17.49063289149937</v>
      </c>
      <c r="BL54" s="23">
        <f t="shared" si="9"/>
        <v>7.3760467727556316</v>
      </c>
      <c r="BM54" s="23">
        <f t="shared" ca="1" si="10"/>
        <v>3.0527697055473757</v>
      </c>
      <c r="BN54" s="22">
        <f t="shared" si="11"/>
        <v>3.6831304762974986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0.17299</v>
      </c>
      <c r="D55">
        <v>-8.3059999999999995E-2</v>
      </c>
      <c r="E55">
        <v>-5.7029999999999997E-2</v>
      </c>
      <c r="F55">
        <v>1.95973</v>
      </c>
      <c r="G55">
        <v>1.9750799999999999</v>
      </c>
      <c r="H55" s="21"/>
      <c r="I55" s="17">
        <f t="shared" si="0"/>
        <v>6.8897637795275593</v>
      </c>
      <c r="J55" s="16">
        <f t="shared" si="1"/>
        <v>-6.0897637795275594</v>
      </c>
      <c r="K55" s="16">
        <v>100</v>
      </c>
      <c r="L55" s="16">
        <v>688.97637795275625</v>
      </c>
      <c r="M55" s="16">
        <v>269.2913385826771</v>
      </c>
      <c r="N55" s="16">
        <v>2.9855643044619424</v>
      </c>
      <c r="O55" s="16">
        <v>2.2736119096509251</v>
      </c>
      <c r="P55" s="16">
        <v>2.3300335557551239</v>
      </c>
      <c r="Q55" s="16">
        <v>0.1577841881909153</v>
      </c>
      <c r="R55" s="16">
        <v>6.7717560462248434</v>
      </c>
      <c r="S55" s="16">
        <v>3.9181698683471504</v>
      </c>
      <c r="T55" s="20" t="s">
        <v>119</v>
      </c>
      <c r="U55" s="10">
        <v>2</v>
      </c>
      <c r="V55" s="20" t="s">
        <v>142</v>
      </c>
      <c r="W55" s="10">
        <v>2</v>
      </c>
      <c r="X55" s="20" t="s">
        <v>33</v>
      </c>
      <c r="Y55" s="10">
        <v>3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227.3611909650925</v>
      </c>
      <c r="AF55" s="10">
        <v>233.59357256220542</v>
      </c>
      <c r="AG55" s="10">
        <v>116.50167778775619</v>
      </c>
      <c r="AH55" s="10">
        <v>19.185028742781419</v>
      </c>
      <c r="AI55" s="10">
        <v>1.4767218328213192</v>
      </c>
      <c r="AJ55" s="10"/>
      <c r="AK55" s="10"/>
      <c r="AL55" s="10"/>
      <c r="AM55" s="10"/>
      <c r="AN55" s="10">
        <v>2.2736119096509251</v>
      </c>
      <c r="AO55" s="10">
        <v>0.74446351018712997</v>
      </c>
      <c r="AP55" s="10">
        <v>1</v>
      </c>
      <c r="AQ55" s="10">
        <v>79.625</v>
      </c>
      <c r="AR55" s="10"/>
      <c r="AS55" s="10"/>
      <c r="AT55" s="10">
        <v>4.1976663856268841</v>
      </c>
      <c r="AU55" s="10">
        <v>1</v>
      </c>
      <c r="AV55" s="16"/>
      <c r="AW55" s="19">
        <v>35.039035884330815</v>
      </c>
      <c r="AX55" s="1" t="s">
        <v>120</v>
      </c>
      <c r="AY55" s="23">
        <v>6.0897637795275603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7"/>
        <v>1</v>
      </c>
      <c r="BK55" s="24">
        <f t="shared" ca="1" si="8"/>
        <v>14.74644804566671</v>
      </c>
      <c r="BL55" s="23">
        <f t="shared" si="9"/>
        <v>7.9466423095079843</v>
      </c>
      <c r="BM55" s="23">
        <f t="shared" ca="1" si="10"/>
        <v>3.1290922552293252</v>
      </c>
      <c r="BN55" s="22">
        <f t="shared" si="11"/>
        <v>3.7402416452906291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2.0699999999999998</v>
      </c>
      <c r="C56">
        <v>0.17213999999999999</v>
      </c>
      <c r="D56">
        <v>-8.6629999999999999E-2</v>
      </c>
      <c r="E56">
        <v>-5.6840000000000002E-2</v>
      </c>
      <c r="F56">
        <v>1.96058</v>
      </c>
      <c r="G56">
        <v>1.97275</v>
      </c>
      <c r="H56" s="21"/>
      <c r="I56" s="17">
        <f t="shared" si="0"/>
        <v>7.0538057742782145</v>
      </c>
      <c r="J56" s="16">
        <f t="shared" si="1"/>
        <v>-6.2538057742782147</v>
      </c>
      <c r="K56" s="16">
        <v>100</v>
      </c>
      <c r="L56" s="16">
        <v>705.38057742782178</v>
      </c>
      <c r="M56" s="16">
        <v>275.45931758530173</v>
      </c>
      <c r="N56" s="16">
        <v>3.0566491688538928</v>
      </c>
      <c r="O56" s="16">
        <v>2.0483706365503043</v>
      </c>
      <c r="P56" s="16">
        <v>2.1055240309657521</v>
      </c>
      <c r="Q56" s="16">
        <v>0.1323993503431655</v>
      </c>
      <c r="R56" s="16">
        <v>6.2881899420752356</v>
      </c>
      <c r="S56" s="16">
        <v>3.9689857232949968</v>
      </c>
      <c r="T56" s="20" t="s">
        <v>119</v>
      </c>
      <c r="U56" s="10">
        <v>2</v>
      </c>
      <c r="V56" s="20" t="s">
        <v>142</v>
      </c>
      <c r="W56" s="10">
        <v>2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204.83706365503045</v>
      </c>
      <c r="AF56" s="10">
        <v>206.21573438256954</v>
      </c>
      <c r="AG56" s="10">
        <v>105.27620154828762</v>
      </c>
      <c r="AH56" s="10">
        <v>18.768066262788423</v>
      </c>
      <c r="AI56" s="10">
        <v>1.5902827510168671</v>
      </c>
      <c r="AJ56" s="10"/>
      <c r="AK56" s="10"/>
      <c r="AL56" s="10"/>
      <c r="AM56" s="10"/>
      <c r="AN56" s="10">
        <v>2.0483706365503043</v>
      </c>
      <c r="AO56" s="10">
        <v>0.68402416819441392</v>
      </c>
      <c r="AP56" s="10">
        <v>1</v>
      </c>
      <c r="AQ56" s="10">
        <v>79.625</v>
      </c>
      <c r="AR56" s="10"/>
      <c r="AS56" s="10"/>
      <c r="AT56" s="10">
        <v>3.5927893276758383</v>
      </c>
      <c r="AU56" s="10">
        <v>1</v>
      </c>
      <c r="AV56" s="16"/>
      <c r="AW56" s="19">
        <v>30.932360157385432</v>
      </c>
      <c r="AX56" s="1" t="s">
        <v>120</v>
      </c>
      <c r="AY56" s="23">
        <v>6.2538057742782103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7"/>
        <v>1</v>
      </c>
      <c r="BK56" s="24">
        <f t="shared" ca="1" si="8"/>
        <v>12.726625170041958</v>
      </c>
      <c r="BL56" s="23">
        <f t="shared" si="9"/>
        <v>7.553446008694122</v>
      </c>
      <c r="BM56" s="23">
        <f t="shared" ca="1" si="10"/>
        <v>3.1617707661508394</v>
      </c>
      <c r="BN56" s="22">
        <f t="shared" si="11"/>
        <v>3.759745349567607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2.11</v>
      </c>
      <c r="C57">
        <v>0.1719</v>
      </c>
      <c r="D57">
        <v>-4.4839999999999998E-2</v>
      </c>
      <c r="E57">
        <v>-5.6660000000000002E-2</v>
      </c>
      <c r="F57">
        <v>1.9567300000000001</v>
      </c>
      <c r="G57">
        <v>1.9699</v>
      </c>
      <c r="H57" s="21"/>
      <c r="I57" s="17">
        <f t="shared" si="0"/>
        <v>7.2178477690288716</v>
      </c>
      <c r="J57" s="16">
        <f t="shared" si="1"/>
        <v>-6.4178477690288718</v>
      </c>
      <c r="K57" s="16">
        <v>100</v>
      </c>
      <c r="L57" s="16">
        <v>721.78477690288753</v>
      </c>
      <c r="M57" s="16">
        <v>281.62729658792642</v>
      </c>
      <c r="N57" s="16">
        <v>3.1277340332458445</v>
      </c>
      <c r="O57" s="16">
        <v>1.9847731006160152</v>
      </c>
      <c r="P57" s="16">
        <v>2.042619730273699</v>
      </c>
      <c r="Q57" s="16">
        <v>0.42955127573741286</v>
      </c>
      <c r="R57" s="16">
        <v>21.02942948073137</v>
      </c>
      <c r="S57" s="16">
        <v>4.0171270595613775</v>
      </c>
      <c r="T57" s="20" t="s">
        <v>119</v>
      </c>
      <c r="U57" s="10">
        <v>2</v>
      </c>
      <c r="V57" s="20" t="s">
        <v>142</v>
      </c>
      <c r="W57" s="10">
        <v>2</v>
      </c>
      <c r="X57" s="20" t="s">
        <v>33</v>
      </c>
      <c r="Y57" s="10">
        <v>3</v>
      </c>
      <c r="Z57" s="20" t="s">
        <v>124</v>
      </c>
      <c r="AA57" s="15">
        <v>2</v>
      </c>
      <c r="AB57" s="11">
        <v>97.81</v>
      </c>
      <c r="AC57" s="10">
        <v>1.8400000000000034</v>
      </c>
      <c r="AD57" s="19">
        <v>0.35</v>
      </c>
      <c r="AE57" s="12">
        <v>198.47731006160151</v>
      </c>
      <c r="AF57" s="10">
        <v>197.85027550850066</v>
      </c>
      <c r="AG57" s="10">
        <v>102.13098651368495</v>
      </c>
      <c r="AH57" s="10">
        <v>18.29608511277668</v>
      </c>
      <c r="AI57" s="10">
        <v>0.47552407492379656</v>
      </c>
      <c r="AJ57" s="10"/>
      <c r="AK57" s="10"/>
      <c r="AL57" s="10"/>
      <c r="AM57" s="10"/>
      <c r="AN57" s="10">
        <v>1.9847731006160152</v>
      </c>
      <c r="AO57" s="10">
        <v>0.86597934078701633</v>
      </c>
      <c r="AP57" s="10">
        <v>1</v>
      </c>
      <c r="AQ57" s="10">
        <v>79.625</v>
      </c>
      <c r="AR57" s="10"/>
      <c r="AS57" s="10"/>
      <c r="AT57" s="10">
        <v>3.3578703468989479</v>
      </c>
      <c r="AU57" s="10">
        <v>1</v>
      </c>
      <c r="AV57" s="16"/>
      <c r="AW57" s="19">
        <v>29.677541326275097</v>
      </c>
      <c r="AX57" s="1" t="s">
        <v>120</v>
      </c>
      <c r="AY57" s="23">
        <v>6.41784776902887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7"/>
        <v>1</v>
      </c>
      <c r="BK57" s="24">
        <f t="shared" ca="1" si="8"/>
        <v>11.942928559818817</v>
      </c>
      <c r="BL57" s="23">
        <f t="shared" si="9"/>
        <v>25.542266279144133</v>
      </c>
      <c r="BM57" s="23">
        <f t="shared" ca="1" si="10"/>
        <v>3.5536475150556903</v>
      </c>
      <c r="BN57" s="22">
        <f t="shared" si="11"/>
        <v>4.0756533836969879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2.11</v>
      </c>
      <c r="C58">
        <v>0.25922000000000001</v>
      </c>
      <c r="D58">
        <v>-2.1729999999999999E-2</v>
      </c>
      <c r="E58">
        <v>-5.5070000000000001E-2</v>
      </c>
      <c r="F58">
        <v>1.95583</v>
      </c>
      <c r="G58">
        <v>1.9774799999999999</v>
      </c>
      <c r="H58" s="21"/>
      <c r="I58" s="17">
        <f t="shared" si="0"/>
        <v>7.3818897637795269</v>
      </c>
      <c r="J58" s="16">
        <f t="shared" si="1"/>
        <v>-6.5818897637795271</v>
      </c>
      <c r="K58" s="16">
        <v>100</v>
      </c>
      <c r="L58" s="16">
        <v>738.18897637795305</v>
      </c>
      <c r="M58" s="16">
        <v>287.79527559055106</v>
      </c>
      <c r="N58" s="16">
        <v>3.1988188976377949</v>
      </c>
      <c r="O58" s="16">
        <v>25.123676591375769</v>
      </c>
      <c r="P58" s="16">
        <v>25.187646799006536</v>
      </c>
      <c r="Q58" s="16">
        <v>0.59387721485828038</v>
      </c>
      <c r="R58" s="16">
        <v>2.3578114287425391</v>
      </c>
      <c r="S58" s="16">
        <v>4.4423755299144139</v>
      </c>
      <c r="T58" s="20" t="s">
        <v>119</v>
      </c>
      <c r="U58" s="10">
        <v>2</v>
      </c>
      <c r="V58" s="20" t="s">
        <v>143</v>
      </c>
      <c r="W58" s="10">
        <v>4</v>
      </c>
      <c r="X58" s="20" t="s">
        <v>141</v>
      </c>
      <c r="Y58" s="10">
        <v>5</v>
      </c>
      <c r="Z58" s="20" t="s">
        <v>121</v>
      </c>
      <c r="AA58" s="15">
        <v>5</v>
      </c>
      <c r="AB58" s="11">
        <v>18.314056989646453</v>
      </c>
      <c r="AC58" s="10">
        <v>62.63270083333812</v>
      </c>
      <c r="AD58" s="19">
        <v>19.053242177015427</v>
      </c>
      <c r="AE58" s="12">
        <v>2512.367659137577</v>
      </c>
      <c r="AF58" s="10">
        <v>2919.829683625595</v>
      </c>
      <c r="AG58" s="10">
        <v>1679.1764532671025</v>
      </c>
      <c r="AH58" s="10">
        <v>25.581736435404736</v>
      </c>
      <c r="AI58" s="10">
        <v>4.2412212775358249</v>
      </c>
      <c r="AJ58" s="10"/>
      <c r="AK58" s="10"/>
      <c r="AL58" s="10"/>
      <c r="AM58" s="10"/>
      <c r="AN58" s="10">
        <v>25.123676591375769</v>
      </c>
      <c r="AO58" s="10">
        <v>4.907729193286765</v>
      </c>
      <c r="AP58" s="10">
        <v>12.754235172869716</v>
      </c>
      <c r="AQ58" s="10">
        <v>79.625</v>
      </c>
      <c r="AR58" s="10"/>
      <c r="AS58" s="10"/>
      <c r="AT58" s="10">
        <v>55.371717836247527</v>
      </c>
      <c r="AU58" s="10">
        <v>1</v>
      </c>
      <c r="AV58" s="16"/>
      <c r="AW58" s="19">
        <v>437.97445254383922</v>
      </c>
      <c r="AX58" s="1" t="s">
        <v>120</v>
      </c>
      <c r="AY58" s="23">
        <v>6.5818897637795297</v>
      </c>
      <c r="AZ58" s="18">
        <v>100</v>
      </c>
      <c r="BA58" s="18">
        <v>0</v>
      </c>
      <c r="BB58" s="18">
        <v>0</v>
      </c>
      <c r="BC58" s="18">
        <v>0</v>
      </c>
      <c r="BD58" s="18">
        <v>100</v>
      </c>
      <c r="BE58" s="18">
        <v>0</v>
      </c>
      <c r="BF58" s="24">
        <v>18.314056989646453</v>
      </c>
      <c r="BG58" s="24">
        <v>62.63270083333812</v>
      </c>
      <c r="BH58" s="24">
        <v>19.053242177015427</v>
      </c>
      <c r="BI58" s="21"/>
      <c r="BJ58" s="25">
        <f t="shared" ca="1" si="7"/>
        <v>0.69216296859059168</v>
      </c>
      <c r="BK58" s="24">
        <f t="shared" ca="1" si="8"/>
        <v>93.27181706656053</v>
      </c>
      <c r="BL58" s="23">
        <f t="shared" si="9"/>
        <v>2.3928761332280835</v>
      </c>
      <c r="BM58" s="23">
        <f t="shared" ca="1" si="10"/>
        <v>2.1925543581283971</v>
      </c>
      <c r="BN58" s="22">
        <f t="shared" si="11"/>
        <v>2.6308585033167025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2.11</v>
      </c>
      <c r="C59">
        <v>0.24754000000000001</v>
      </c>
      <c r="D59">
        <v>8.1099999999999992E-3</v>
      </c>
      <c r="E59">
        <v>-4.4850000000000001E-2</v>
      </c>
      <c r="F59">
        <v>1.9532799999999999</v>
      </c>
      <c r="G59">
        <v>1.99058</v>
      </c>
      <c r="H59" s="21"/>
      <c r="I59" s="17">
        <f t="shared" si="0"/>
        <v>7.5459317585301831</v>
      </c>
      <c r="J59" s="16">
        <f t="shared" si="1"/>
        <v>-6.7459317585301832</v>
      </c>
      <c r="K59" s="16">
        <v>100</v>
      </c>
      <c r="L59" s="16">
        <v>754.59317585301869</v>
      </c>
      <c r="M59" s="16">
        <v>293.96325459317575</v>
      </c>
      <c r="N59" s="16">
        <v>3.2699037620297462</v>
      </c>
      <c r="O59" s="16">
        <v>22.028596509240245</v>
      </c>
      <c r="P59" s="16">
        <v>22.131927073402405</v>
      </c>
      <c r="Q59" s="16">
        <v>0.80605748415151657</v>
      </c>
      <c r="R59" s="16">
        <v>3.6420573837884018</v>
      </c>
      <c r="S59" s="16">
        <v>7.1757336223722907</v>
      </c>
      <c r="T59" s="20" t="s">
        <v>122</v>
      </c>
      <c r="U59" s="10">
        <v>4</v>
      </c>
      <c r="V59" s="20" t="s">
        <v>143</v>
      </c>
      <c r="W59" s="10">
        <v>4</v>
      </c>
      <c r="X59" s="20" t="s">
        <v>141</v>
      </c>
      <c r="Y59" s="10">
        <v>5</v>
      </c>
      <c r="Z59" s="20" t="s">
        <v>121</v>
      </c>
      <c r="AA59" s="15">
        <v>5</v>
      </c>
      <c r="AB59" s="11">
        <v>48.155237218334761</v>
      </c>
      <c r="AC59" s="10">
        <v>47.063351782385297</v>
      </c>
      <c r="AD59" s="19">
        <v>4.7814109992799452</v>
      </c>
      <c r="AE59" s="12">
        <v>2202.8596509240242</v>
      </c>
      <c r="AF59" s="10">
        <v>2559.3682924089289</v>
      </c>
      <c r="AG59" s="10">
        <v>1475.4618048934938</v>
      </c>
      <c r="AH59" s="10">
        <v>80.348499984189488</v>
      </c>
      <c r="AI59" s="10">
        <v>2.7457008350588321</v>
      </c>
      <c r="AJ59" s="10"/>
      <c r="AK59" s="10"/>
      <c r="AL59" s="10"/>
      <c r="AM59" s="10"/>
      <c r="AN59" s="10">
        <v>14.685731006160163</v>
      </c>
      <c r="AO59" s="10">
        <v>4.6358607430007561</v>
      </c>
      <c r="AP59" s="10">
        <v>11.328232634254455</v>
      </c>
      <c r="AQ59" s="10">
        <v>114.66</v>
      </c>
      <c r="AR59" s="10"/>
      <c r="AS59" s="10"/>
      <c r="AT59" s="10">
        <v>47.117196577718602</v>
      </c>
      <c r="AU59" s="10">
        <v>1</v>
      </c>
      <c r="AV59" s="16"/>
      <c r="AW59" s="19">
        <v>383.90524386133933</v>
      </c>
      <c r="AX59" s="1" t="s">
        <v>120</v>
      </c>
      <c r="AY59" s="23">
        <v>6.7459317585301797</v>
      </c>
      <c r="AZ59" s="18">
        <v>100</v>
      </c>
      <c r="BA59" s="18">
        <v>0</v>
      </c>
      <c r="BB59" s="18">
        <v>0</v>
      </c>
      <c r="BC59" s="18">
        <v>0</v>
      </c>
      <c r="BD59" s="18">
        <v>100</v>
      </c>
      <c r="BE59" s="18">
        <v>0</v>
      </c>
      <c r="BF59" s="24">
        <v>48.155237218334761</v>
      </c>
      <c r="BG59" s="24">
        <v>47.063351782385297</v>
      </c>
      <c r="BH59" s="24">
        <v>4.7814109992799452</v>
      </c>
      <c r="BI59" s="21"/>
      <c r="BJ59" s="25">
        <f t="shared" ca="1" si="7"/>
        <v>0.74989973142112976</v>
      </c>
      <c r="BK59" s="24">
        <f t="shared" ca="1" si="8"/>
        <v>90.300867272841089</v>
      </c>
      <c r="BL59" s="23">
        <f t="shared" si="9"/>
        <v>3.7052225947467461</v>
      </c>
      <c r="BM59" s="23">
        <f t="shared" ca="1" si="10"/>
        <v>2.3437119213301112</v>
      </c>
      <c r="BN59" s="22">
        <f t="shared" si="11"/>
        <v>2.7922981533498756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0.21901000000000001</v>
      </c>
      <c r="D60">
        <v>-4.521E-2</v>
      </c>
      <c r="E60">
        <v>-5.1560000000000002E-2</v>
      </c>
      <c r="F60">
        <v>1.9416500000000001</v>
      </c>
      <c r="G60">
        <v>1.9956499999999999</v>
      </c>
      <c r="H60" s="21"/>
      <c r="I60" s="17">
        <f t="shared" si="0"/>
        <v>7.7099737532808401</v>
      </c>
      <c r="J60" s="16">
        <f t="shared" si="1"/>
        <v>-6.9099737532808403</v>
      </c>
      <c r="K60" s="16">
        <v>100</v>
      </c>
      <c r="L60" s="16">
        <v>770.99737532808444</v>
      </c>
      <c r="M60" s="16">
        <v>300.13123359580044</v>
      </c>
      <c r="N60" s="16">
        <v>3.340988626421697</v>
      </c>
      <c r="O60" s="16">
        <v>14.468439425051336</v>
      </c>
      <c r="P60" s="16">
        <v>14.545927719905704</v>
      </c>
      <c r="Q60" s="16">
        <v>0.42692035416775809</v>
      </c>
      <c r="R60" s="16">
        <v>2.9349819577580418</v>
      </c>
      <c r="S60" s="16">
        <v>5.3811315871088503</v>
      </c>
      <c r="T60" s="20" t="s">
        <v>122</v>
      </c>
      <c r="U60" s="10">
        <v>5</v>
      </c>
      <c r="V60" s="20" t="s">
        <v>143</v>
      </c>
      <c r="W60" s="10">
        <v>4</v>
      </c>
      <c r="X60" s="20" t="s">
        <v>141</v>
      </c>
      <c r="Y60" s="10">
        <v>5</v>
      </c>
      <c r="Z60" s="20" t="s">
        <v>121</v>
      </c>
      <c r="AA60" s="15">
        <v>5</v>
      </c>
      <c r="AB60" s="11">
        <v>43.27817100252193</v>
      </c>
      <c r="AC60" s="10">
        <v>50.887844479914492</v>
      </c>
      <c r="AD60" s="19">
        <v>5.8339845175635814</v>
      </c>
      <c r="AE60" s="12">
        <v>1446.8439425051336</v>
      </c>
      <c r="AF60" s="10">
        <v>1665.9328273225485</v>
      </c>
      <c r="AG60" s="10">
        <v>965.94457899292775</v>
      </c>
      <c r="AH60" s="10">
        <v>41.968655191278586</v>
      </c>
      <c r="AI60" s="10">
        <v>3.4071759703895235</v>
      </c>
      <c r="AJ60" s="10"/>
      <c r="AK60" s="10"/>
      <c r="AL60" s="10"/>
      <c r="AM60" s="10"/>
      <c r="AN60" s="10">
        <v>7.2342197125256682</v>
      </c>
      <c r="AO60" s="10">
        <v>3.1064786087349474</v>
      </c>
      <c r="AP60" s="10">
        <v>7.7275566319434219</v>
      </c>
      <c r="AQ60" s="10">
        <v>114.66</v>
      </c>
      <c r="AR60" s="10"/>
      <c r="AS60" s="10"/>
      <c r="AT60" s="10">
        <v>29.347651335828917</v>
      </c>
      <c r="AU60" s="10">
        <v>1</v>
      </c>
      <c r="AV60" s="16"/>
      <c r="AW60" s="19">
        <v>249.88992409838227</v>
      </c>
      <c r="AX60" s="1" t="s">
        <v>120</v>
      </c>
      <c r="AY60" s="23">
        <v>6.9099737532808403</v>
      </c>
      <c r="AZ60" s="18">
        <v>0</v>
      </c>
      <c r="BA60" s="18">
        <v>100</v>
      </c>
      <c r="BB60" s="18">
        <v>0</v>
      </c>
      <c r="BC60" s="18">
        <v>0</v>
      </c>
      <c r="BD60" s="18">
        <v>100</v>
      </c>
      <c r="BE60" s="18">
        <v>0</v>
      </c>
      <c r="BF60" s="24">
        <v>43.27817100252193</v>
      </c>
      <c r="BG60" s="24">
        <v>50.887844479914492</v>
      </c>
      <c r="BH60" s="24">
        <v>5.8339845175635814</v>
      </c>
      <c r="BI60" s="21"/>
      <c r="BJ60" s="25">
        <f t="shared" ca="1" si="7"/>
        <v>0.77025993238298418</v>
      </c>
      <c r="BK60" s="24">
        <f t="shared" ca="1" si="8"/>
        <v>60.219927682003281</v>
      </c>
      <c r="BL60" s="23">
        <f t="shared" si="9"/>
        <v>3.0148829050003338</v>
      </c>
      <c r="BM60" s="23">
        <f t="shared" ca="1" si="10"/>
        <v>2.3967682722780621</v>
      </c>
      <c r="BN60" s="22">
        <f t="shared" si="11"/>
        <v>2.8790395923307575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2.16</v>
      </c>
      <c r="C61">
        <v>0.17127000000000001</v>
      </c>
      <c r="D61">
        <v>-7.5410000000000005E-2</v>
      </c>
      <c r="E61">
        <v>-4.6300000000000001E-2</v>
      </c>
      <c r="F61">
        <v>1.9390799999999999</v>
      </c>
      <c r="G61">
        <v>1.99515</v>
      </c>
      <c r="H61" s="21"/>
      <c r="I61" s="17">
        <f t="shared" si="0"/>
        <v>7.8740157480314954</v>
      </c>
      <c r="J61" s="16">
        <f t="shared" si="1"/>
        <v>-7.0740157480314956</v>
      </c>
      <c r="K61" s="16">
        <v>100</v>
      </c>
      <c r="L61" s="16">
        <v>787.40157480314997</v>
      </c>
      <c r="M61" s="16">
        <v>306.29921259842507</v>
      </c>
      <c r="N61" s="16">
        <v>3.4120734908136479</v>
      </c>
      <c r="O61" s="16">
        <v>1.8178295687885022</v>
      </c>
      <c r="P61" s="16">
        <v>1.915575737943763</v>
      </c>
      <c r="Q61" s="16">
        <v>0.21218026929323616</v>
      </c>
      <c r="R61" s="16">
        <v>11.076579489412246</v>
      </c>
      <c r="S61" s="16">
        <v>6.7879284135597748</v>
      </c>
      <c r="T61" s="20" t="s">
        <v>119</v>
      </c>
      <c r="U61" s="10">
        <v>2</v>
      </c>
      <c r="V61" s="20" t="s">
        <v>142</v>
      </c>
      <c r="W61" s="10">
        <v>2</v>
      </c>
      <c r="X61" s="20" t="s">
        <v>33</v>
      </c>
      <c r="Y61" s="10">
        <v>3</v>
      </c>
      <c r="Z61" s="20" t="s">
        <v>124</v>
      </c>
      <c r="AA61" s="15">
        <v>2</v>
      </c>
      <c r="AB61" s="11">
        <v>97.81</v>
      </c>
      <c r="AC61" s="10">
        <v>1.8400000000000034</v>
      </c>
      <c r="AD61" s="19">
        <v>0.35</v>
      </c>
      <c r="AE61" s="12">
        <v>181.78295687885023</v>
      </c>
      <c r="AF61" s="10">
        <v>179.04411182849276</v>
      </c>
      <c r="AG61" s="10">
        <v>95.778786897188155</v>
      </c>
      <c r="AH61" s="10">
        <v>69.446158410777471</v>
      </c>
      <c r="AI61" s="10">
        <v>0.90280578129364619</v>
      </c>
      <c r="AJ61" s="10"/>
      <c r="AK61" s="10"/>
      <c r="AL61" s="10"/>
      <c r="AM61" s="10"/>
      <c r="AN61" s="10">
        <v>1.8178295687885022</v>
      </c>
      <c r="AO61" s="10">
        <v>0.73165036893220592</v>
      </c>
      <c r="AP61" s="10">
        <v>1</v>
      </c>
      <c r="AQ61" s="10">
        <v>79.625</v>
      </c>
      <c r="AR61" s="10"/>
      <c r="AS61" s="10"/>
      <c r="AT61" s="10">
        <v>2.7595641050049062</v>
      </c>
      <c r="AU61" s="10">
        <v>1</v>
      </c>
      <c r="AV61" s="16"/>
      <c r="AW61" s="19">
        <v>26.856616774273913</v>
      </c>
      <c r="AX61" s="1" t="s">
        <v>120</v>
      </c>
      <c r="AY61" s="23">
        <v>7.0740157480315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7"/>
        <v>1</v>
      </c>
      <c r="BK61" s="24">
        <f t="shared" ca="1" si="8"/>
        <v>9.9371783403011804</v>
      </c>
      <c r="BL61" s="23">
        <f t="shared" si="9"/>
        <v>13.942030468248664</v>
      </c>
      <c r="BM61" s="23">
        <f t="shared" ca="1" si="10"/>
        <v>3.4211789517115281</v>
      </c>
      <c r="BN61" s="22">
        <f t="shared" si="11"/>
        <v>3.9307688868053585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0.17133000000000001</v>
      </c>
      <c r="D62">
        <v>-9.8000000000000004E-2</v>
      </c>
      <c r="E62">
        <v>-4.6129999999999997E-2</v>
      </c>
      <c r="F62">
        <v>1.94103</v>
      </c>
      <c r="G62">
        <v>2.0023</v>
      </c>
      <c r="H62" s="21"/>
      <c r="I62" s="17">
        <f t="shared" si="0"/>
        <v>8.0380577427821525</v>
      </c>
      <c r="J62" s="16">
        <f t="shared" si="1"/>
        <v>-7.2380577427821526</v>
      </c>
      <c r="K62" s="16">
        <v>100</v>
      </c>
      <c r="L62" s="16">
        <v>803.80577427821572</v>
      </c>
      <c r="M62" s="16">
        <v>312.46719160104976</v>
      </c>
      <c r="N62" s="16">
        <v>3.4831583552055991</v>
      </c>
      <c r="O62" s="16">
        <v>1.8337289527720766</v>
      </c>
      <c r="P62" s="16">
        <v>1.9321298441005601</v>
      </c>
      <c r="Q62" s="16">
        <v>5.1551841567559015E-2</v>
      </c>
      <c r="R62" s="16">
        <v>2.6681354633056396</v>
      </c>
      <c r="S62" s="16">
        <v>6.8333952311446904</v>
      </c>
      <c r="T62" s="20" t="s">
        <v>33</v>
      </c>
      <c r="U62" s="10">
        <v>3</v>
      </c>
      <c r="V62" s="20" t="s">
        <v>142</v>
      </c>
      <c r="W62" s="10">
        <v>2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91.633064245015589</v>
      </c>
      <c r="AC62" s="10">
        <v>7.5817023464331186</v>
      </c>
      <c r="AD62" s="19">
        <v>0.78523340855129753</v>
      </c>
      <c r="AE62" s="12">
        <v>183.37289527720765</v>
      </c>
      <c r="AF62" s="10">
        <v>180.02670081899441</v>
      </c>
      <c r="AG62" s="10">
        <v>96.60649220502799</v>
      </c>
      <c r="AH62" s="10">
        <v>68.919158590747017</v>
      </c>
      <c r="AI62" s="10">
        <v>3.7479356417723544</v>
      </c>
      <c r="AJ62" s="10"/>
      <c r="AK62" s="10"/>
      <c r="AL62" s="10"/>
      <c r="AM62" s="10"/>
      <c r="AN62" s="10">
        <v>1.8337289527720766</v>
      </c>
      <c r="AO62" s="10">
        <v>0.58054167905432597</v>
      </c>
      <c r="AP62" s="10">
        <v>1</v>
      </c>
      <c r="AQ62" s="10">
        <v>111.47500000000001</v>
      </c>
      <c r="AR62" s="10"/>
      <c r="AS62" s="10"/>
      <c r="AT62" s="10">
        <v>2.7160241423552565</v>
      </c>
      <c r="AU62" s="10">
        <v>1</v>
      </c>
      <c r="AV62" s="16"/>
      <c r="AW62" s="19">
        <v>27.004005122849161</v>
      </c>
      <c r="AX62" s="1" t="s">
        <v>120</v>
      </c>
      <c r="AY62" s="23">
        <v>7.23805774278215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91.633064245015589</v>
      </c>
      <c r="BG62" s="24">
        <v>7.5817023464331186</v>
      </c>
      <c r="BH62" s="24">
        <v>0.78523340855129753</v>
      </c>
      <c r="BI62" s="21"/>
      <c r="BJ62" s="25">
        <f t="shared" ca="1" si="7"/>
        <v>1</v>
      </c>
      <c r="BK62" s="24">
        <f t="shared" ca="1" si="8"/>
        <v>9.7944808165025368</v>
      </c>
      <c r="BL62" s="23">
        <f t="shared" si="9"/>
        <v>3.3689016739010209</v>
      </c>
      <c r="BM62" s="23">
        <f t="shared" ca="1" si="10"/>
        <v>3.0330263110449196</v>
      </c>
      <c r="BN62" s="22">
        <f t="shared" si="11"/>
        <v>3.6068561732991222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0.85</v>
      </c>
      <c r="C63">
        <v>0.16872999999999999</v>
      </c>
      <c r="D63">
        <v>-0.10019</v>
      </c>
      <c r="E63">
        <v>-4.53E-2</v>
      </c>
      <c r="F63">
        <v>1.9391499999999999</v>
      </c>
      <c r="G63">
        <v>2.0036999999999998</v>
      </c>
      <c r="H63" s="21"/>
      <c r="I63" s="17">
        <f t="shared" si="0"/>
        <v>8.2020997375328086</v>
      </c>
      <c r="J63" s="16">
        <f t="shared" si="1"/>
        <v>-7.4020997375328088</v>
      </c>
      <c r="K63" s="16">
        <v>100</v>
      </c>
      <c r="L63" s="16">
        <v>820.20997375328136</v>
      </c>
      <c r="M63" s="16">
        <v>318.63517060367445</v>
      </c>
      <c r="N63" s="16">
        <v>3.5542432195975504</v>
      </c>
      <c r="O63" s="16">
        <v>1.1447556468172457</v>
      </c>
      <c r="P63" s="16">
        <v>1.2463531228738169</v>
      </c>
      <c r="Q63" s="16">
        <v>3.5979630114737746E-2</v>
      </c>
      <c r="R63" s="16">
        <v>2.8867926315919687</v>
      </c>
      <c r="S63" s="16">
        <v>7.0553802817063369</v>
      </c>
      <c r="T63" s="20" t="s">
        <v>119</v>
      </c>
      <c r="U63" s="10">
        <v>2</v>
      </c>
      <c r="V63" s="20" t="s">
        <v>142</v>
      </c>
      <c r="W63" s="10">
        <v>2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114.47556468172456</v>
      </c>
      <c r="AF63" s="10">
        <v>98.382133646726658</v>
      </c>
      <c r="AG63" s="10">
        <v>62.31765614369084</v>
      </c>
      <c r="AH63" s="10">
        <v>72.023390991952184</v>
      </c>
      <c r="AI63" s="10">
        <v>3.4640520730736859</v>
      </c>
      <c r="AJ63" s="10"/>
      <c r="AK63" s="10"/>
      <c r="AL63" s="10"/>
      <c r="AM63" s="10"/>
      <c r="AN63" s="10">
        <v>1.1447556468172457</v>
      </c>
      <c r="AO63" s="10">
        <v>0.43563927837988392</v>
      </c>
      <c r="AP63" s="10">
        <v>1</v>
      </c>
      <c r="AQ63" s="10">
        <v>79.625</v>
      </c>
      <c r="AR63" s="10"/>
      <c r="AS63" s="10"/>
      <c r="AT63" s="10">
        <v>1.4098707015249536</v>
      </c>
      <c r="AU63" s="10">
        <v>1</v>
      </c>
      <c r="AV63" s="16"/>
      <c r="AW63" s="19">
        <v>14.757320047008998</v>
      </c>
      <c r="AX63" s="1" t="s">
        <v>120</v>
      </c>
      <c r="AY63" s="23">
        <v>7.4020997375328097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7"/>
        <v>1</v>
      </c>
      <c r="BK63" s="24">
        <f t="shared" ca="1" si="8"/>
        <v>5.2489380529641556</v>
      </c>
      <c r="BL63" s="23">
        <f t="shared" si="9"/>
        <v>4.3025064650020619</v>
      </c>
      <c r="BM63" s="23">
        <f t="shared" ca="1" si="10"/>
        <v>3.3163821494830432</v>
      </c>
      <c r="BN63" s="22">
        <f t="shared" si="11"/>
        <v>3.7922970641555684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0.16794999999999999</v>
      </c>
      <c r="D64">
        <v>-0.10145</v>
      </c>
      <c r="E64">
        <v>-4.5609999999999998E-2</v>
      </c>
      <c r="F64">
        <v>1.9345000000000001</v>
      </c>
      <c r="G64">
        <v>2.0061499999999999</v>
      </c>
      <c r="H64" s="21"/>
      <c r="I64" s="17">
        <f t="shared" si="0"/>
        <v>8.366141732283463</v>
      </c>
      <c r="J64" s="16">
        <f t="shared" si="1"/>
        <v>-7.5661417322834632</v>
      </c>
      <c r="K64" s="16">
        <v>100</v>
      </c>
      <c r="L64" s="16">
        <v>836.61417322834677</v>
      </c>
      <c r="M64" s="16">
        <v>324.80314960629903</v>
      </c>
      <c r="N64" s="16">
        <v>3.6253280839895003</v>
      </c>
      <c r="O64" s="16">
        <v>0.93806365503079747</v>
      </c>
      <c r="P64" s="16">
        <v>1.0384672259479624</v>
      </c>
      <c r="Q64" s="16">
        <v>2.7020275580237844E-2</v>
      </c>
      <c r="R64" s="16">
        <v>2.6019382128860591</v>
      </c>
      <c r="S64" s="16">
        <v>6.9724702025809027</v>
      </c>
      <c r="T64" s="20" t="s">
        <v>119</v>
      </c>
      <c r="U64" s="10">
        <v>2</v>
      </c>
      <c r="V64" s="20" t="s">
        <v>142</v>
      </c>
      <c r="W64" s="10">
        <v>2</v>
      </c>
      <c r="X64" s="20" t="s">
        <v>33</v>
      </c>
      <c r="Y64" s="10">
        <v>3</v>
      </c>
      <c r="Z64" s="20" t="s">
        <v>124</v>
      </c>
      <c r="AA64" s="15">
        <v>2</v>
      </c>
      <c r="AB64" s="11">
        <v>97.81</v>
      </c>
      <c r="AC64" s="10">
        <v>1.8400000000000034</v>
      </c>
      <c r="AD64" s="19">
        <v>0.35</v>
      </c>
      <c r="AE64" s="12">
        <v>93.806365503079746</v>
      </c>
      <c r="AF64" s="10">
        <v>72.960016392210491</v>
      </c>
      <c r="AG64" s="10">
        <v>51.923361297398117</v>
      </c>
      <c r="AH64" s="10">
        <v>68.855495011023137</v>
      </c>
      <c r="AI64" s="10">
        <v>3.8432888031219008</v>
      </c>
      <c r="AJ64" s="10"/>
      <c r="AK64" s="10"/>
      <c r="AL64" s="10"/>
      <c r="AM64" s="10"/>
      <c r="AN64" s="10">
        <v>0.93806365503079747</v>
      </c>
      <c r="AO64" s="10">
        <v>0.38768388267696513</v>
      </c>
      <c r="AP64" s="10">
        <v>1</v>
      </c>
      <c r="AQ64" s="10">
        <v>79.625</v>
      </c>
      <c r="AR64" s="10"/>
      <c r="AS64" s="10"/>
      <c r="AT64" s="10">
        <v>1.0088491336733394</v>
      </c>
      <c r="AU64" s="10">
        <v>1</v>
      </c>
      <c r="AV64" s="16"/>
      <c r="AW64" s="19">
        <v>10.944002458831573</v>
      </c>
      <c r="AX64" s="1" t="s">
        <v>120</v>
      </c>
      <c r="AY64" s="23">
        <v>7.5661417322834597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7"/>
        <v>1</v>
      </c>
      <c r="BK64" s="24">
        <f t="shared" ca="1" si="8"/>
        <v>3.8186830397765457</v>
      </c>
      <c r="BL64" s="23">
        <f t="shared" si="9"/>
        <v>4.3569836025360393</v>
      </c>
      <c r="BM64" s="23">
        <f t="shared" ca="1" si="10"/>
        <v>3.434765681681319</v>
      </c>
      <c r="BN64" s="22">
        <f t="shared" si="11"/>
        <v>3.8440905768332145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0.41</v>
      </c>
      <c r="C65">
        <v>0.16689999999999999</v>
      </c>
      <c r="D65">
        <v>-0.10557</v>
      </c>
      <c r="E65">
        <v>-4.5429999999999998E-2</v>
      </c>
      <c r="F65">
        <v>1.9374</v>
      </c>
      <c r="G65">
        <v>2.0131299999999999</v>
      </c>
      <c r="H65" s="21"/>
      <c r="I65" s="17">
        <f t="shared" si="0"/>
        <v>8.530183727034121</v>
      </c>
      <c r="J65" s="16">
        <f t="shared" si="1"/>
        <v>-7.7301837270341212</v>
      </c>
      <c r="K65" s="16">
        <v>100</v>
      </c>
      <c r="L65" s="16">
        <v>853.01837270341252</v>
      </c>
      <c r="M65" s="16">
        <v>330.97112860892378</v>
      </c>
      <c r="N65" s="16">
        <v>3.6964129483814525</v>
      </c>
      <c r="O65" s="16">
        <v>0.65982443531827306</v>
      </c>
      <c r="P65" s="16">
        <v>0.76092124147767393</v>
      </c>
      <c r="Q65" s="16">
        <v>2.27539162780951E-3</v>
      </c>
      <c r="R65" s="16">
        <v>0.29903116167329002</v>
      </c>
      <c r="S65" s="16">
        <v>7.0206115388472838</v>
      </c>
      <c r="T65" s="20" t="s">
        <v>119</v>
      </c>
      <c r="U65" s="10">
        <v>0</v>
      </c>
      <c r="V65" s="20" t="s">
        <v>160</v>
      </c>
      <c r="W65" s="10">
        <v>1</v>
      </c>
      <c r="X65" s="20" t="e">
        <v>#NUM!</v>
      </c>
      <c r="Y65" s="10" t="e">
        <v>#NUM!</v>
      </c>
      <c r="Z65" s="20" t="e">
        <v>#NUM!</v>
      </c>
      <c r="AA65" s="15" t="e">
        <v>#NUM!</v>
      </c>
      <c r="AB65" s="11">
        <v>55.409331879227594</v>
      </c>
      <c r="AC65" s="10">
        <v>40.905914929988782</v>
      </c>
      <c r="AD65" s="19">
        <v>3.684753190783626</v>
      </c>
      <c r="AE65" s="12"/>
      <c r="AF65" s="10"/>
      <c r="AG65" s="10"/>
      <c r="AH65" s="10"/>
      <c r="AI65" s="10"/>
      <c r="AJ65" s="10"/>
      <c r="AK65" s="10"/>
      <c r="AL65" s="10"/>
      <c r="AM65" s="10"/>
      <c r="AN65" s="10">
        <v>0.10997073921971218</v>
      </c>
      <c r="AO65" s="10" t="e">
        <v>#NUM!</v>
      </c>
      <c r="AP65" s="10"/>
      <c r="AQ65" s="10">
        <v>95.55</v>
      </c>
      <c r="AR65" s="10"/>
      <c r="AS65" s="10"/>
      <c r="AT65" s="10"/>
      <c r="AU65" s="10"/>
      <c r="AV65" s="16"/>
      <c r="AW65" s="19"/>
      <c r="AX65" s="1" t="s">
        <v>120</v>
      </c>
      <c r="AY65" s="23">
        <v>7.7301837270341203</v>
      </c>
      <c r="AZ65" s="18">
        <v>100</v>
      </c>
      <c r="BA65" s="18">
        <v>0</v>
      </c>
      <c r="BB65" s="18">
        <v>0</v>
      </c>
      <c r="BC65" s="18" t="e">
        <v>#NUM!</v>
      </c>
      <c r="BD65" s="18" t="e">
        <v>#NUM!</v>
      </c>
      <c r="BE65" s="18" t="e">
        <v>#NUM!</v>
      </c>
      <c r="BF65" s="24">
        <v>55.409331879227594</v>
      </c>
      <c r="BG65" s="24">
        <v>40.905914929988782</v>
      </c>
      <c r="BH65" s="24">
        <v>3.684753190783626</v>
      </c>
      <c r="BI65" s="21"/>
      <c r="BJ65" s="25" t="e">
        <f t="shared" ca="1" si="7"/>
        <v>#NUM!</v>
      </c>
      <c r="BK65" s="24" t="e">
        <f t="shared" ca="1" si="8"/>
        <v>#NUM!</v>
      </c>
      <c r="BL65" s="23">
        <f t="shared" si="9"/>
        <v>0.68041555109381646</v>
      </c>
      <c r="BM65" s="23" t="e">
        <f t="shared" ca="1" si="10"/>
        <v>#NUM!</v>
      </c>
      <c r="BN65" s="22">
        <f t="shared" si="11"/>
        <v>3.6803223721906466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2.0699999999999998</v>
      </c>
      <c r="C66">
        <v>0.18353</v>
      </c>
      <c r="D66">
        <v>-9.264E-2</v>
      </c>
      <c r="E66">
        <v>-4.6440000000000002E-2</v>
      </c>
      <c r="F66">
        <v>1.9583999999999999</v>
      </c>
      <c r="G66">
        <v>2.0325500000000001</v>
      </c>
      <c r="H66" s="21"/>
      <c r="I66" s="17">
        <f t="shared" si="0"/>
        <v>8.6942257217847754</v>
      </c>
      <c r="J66" s="16">
        <f t="shared" si="1"/>
        <v>-7.8942257217847756</v>
      </c>
      <c r="K66" s="16">
        <v>100</v>
      </c>
      <c r="L66" s="16">
        <v>869.42257217847794</v>
      </c>
      <c r="M66" s="16">
        <v>337.13910761154841</v>
      </c>
      <c r="N66" s="16">
        <v>3.7674978127734025</v>
      </c>
      <c r="O66" s="16">
        <v>5.0666036960985616</v>
      </c>
      <c r="P66" s="16">
        <v>5.1638106822876386</v>
      </c>
      <c r="Q66" s="16">
        <v>8.966465133336822E-2</v>
      </c>
      <c r="R66" s="16">
        <v>1.7364046989740831</v>
      </c>
      <c r="S66" s="16">
        <v>6.7504851520192544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143</v>
      </c>
      <c r="Y66" s="10">
        <v>4</v>
      </c>
      <c r="Z66" s="20" t="s">
        <v>121</v>
      </c>
      <c r="AA66" s="15">
        <v>5</v>
      </c>
      <c r="AB66" s="11">
        <v>46.082632797186321</v>
      </c>
      <c r="AC66" s="10">
        <v>48.724634012360205</v>
      </c>
      <c r="AD66" s="19">
        <v>5.1927331904534739</v>
      </c>
      <c r="AE66" s="12">
        <v>506.66036960985622</v>
      </c>
      <c r="AF66" s="10">
        <v>556.36463484687067</v>
      </c>
      <c r="AG66" s="10">
        <v>262.28580117157287</v>
      </c>
      <c r="AH66" s="10">
        <v>61.364310978771805</v>
      </c>
      <c r="AI66" s="10">
        <v>5.7590261106228766</v>
      </c>
      <c r="AJ66" s="10"/>
      <c r="AK66" s="10"/>
      <c r="AL66" s="10"/>
      <c r="AM66" s="10"/>
      <c r="AN66" s="10">
        <v>5.0666036960985616</v>
      </c>
      <c r="AO66" s="10">
        <v>1.2194796965707286</v>
      </c>
      <c r="AP66" s="10">
        <v>2.0982864093725833</v>
      </c>
      <c r="AQ66" s="10">
        <v>111.47500000000001</v>
      </c>
      <c r="AR66" s="10"/>
      <c r="AS66" s="10"/>
      <c r="AT66" s="10">
        <v>8.1784983498874144</v>
      </c>
      <c r="AU66" s="10">
        <v>1</v>
      </c>
      <c r="AV66" s="16"/>
      <c r="AW66" s="19">
        <v>83.454695227030612</v>
      </c>
      <c r="AX66" s="1" t="s">
        <v>120</v>
      </c>
      <c r="AY66" s="23">
        <v>7.89422572178478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46.082632797186321</v>
      </c>
      <c r="BG66" s="24">
        <v>48.724634012360205</v>
      </c>
      <c r="BH66" s="24">
        <v>5.1927331904534739</v>
      </c>
      <c r="BI66" s="21"/>
      <c r="BJ66" s="25">
        <f t="shared" ca="1" si="7"/>
        <v>0.85299066942644752</v>
      </c>
      <c r="BK66" s="24">
        <f t="shared" ca="1" si="8"/>
        <v>21.409593678290296</v>
      </c>
      <c r="BL66" s="23">
        <f t="shared" si="9"/>
        <v>1.8960195974194856</v>
      </c>
      <c r="BM66" s="23">
        <f t="shared" ca="1" si="10"/>
        <v>2.6116143340611386</v>
      </c>
      <c r="BN66" s="22">
        <f t="shared" si="11"/>
        <v>3.1419694518079688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0.16721</v>
      </c>
      <c r="D67">
        <v>-9.4450000000000006E-2</v>
      </c>
      <c r="E67">
        <v>-3.6299999999999999E-2</v>
      </c>
      <c r="F67">
        <v>1.9621500000000001</v>
      </c>
      <c r="G67">
        <v>2.0426500000000001</v>
      </c>
      <c r="H67" s="21"/>
      <c r="I67" s="17">
        <f t="shared" si="0"/>
        <v>8.8582677165354333</v>
      </c>
      <c r="J67" s="16">
        <f t="shared" si="1"/>
        <v>-8.0582677165354326</v>
      </c>
      <c r="K67" s="16">
        <v>100</v>
      </c>
      <c r="L67" s="16">
        <v>885.82677165354369</v>
      </c>
      <c r="M67" s="16">
        <v>343.30708661417316</v>
      </c>
      <c r="N67" s="16">
        <v>3.8385826771653546</v>
      </c>
      <c r="O67" s="16">
        <v>0.74197125256673424</v>
      </c>
      <c r="P67" s="16">
        <v>0.87823049073510007</v>
      </c>
      <c r="Q67" s="16">
        <v>7.6794467438570685E-2</v>
      </c>
      <c r="R67" s="16">
        <v>8.7442269710189482</v>
      </c>
      <c r="S67" s="16">
        <v>9.4624470950254072</v>
      </c>
      <c r="T67" s="20" t="s">
        <v>119</v>
      </c>
      <c r="U67" s="10">
        <v>2</v>
      </c>
      <c r="V67" s="20" t="s">
        <v>142</v>
      </c>
      <c r="W67" s="10">
        <v>2</v>
      </c>
      <c r="X67" s="20" t="s">
        <v>142</v>
      </c>
      <c r="Y67" s="10">
        <v>2</v>
      </c>
      <c r="Z67" s="20" t="s">
        <v>124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74.197125256673431</v>
      </c>
      <c r="AF67" s="10">
        <v>51.213777048038629</v>
      </c>
      <c r="AG67" s="10">
        <v>43.911524536754996</v>
      </c>
      <c r="AH67" s="10">
        <v>115.6909251674068</v>
      </c>
      <c r="AI67" s="10">
        <v>1.143611668949476</v>
      </c>
      <c r="AJ67" s="10"/>
      <c r="AK67" s="10"/>
      <c r="AL67" s="10"/>
      <c r="AM67" s="10"/>
      <c r="AN67" s="10">
        <v>0.74197125256673424</v>
      </c>
      <c r="AO67" s="10">
        <v>0.47220382181235687</v>
      </c>
      <c r="AP67" s="10">
        <v>1</v>
      </c>
      <c r="AQ67" s="10">
        <v>79.625</v>
      </c>
      <c r="AR67" s="10"/>
      <c r="AS67" s="10"/>
      <c r="AT67" s="10">
        <v>0.6552068667024441</v>
      </c>
      <c r="AU67" s="10">
        <v>1</v>
      </c>
      <c r="AV67" s="16"/>
      <c r="AW67" s="19">
        <v>7.6820665572057942</v>
      </c>
      <c r="AX67" s="1" t="s">
        <v>120</v>
      </c>
      <c r="AY67" s="23">
        <v>8.0582677165354308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7"/>
        <v>1</v>
      </c>
      <c r="BK67" s="24">
        <f t="shared" ca="1" si="8"/>
        <v>2.5360216662090687</v>
      </c>
      <c r="BL67" s="23">
        <f t="shared" si="9"/>
        <v>17.641040651215061</v>
      </c>
      <c r="BM67" s="23">
        <f t="shared" ca="1" si="10"/>
        <v>3.9348646365698965</v>
      </c>
      <c r="BN67" s="22">
        <f t="shared" si="11"/>
        <v>4.1578352062227362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2.11</v>
      </c>
      <c r="C68">
        <v>0.17155000000000001</v>
      </c>
      <c r="D68">
        <v>-8.9010000000000006E-2</v>
      </c>
      <c r="E68">
        <v>-3.4520000000000002E-2</v>
      </c>
      <c r="F68">
        <v>1.9708300000000001</v>
      </c>
      <c r="G68">
        <v>2.0468000000000002</v>
      </c>
      <c r="H68" s="21"/>
      <c r="I68" s="17">
        <f t="shared" si="0"/>
        <v>9.0223097112860895</v>
      </c>
      <c r="J68" s="16">
        <f t="shared" si="1"/>
        <v>-8.2223097112860888</v>
      </c>
      <c r="K68" s="16">
        <v>100</v>
      </c>
      <c r="L68" s="16">
        <v>902.23097112860933</v>
      </c>
      <c r="M68" s="16">
        <v>349.47506561679785</v>
      </c>
      <c r="N68" s="16">
        <v>3.9096675415573054</v>
      </c>
      <c r="O68" s="16">
        <v>1.8920266940451762</v>
      </c>
      <c r="P68" s="16">
        <v>2.035141258497875</v>
      </c>
      <c r="Q68" s="16">
        <v>0.11547612511133225</v>
      </c>
      <c r="R68" s="16">
        <v>5.6741085970889538</v>
      </c>
      <c r="S68" s="16">
        <v>9.9385114203262894</v>
      </c>
      <c r="T68" s="20" t="s">
        <v>119</v>
      </c>
      <c r="U68" s="10">
        <v>2</v>
      </c>
      <c r="V68" s="20" t="s">
        <v>142</v>
      </c>
      <c r="W68" s="10">
        <v>2</v>
      </c>
      <c r="X68" s="20" t="s">
        <v>33</v>
      </c>
      <c r="Y68" s="10">
        <v>3</v>
      </c>
      <c r="Z68" s="20" t="s">
        <v>124</v>
      </c>
      <c r="AA68" s="15">
        <v>2</v>
      </c>
      <c r="AB68" s="11">
        <v>97.81</v>
      </c>
      <c r="AC68" s="10">
        <v>1.8400000000000034</v>
      </c>
      <c r="AD68" s="19">
        <v>0.35</v>
      </c>
      <c r="AE68" s="12">
        <v>189.20266940451762</v>
      </c>
      <c r="AF68" s="10">
        <v>186.35597328630243</v>
      </c>
      <c r="AG68" s="10">
        <v>101.75706292489375</v>
      </c>
      <c r="AH68" s="10">
        <v>124.02193122039053</v>
      </c>
      <c r="AI68" s="10">
        <v>1.7623913657786534</v>
      </c>
      <c r="AJ68" s="10"/>
      <c r="AK68" s="10"/>
      <c r="AL68" s="10"/>
      <c r="AM68" s="10"/>
      <c r="AN68" s="10">
        <v>1.8920266940451762</v>
      </c>
      <c r="AO68" s="10">
        <v>0.69848761727518316</v>
      </c>
      <c r="AP68" s="10">
        <v>1</v>
      </c>
      <c r="AQ68" s="10">
        <v>79.625</v>
      </c>
      <c r="AR68" s="10"/>
      <c r="AS68" s="10"/>
      <c r="AT68" s="10">
        <v>2.4946831919571077</v>
      </c>
      <c r="AU68" s="10">
        <v>1</v>
      </c>
      <c r="AV68" s="16"/>
      <c r="AW68" s="19">
        <v>27.953395992945364</v>
      </c>
      <c r="AX68" s="1" t="s">
        <v>120</v>
      </c>
      <c r="AY68" s="23">
        <v>8.2223097112860906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7"/>
        <v>1</v>
      </c>
      <c r="BK68" s="24">
        <f t="shared" ca="1" si="8"/>
        <v>9.0651719036829181</v>
      </c>
      <c r="BL68" s="23">
        <f t="shared" si="9"/>
        <v>7.2900407988611056</v>
      </c>
      <c r="BM68" s="23">
        <f t="shared" ca="1" si="10"/>
        <v>3.2635936060467841</v>
      </c>
      <c r="BN68" s="22">
        <f t="shared" si="11"/>
        <v>3.7485198222188911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2.0699999999999998</v>
      </c>
      <c r="C69">
        <v>0.18804999999999999</v>
      </c>
      <c r="D69">
        <v>-8.3540000000000003E-2</v>
      </c>
      <c r="E69">
        <v>-3.0540000000000001E-2</v>
      </c>
      <c r="F69">
        <v>1.9716499999999999</v>
      </c>
      <c r="G69">
        <v>2.0466799999999998</v>
      </c>
      <c r="H69" s="21"/>
      <c r="I69" s="17">
        <f t="shared" si="0"/>
        <v>9.1863517060367439</v>
      </c>
      <c r="J69" s="16">
        <f t="shared" si="1"/>
        <v>-8.3863517060367432</v>
      </c>
      <c r="K69" s="16">
        <v>100</v>
      </c>
      <c r="L69" s="16">
        <v>918.63517060367474</v>
      </c>
      <c r="M69" s="16">
        <v>355.64304461942243</v>
      </c>
      <c r="N69" s="16">
        <v>3.9807524059492558</v>
      </c>
      <c r="O69" s="16">
        <v>6.2643572895277178</v>
      </c>
      <c r="P69" s="16">
        <v>6.4228000554476319</v>
      </c>
      <c r="Q69" s="16">
        <v>0.15437110074920096</v>
      </c>
      <c r="R69" s="16">
        <v>2.4034860094744483</v>
      </c>
      <c r="S69" s="16">
        <v>11.002969855549612</v>
      </c>
      <c r="T69" s="20" t="s">
        <v>122</v>
      </c>
      <c r="U69" s="10">
        <v>4</v>
      </c>
      <c r="V69" s="20" t="s">
        <v>33</v>
      </c>
      <c r="W69" s="10">
        <v>3</v>
      </c>
      <c r="X69" s="20" t="s">
        <v>143</v>
      </c>
      <c r="Y69" s="10">
        <v>4</v>
      </c>
      <c r="Z69" s="20" t="s">
        <v>121</v>
      </c>
      <c r="AA69" s="15">
        <v>5</v>
      </c>
      <c r="AB69" s="11">
        <v>55.295725530551238</v>
      </c>
      <c r="AC69" s="10">
        <v>41.005827217599688</v>
      </c>
      <c r="AD69" s="19">
        <v>3.6984472518490756</v>
      </c>
      <c r="AE69" s="12">
        <v>626.4357289527718</v>
      </c>
      <c r="AF69" s="10">
        <v>701.5861729583288</v>
      </c>
      <c r="AG69" s="10">
        <v>356.71000415857236</v>
      </c>
      <c r="AH69" s="10">
        <v>144.45704467749303</v>
      </c>
      <c r="AI69" s="10">
        <v>4.160623344833458</v>
      </c>
      <c r="AJ69" s="10"/>
      <c r="AK69" s="10"/>
      <c r="AL69" s="10"/>
      <c r="AM69" s="10"/>
      <c r="AN69" s="10">
        <v>4.1762381930184782</v>
      </c>
      <c r="AO69" s="10">
        <v>1.5341532947115344</v>
      </c>
      <c r="AP69" s="10">
        <v>2.8536800332685792</v>
      </c>
      <c r="AQ69" s="10">
        <v>114.66</v>
      </c>
      <c r="AR69" s="10"/>
      <c r="AS69" s="10"/>
      <c r="AT69" s="10">
        <v>9.8474409492328459</v>
      </c>
      <c r="AU69" s="10">
        <v>1</v>
      </c>
      <c r="AV69" s="16"/>
      <c r="AW69" s="19">
        <v>105.23792594374932</v>
      </c>
      <c r="AX69" s="1" t="s">
        <v>120</v>
      </c>
      <c r="AY69" s="23">
        <v>8.3863517060367396</v>
      </c>
      <c r="AZ69" s="18">
        <v>100</v>
      </c>
      <c r="BA69" s="18">
        <v>0</v>
      </c>
      <c r="BB69" s="18">
        <v>0</v>
      </c>
      <c r="BC69" s="18">
        <v>0</v>
      </c>
      <c r="BD69" s="18">
        <v>100</v>
      </c>
      <c r="BE69" s="18">
        <v>0</v>
      </c>
      <c r="BF69" s="24">
        <v>55.295725530551238</v>
      </c>
      <c r="BG69" s="24">
        <v>41.005827217599688</v>
      </c>
      <c r="BH69" s="24">
        <v>3.6984472518490756</v>
      </c>
      <c r="BI69" s="21"/>
      <c r="BJ69" s="25">
        <f t="shared" ca="1" si="7"/>
        <v>0.85828595573229283</v>
      </c>
      <c r="BK69" s="24">
        <f t="shared" ca="1" si="8"/>
        <v>26.040041489655632</v>
      </c>
      <c r="BL69" s="23">
        <f t="shared" si="9"/>
        <v>2.5886065989463187</v>
      </c>
      <c r="BM69" s="23">
        <f t="shared" ca="1" si="10"/>
        <v>2.6243652331524507</v>
      </c>
      <c r="BN69" s="22">
        <f t="shared" si="11"/>
        <v>3.1282244073397512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0.17269999999999999</v>
      </c>
      <c r="D70">
        <v>-8.7050000000000002E-2</v>
      </c>
      <c r="E70">
        <v>-3.2750000000000001E-2</v>
      </c>
      <c r="F70">
        <v>1.9818499999999999</v>
      </c>
      <c r="G70">
        <v>2.03973</v>
      </c>
      <c r="H70" s="21"/>
      <c r="I70" s="17">
        <f t="shared" si="0"/>
        <v>9.3503937007874018</v>
      </c>
      <c r="J70" s="16">
        <f t="shared" si="1"/>
        <v>-8.5503937007874011</v>
      </c>
      <c r="K70" s="16">
        <v>100</v>
      </c>
      <c r="L70" s="16">
        <v>935.03937007874049</v>
      </c>
      <c r="M70" s="16">
        <v>361.81102362204717</v>
      </c>
      <c r="N70" s="16">
        <v>4.0518372703412071</v>
      </c>
      <c r="O70" s="16">
        <v>2.1967648870636527</v>
      </c>
      <c r="P70" s="16">
        <v>2.3466962647316709</v>
      </c>
      <c r="Q70" s="16">
        <v>0.12941289883166546</v>
      </c>
      <c r="R70" s="16">
        <v>5.514684655896998</v>
      </c>
      <c r="S70" s="16">
        <v>10.411901226945705</v>
      </c>
      <c r="T70" s="20" t="s">
        <v>119</v>
      </c>
      <c r="U70" s="10">
        <v>2</v>
      </c>
      <c r="V70" s="20" t="s">
        <v>142</v>
      </c>
      <c r="W70" s="10">
        <v>2</v>
      </c>
      <c r="X70" s="20" t="s">
        <v>33</v>
      </c>
      <c r="Y70" s="10">
        <v>3</v>
      </c>
      <c r="Z70" s="20" t="s">
        <v>124</v>
      </c>
      <c r="AA70" s="15">
        <v>2</v>
      </c>
      <c r="AB70" s="11">
        <v>97.81</v>
      </c>
      <c r="AC70" s="10">
        <v>1.8400000000000034</v>
      </c>
      <c r="AD70" s="19">
        <v>0.35</v>
      </c>
      <c r="AE70" s="12">
        <v>219.67648870636526</v>
      </c>
      <c r="AF70" s="10">
        <v>221.07959761085894</v>
      </c>
      <c r="AG70" s="10">
        <v>117.33481323658356</v>
      </c>
      <c r="AH70" s="10">
        <v>130.83560139300681</v>
      </c>
      <c r="AI70" s="10">
        <v>1.8133403129962717</v>
      </c>
      <c r="AJ70" s="10"/>
      <c r="AK70" s="10"/>
      <c r="AL70" s="10"/>
      <c r="AM70" s="10"/>
      <c r="AN70" s="10">
        <v>2.1967648870636527</v>
      </c>
      <c r="AO70" s="10">
        <v>0.77821860714063007</v>
      </c>
      <c r="AP70" s="10">
        <v>1</v>
      </c>
      <c r="AQ70" s="10">
        <v>79.625</v>
      </c>
      <c r="AR70" s="10"/>
      <c r="AS70" s="10"/>
      <c r="AT70" s="10">
        <v>2.8750356981593388</v>
      </c>
      <c r="AU70" s="10">
        <v>1</v>
      </c>
      <c r="AV70" s="16"/>
      <c r="AW70" s="19">
        <v>33.161939641628841</v>
      </c>
      <c r="AX70" s="1" t="s">
        <v>120</v>
      </c>
      <c r="AY70" s="23">
        <v>8.5503937007873994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97.81</v>
      </c>
      <c r="BG70" s="24">
        <v>1.8400000000000034</v>
      </c>
      <c r="BH70" s="24">
        <v>0.35</v>
      </c>
      <c r="BI70" s="21"/>
      <c r="BJ70" s="25">
        <f t="shared" ca="1" si="7"/>
        <v>1</v>
      </c>
      <c r="BK70" s="24">
        <f t="shared" ca="1" si="8"/>
        <v>10.387613737580944</v>
      </c>
      <c r="BL70" s="23">
        <f t="shared" si="9"/>
        <v>6.8866811256691873</v>
      </c>
      <c r="BM70" s="23">
        <f t="shared" ca="1" si="10"/>
        <v>3.2023413017514453</v>
      </c>
      <c r="BN70" s="22">
        <f t="shared" si="11"/>
        <v>3.689477545559964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2.16</v>
      </c>
      <c r="C71">
        <v>0.17130999999999999</v>
      </c>
      <c r="D71">
        <v>-9.8650000000000002E-2</v>
      </c>
      <c r="E71">
        <v>-2.81E-2</v>
      </c>
      <c r="F71">
        <v>1.9779500000000001</v>
      </c>
      <c r="G71">
        <v>2.05335</v>
      </c>
      <c r="H71" s="21"/>
      <c r="I71" s="17">
        <f t="shared" si="0"/>
        <v>9.5144356955380562</v>
      </c>
      <c r="J71" s="16">
        <f t="shared" si="1"/>
        <v>-8.7144356955380555</v>
      </c>
      <c r="K71" s="16">
        <v>100</v>
      </c>
      <c r="L71" s="16">
        <v>951.4435695538059</v>
      </c>
      <c r="M71" s="16">
        <v>367.97900262467181</v>
      </c>
      <c r="N71" s="16">
        <v>4.1229221347331571</v>
      </c>
      <c r="O71" s="16">
        <v>1.8284291581108798</v>
      </c>
      <c r="P71" s="16">
        <v>1.9962691128699919</v>
      </c>
      <c r="Q71" s="16">
        <v>4.692995232357098E-2</v>
      </c>
      <c r="R71" s="16">
        <v>2.3508830558471563</v>
      </c>
      <c r="S71" s="16">
        <v>11.655552413827225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86.958558697298614</v>
      </c>
      <c r="AC71" s="10">
        <v>11.736681310957167</v>
      </c>
      <c r="AD71" s="19">
        <v>1.3047599917442163</v>
      </c>
      <c r="AE71" s="12">
        <v>182.84291581108798</v>
      </c>
      <c r="AF71" s="10">
        <v>178.88792095212813</v>
      </c>
      <c r="AG71" s="10">
        <v>99.813455643499594</v>
      </c>
      <c r="AH71" s="10">
        <v>154.95696574136366</v>
      </c>
      <c r="AI71" s="10">
        <v>4.2537207349076045</v>
      </c>
      <c r="AJ71" s="10"/>
      <c r="AK71" s="10"/>
      <c r="AL71" s="10"/>
      <c r="AM71" s="10"/>
      <c r="AN71" s="10">
        <v>1.8284291581108798</v>
      </c>
      <c r="AO71" s="10">
        <v>0.61130669152986961</v>
      </c>
      <c r="AP71" s="10">
        <v>1</v>
      </c>
      <c r="AQ71" s="10">
        <v>111.47500000000001</v>
      </c>
      <c r="AR71" s="10"/>
      <c r="AS71" s="10"/>
      <c r="AT71" s="10">
        <v>2.2601976318162191</v>
      </c>
      <c r="AU71" s="10">
        <v>1</v>
      </c>
      <c r="AV71" s="16"/>
      <c r="AW71" s="19">
        <v>26.833188142819218</v>
      </c>
      <c r="AX71" s="1" t="s">
        <v>120</v>
      </c>
      <c r="AY71" s="23">
        <v>8.7144356955380609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86.958558697298614</v>
      </c>
      <c r="BG71" s="24">
        <v>11.736681310957167</v>
      </c>
      <c r="BH71" s="24">
        <v>1.3047599917442163</v>
      </c>
      <c r="BI71" s="21"/>
      <c r="BJ71" s="25">
        <f t="shared" ca="1" si="7"/>
        <v>1</v>
      </c>
      <c r="BK71" s="24">
        <f t="shared" ca="1" si="8"/>
        <v>8.264315720448888</v>
      </c>
      <c r="BL71" s="23">
        <f t="shared" si="9"/>
        <v>3.0863855045160355</v>
      </c>
      <c r="BM71" s="23">
        <f t="shared" ca="1" si="10"/>
        <v>3.0722910826579977</v>
      </c>
      <c r="BN71" s="22">
        <f t="shared" si="11"/>
        <v>3.5693971054756184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0.17124</v>
      </c>
      <c r="D72">
        <v>-0.10031</v>
      </c>
      <c r="E72">
        <v>-2.5690000000000001E-2</v>
      </c>
      <c r="F72">
        <v>1.9730000000000001</v>
      </c>
      <c r="G72">
        <v>2.0537800000000002</v>
      </c>
      <c r="H72" s="21"/>
      <c r="I72" s="17">
        <f t="shared" si="0"/>
        <v>9.6784776902887142</v>
      </c>
      <c r="J72" s="16">
        <f t="shared" si="1"/>
        <v>-8.8784776902887135</v>
      </c>
      <c r="K72" s="16">
        <v>100</v>
      </c>
      <c r="L72" s="16">
        <v>967.84776902887165</v>
      </c>
      <c r="M72" s="16">
        <v>374.14698162729655</v>
      </c>
      <c r="N72" s="16">
        <v>4.1940069991251097</v>
      </c>
      <c r="O72" s="16">
        <v>1.8098798767967152</v>
      </c>
      <c r="P72" s="16">
        <v>1.9870014811879857</v>
      </c>
      <c r="Q72" s="16">
        <v>3.5126358254309209E-2</v>
      </c>
      <c r="R72" s="16">
        <v>1.7678073512712185</v>
      </c>
      <c r="S72" s="16">
        <v>12.300111416060441</v>
      </c>
      <c r="T72" s="20" t="s">
        <v>119</v>
      </c>
      <c r="U72" s="10">
        <v>1</v>
      </c>
      <c r="V72" s="20" t="s">
        <v>33</v>
      </c>
      <c r="W72" s="10">
        <v>3</v>
      </c>
      <c r="X72" s="20" t="s">
        <v>33</v>
      </c>
      <c r="Y72" s="10">
        <v>3</v>
      </c>
      <c r="Z72" s="20" t="s">
        <v>33</v>
      </c>
      <c r="AA72" s="15">
        <v>3</v>
      </c>
      <c r="AB72" s="11">
        <v>75.086397718839052</v>
      </c>
      <c r="AC72" s="10">
        <v>22.718509540270716</v>
      </c>
      <c r="AD72" s="19">
        <v>2.195092740890233</v>
      </c>
      <c r="AE72" s="12">
        <v>180.98798767967153</v>
      </c>
      <c r="AF72" s="10">
        <v>176.83265843218237</v>
      </c>
      <c r="AG72" s="10">
        <v>99.350074059399276</v>
      </c>
      <c r="AH72" s="10">
        <v>166.75414800552682</v>
      </c>
      <c r="AI72" s="10">
        <v>5.6567249778710709</v>
      </c>
      <c r="AJ72" s="10"/>
      <c r="AK72" s="10"/>
      <c r="AL72" s="10"/>
      <c r="AM72" s="10"/>
      <c r="AN72" s="10">
        <v>0.90493993839835762</v>
      </c>
      <c r="AO72" s="10">
        <v>0.59042023555274981</v>
      </c>
      <c r="AP72" s="10">
        <v>1</v>
      </c>
      <c r="AQ72" s="10">
        <v>111.47500000000001</v>
      </c>
      <c r="AR72" s="10"/>
      <c r="AS72" s="10"/>
      <c r="AT72" s="10">
        <v>2.193217632794128</v>
      </c>
      <c r="AU72" s="10">
        <v>1</v>
      </c>
      <c r="AV72" s="16"/>
      <c r="AW72" s="19">
        <v>26.524898764827356</v>
      </c>
      <c r="AX72" s="1" t="s">
        <v>120</v>
      </c>
      <c r="AY72" s="23">
        <v>8.8784776902887099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75.086397718839052</v>
      </c>
      <c r="BG72" s="24">
        <v>22.718509540270716</v>
      </c>
      <c r="BH72" s="24">
        <v>2.195092740890233</v>
      </c>
      <c r="BI72" s="21"/>
      <c r="BJ72" s="25">
        <f t="shared" ca="1" si="7"/>
        <v>1</v>
      </c>
      <c r="BK72" s="24">
        <f t="shared" ca="1" si="8"/>
        <v>8.0346904851998957</v>
      </c>
      <c r="BL72" s="23">
        <f t="shared" si="9"/>
        <v>2.3369623984847552</v>
      </c>
      <c r="BM72" s="23">
        <f t="shared" ca="1" si="10"/>
        <v>3.0171505691037739</v>
      </c>
      <c r="BN72" s="22">
        <f t="shared" si="11"/>
        <v>3.5177923150538795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0.1706</v>
      </c>
      <c r="D73">
        <v>-0.10145999999999999</v>
      </c>
      <c r="E73">
        <v>-2.283E-2</v>
      </c>
      <c r="F73">
        <v>1.97523</v>
      </c>
      <c r="G73">
        <v>2.06243</v>
      </c>
      <c r="H73" s="21"/>
      <c r="I73" s="17">
        <f t="shared" si="0"/>
        <v>9.8425196850393704</v>
      </c>
      <c r="J73" s="16">
        <f t="shared" si="1"/>
        <v>-9.0425196850393696</v>
      </c>
      <c r="K73" s="16">
        <v>100</v>
      </c>
      <c r="L73" s="16">
        <v>984.25196850393729</v>
      </c>
      <c r="M73" s="16">
        <v>380.31496062992125</v>
      </c>
      <c r="N73" s="16">
        <v>4.2650918635170605</v>
      </c>
      <c r="O73" s="16">
        <v>1.6402864476386039</v>
      </c>
      <c r="P73" s="16">
        <v>1.8284227897676222</v>
      </c>
      <c r="Q73" s="16">
        <v>2.694916959186882E-2</v>
      </c>
      <c r="R73" s="16">
        <v>1.4739025209423167</v>
      </c>
      <c r="S73" s="16">
        <v>13.065023758959613</v>
      </c>
      <c r="T73" s="20" t="s">
        <v>119</v>
      </c>
      <c r="U73" s="10">
        <v>1</v>
      </c>
      <c r="V73" s="20" t="s">
        <v>33</v>
      </c>
      <c r="W73" s="10">
        <v>3</v>
      </c>
      <c r="X73" s="20" t="s">
        <v>33</v>
      </c>
      <c r="Y73" s="10">
        <v>3</v>
      </c>
      <c r="Z73" s="20" t="s">
        <v>33</v>
      </c>
      <c r="AA73" s="15">
        <v>3</v>
      </c>
      <c r="AB73" s="11">
        <v>71.530631623907794</v>
      </c>
      <c r="AC73" s="10">
        <v>26.067842478746812</v>
      </c>
      <c r="AD73" s="19">
        <v>2.4015258973453961</v>
      </c>
      <c r="AE73" s="12">
        <v>164.0286447638604</v>
      </c>
      <c r="AF73" s="10">
        <v>157.21138888419455</v>
      </c>
      <c r="AG73" s="10">
        <v>91.421139488381101</v>
      </c>
      <c r="AH73" s="10">
        <v>181.02717042053254</v>
      </c>
      <c r="AI73" s="10">
        <v>6.7847092042468695</v>
      </c>
      <c r="AJ73" s="10"/>
      <c r="AK73" s="10"/>
      <c r="AL73" s="10"/>
      <c r="AM73" s="10"/>
      <c r="AN73" s="10">
        <v>0.82014322381930194</v>
      </c>
      <c r="AO73" s="10">
        <v>0.54725619265043823</v>
      </c>
      <c r="AP73" s="10">
        <v>1</v>
      </c>
      <c r="AQ73" s="10">
        <v>111.47500000000001</v>
      </c>
      <c r="AR73" s="10"/>
      <c r="AS73" s="10"/>
      <c r="AT73" s="10">
        <v>1.9045182256015194</v>
      </c>
      <c r="AU73" s="10">
        <v>1</v>
      </c>
      <c r="AV73" s="16"/>
      <c r="AW73" s="19">
        <v>23.581708332629184</v>
      </c>
      <c r="AX73" s="1" t="s">
        <v>120</v>
      </c>
      <c r="AY73" s="23">
        <v>9.0425196850393696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71.530631623907794</v>
      </c>
      <c r="BG73" s="24">
        <v>26.067842478746812</v>
      </c>
      <c r="BH73" s="24">
        <v>2.4015258973453961</v>
      </c>
      <c r="BI73" s="21"/>
      <c r="BJ73" s="25">
        <f t="shared" ca="1" si="7"/>
        <v>1</v>
      </c>
      <c r="BK73" s="24">
        <f t="shared" ca="1" si="8"/>
        <v>7.0273165341816988</v>
      </c>
      <c r="BL73" s="23">
        <f t="shared" si="9"/>
        <v>2.0167053816662834</v>
      </c>
      <c r="BM73" s="23">
        <f t="shared" ca="1" si="10"/>
        <v>3.034100833090883</v>
      </c>
      <c r="BN73" s="22">
        <f t="shared" si="11"/>
        <v>3.5187521676364746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0.17091000000000001</v>
      </c>
      <c r="D74">
        <v>-9.9059999999999995E-2</v>
      </c>
      <c r="E74">
        <v>-2.0480000000000002E-2</v>
      </c>
      <c r="F74">
        <v>1.96913</v>
      </c>
      <c r="G74">
        <v>2.0608499999999998</v>
      </c>
      <c r="H74" s="21"/>
      <c r="I74" s="17">
        <f t="shared" si="0"/>
        <v>10.006561679790025</v>
      </c>
      <c r="J74" s="16">
        <f t="shared" si="1"/>
        <v>-9.206561679790024</v>
      </c>
      <c r="K74" s="16">
        <v>100</v>
      </c>
      <c r="L74" s="16">
        <v>1000.6561679790027</v>
      </c>
      <c r="M74" s="16">
        <v>386.48293963254582</v>
      </c>
      <c r="N74" s="16">
        <v>4.3361767279090104</v>
      </c>
      <c r="O74" s="16">
        <v>1.7224332648870651</v>
      </c>
      <c r="P74" s="16">
        <v>1.9196201782341631</v>
      </c>
      <c r="Q74" s="16">
        <v>4.4014606800440094E-2</v>
      </c>
      <c r="R74" s="16">
        <v>2.2928810240434454</v>
      </c>
      <c r="S74" s="16">
        <v>13.693535649104039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33</v>
      </c>
      <c r="Y74" s="10">
        <v>3</v>
      </c>
      <c r="Z74" s="20" t="s">
        <v>33</v>
      </c>
      <c r="AA74" s="15">
        <v>3</v>
      </c>
      <c r="AB74" s="11">
        <v>87.991026090606937</v>
      </c>
      <c r="AC74" s="10">
        <v>10.809008216986953</v>
      </c>
      <c r="AD74" s="19">
        <v>1.1999656924061115</v>
      </c>
      <c r="AE74" s="12">
        <v>172.24332648870649</v>
      </c>
      <c r="AF74" s="10">
        <v>166.97554049937199</v>
      </c>
      <c r="AG74" s="10">
        <v>95.981008911708159</v>
      </c>
      <c r="AH74" s="10">
        <v>192.49424066458346</v>
      </c>
      <c r="AI74" s="10">
        <v>4.3613252912552865</v>
      </c>
      <c r="AJ74" s="10"/>
      <c r="AK74" s="10"/>
      <c r="AL74" s="10"/>
      <c r="AM74" s="10"/>
      <c r="AN74" s="10">
        <v>1.7224332648870651</v>
      </c>
      <c r="AO74" s="10">
        <v>0.60108883787212108</v>
      </c>
      <c r="AP74" s="10">
        <v>1</v>
      </c>
      <c r="AQ74" s="10">
        <v>111.47500000000001</v>
      </c>
      <c r="AR74" s="10"/>
      <c r="AS74" s="10"/>
      <c r="AT74" s="10">
        <v>1.9939989043434132</v>
      </c>
      <c r="AU74" s="10">
        <v>1</v>
      </c>
      <c r="AV74" s="16"/>
      <c r="AW74" s="19">
        <v>25.046331074905797</v>
      </c>
      <c r="AX74" s="1" t="s">
        <v>120</v>
      </c>
      <c r="AY74" s="23">
        <v>9.2065616797900205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87.991026090606937</v>
      </c>
      <c r="BG74" s="24">
        <v>10.809008216986953</v>
      </c>
      <c r="BH74" s="24">
        <v>1.1999656924061115</v>
      </c>
      <c r="BI74" s="21"/>
      <c r="BJ74" s="25">
        <f t="shared" ca="1" si="7"/>
        <v>1</v>
      </c>
      <c r="BK74" s="24">
        <f t="shared" ca="1" si="8"/>
        <v>7.3446558629163512</v>
      </c>
      <c r="BL74" s="23">
        <f t="shared" si="9"/>
        <v>3.1011662066549017</v>
      </c>
      <c r="BM74" s="23">
        <f t="shared" ca="1" si="10"/>
        <v>3.1161326437416133</v>
      </c>
      <c r="BN74" s="22">
        <f t="shared" si="11"/>
        <v>3.5798228318377858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0.17130999999999999</v>
      </c>
      <c r="D75">
        <v>-8.5809999999999997E-2</v>
      </c>
      <c r="E75">
        <v>-1.789E-2</v>
      </c>
      <c r="F75">
        <v>1.9753499999999999</v>
      </c>
      <c r="G75">
        <v>2.0720299999999998</v>
      </c>
      <c r="H75" s="21"/>
      <c r="I75" s="17">
        <f t="shared" si="0"/>
        <v>10.170603674540683</v>
      </c>
      <c r="J75" s="16">
        <f t="shared" si="1"/>
        <v>-9.370603674540682</v>
      </c>
      <c r="K75" s="16">
        <v>100</v>
      </c>
      <c r="L75" s="16">
        <v>1017.0603674540685</v>
      </c>
      <c r="M75" s="16">
        <v>392.65091863517057</v>
      </c>
      <c r="N75" s="16">
        <v>4.4072615923009621</v>
      </c>
      <c r="O75" s="16">
        <v>1.8284291581108798</v>
      </c>
      <c r="P75" s="16">
        <v>2.035590956332372</v>
      </c>
      <c r="Q75" s="16">
        <v>0.13823004138942735</v>
      </c>
      <c r="R75" s="16">
        <v>6.7906590447072661</v>
      </c>
      <c r="S75" s="16">
        <v>14.386235987603634</v>
      </c>
      <c r="T75" s="20" t="s">
        <v>119</v>
      </c>
      <c r="U75" s="10">
        <v>2</v>
      </c>
      <c r="V75" s="20" t="s">
        <v>142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182.84291581108798</v>
      </c>
      <c r="AF75" s="10">
        <v>179.65420854180442</v>
      </c>
      <c r="AG75" s="10">
        <v>101.77954781661859</v>
      </c>
      <c r="AH75" s="10">
        <v>205.28175898908353</v>
      </c>
      <c r="AI75" s="10">
        <v>1.4726111168538405</v>
      </c>
      <c r="AJ75" s="10"/>
      <c r="AK75" s="10"/>
      <c r="AL75" s="10"/>
      <c r="AM75" s="10"/>
      <c r="AN75" s="10">
        <v>1.8284291581108798</v>
      </c>
      <c r="AO75" s="10">
        <v>0.74745906844696353</v>
      </c>
      <c r="AP75" s="10">
        <v>1</v>
      </c>
      <c r="AQ75" s="10">
        <v>79.625</v>
      </c>
      <c r="AR75" s="10"/>
      <c r="AS75" s="10"/>
      <c r="AT75" s="10">
        <v>2.1168190362124317</v>
      </c>
      <c r="AU75" s="10">
        <v>1</v>
      </c>
      <c r="AV75" s="16"/>
      <c r="AW75" s="19">
        <v>26.948131281270665</v>
      </c>
      <c r="AX75" s="1" t="s">
        <v>120</v>
      </c>
      <c r="AY75" s="23">
        <v>9.3706036745406802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7"/>
        <v>1</v>
      </c>
      <c r="BK75" s="24">
        <f t="shared" ca="1" si="8"/>
        <v>7.7782106198213077</v>
      </c>
      <c r="BL75" s="23">
        <f t="shared" si="9"/>
        <v>9.0520327592196157</v>
      </c>
      <c r="BM75" s="23">
        <f t="shared" ca="1" si="10"/>
        <v>3.3749200265355563</v>
      </c>
      <c r="BN75" s="22">
        <f t="shared" si="11"/>
        <v>3.7901002564938793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0.92</v>
      </c>
      <c r="C76">
        <v>0.17502000000000001</v>
      </c>
      <c r="D76">
        <v>-6.9970000000000004E-2</v>
      </c>
      <c r="E76">
        <v>-1.6379999999999999E-2</v>
      </c>
      <c r="F76">
        <v>1.9690300000000001</v>
      </c>
      <c r="G76">
        <v>2.0708299999999999</v>
      </c>
      <c r="H76" s="21"/>
      <c r="I76" s="17">
        <f t="shared" si="0"/>
        <v>10.334645669291337</v>
      </c>
      <c r="J76" s="16">
        <f t="shared" si="1"/>
        <v>-9.5346456692913364</v>
      </c>
      <c r="K76" s="16">
        <v>100</v>
      </c>
      <c r="L76" s="16">
        <v>1033.464566929134</v>
      </c>
      <c r="M76" s="16">
        <v>398.8188976377952</v>
      </c>
      <c r="N76" s="16">
        <v>4.478346456692913</v>
      </c>
      <c r="O76" s="16">
        <v>2.8115410677618091</v>
      </c>
      <c r="P76" s="16">
        <v>3.0245183394042803</v>
      </c>
      <c r="Q76" s="16">
        <v>0.25086192696599768</v>
      </c>
      <c r="R76" s="16">
        <v>8.2942769332127213</v>
      </c>
      <c r="S76" s="16">
        <v>14.790088308504947</v>
      </c>
      <c r="T76" s="20" t="s">
        <v>119</v>
      </c>
      <c r="U76" s="10">
        <v>2</v>
      </c>
      <c r="V76" s="20" t="s">
        <v>142</v>
      </c>
      <c r="W76" s="10">
        <v>2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281.15410677618092</v>
      </c>
      <c r="AF76" s="10">
        <v>295.03365363996625</v>
      </c>
      <c r="AG76" s="10">
        <v>151.22591697021403</v>
      </c>
      <c r="AH76" s="10">
        <v>212.12726095156182</v>
      </c>
      <c r="AI76" s="10">
        <v>1.205650604690695</v>
      </c>
      <c r="AJ76" s="10"/>
      <c r="AK76" s="10"/>
      <c r="AL76" s="10"/>
      <c r="AM76" s="10"/>
      <c r="AN76" s="10">
        <v>2.8115410677618091</v>
      </c>
      <c r="AO76" s="10">
        <v>1.0363289591372562</v>
      </c>
      <c r="AP76" s="10">
        <v>1</v>
      </c>
      <c r="AQ76" s="10">
        <v>79.625</v>
      </c>
      <c r="AR76" s="10"/>
      <c r="AS76" s="10"/>
      <c r="AT76" s="10">
        <v>3.504235619094775</v>
      </c>
      <c r="AU76" s="10">
        <v>1</v>
      </c>
      <c r="AV76" s="16"/>
      <c r="AW76" s="19">
        <v>44.25504804599494</v>
      </c>
      <c r="AX76" s="1" t="s">
        <v>120</v>
      </c>
      <c r="AY76" s="23">
        <v>9.5346456692913399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7"/>
        <v>1</v>
      </c>
      <c r="BK76" s="24">
        <f t="shared" ca="1" si="8"/>
        <v>12.576064327910903</v>
      </c>
      <c r="BL76" s="23">
        <f t="shared" si="9"/>
        <v>10.003322507190317</v>
      </c>
      <c r="BM76" s="23">
        <f t="shared" ca="1" si="10"/>
        <v>3.2477836556868156</v>
      </c>
      <c r="BN76" s="22">
        <f t="shared" si="11"/>
        <v>3.6962800323977696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2.0699999999999998</v>
      </c>
      <c r="C77">
        <v>0.17676</v>
      </c>
      <c r="D77">
        <v>-6.2560000000000004E-2</v>
      </c>
      <c r="E77">
        <v>-2.4389999999999998E-2</v>
      </c>
      <c r="F77">
        <v>1.9552</v>
      </c>
      <c r="G77">
        <v>2.0693999999999999</v>
      </c>
      <c r="H77" s="21"/>
      <c r="I77" s="17">
        <f t="shared" ref="I77:I140" si="12">IF(A77="(m)",0,A77/0.3048)</f>
        <v>10.498687664041995</v>
      </c>
      <c r="J77" s="16">
        <f t="shared" ref="J77:J140" si="13">$J$7-I77</f>
        <v>-9.6986876640419943</v>
      </c>
      <c r="K77" s="16">
        <v>100</v>
      </c>
      <c r="L77" s="16">
        <v>1049.8687664041997</v>
      </c>
      <c r="M77" s="16">
        <v>404.98687664041995</v>
      </c>
      <c r="N77" s="16">
        <v>4.5494313210848638</v>
      </c>
      <c r="O77" s="16">
        <v>3.2726232032854208</v>
      </c>
      <c r="P77" s="16">
        <v>3.4547515066483947</v>
      </c>
      <c r="Q77" s="16">
        <v>0.30355146434746155</v>
      </c>
      <c r="R77" s="16">
        <v>8.7864919883036716</v>
      </c>
      <c r="S77" s="16">
        <v>12.647798844650977</v>
      </c>
      <c r="T77" s="20" t="s">
        <v>119</v>
      </c>
      <c r="U77" s="10">
        <v>2</v>
      </c>
      <c r="V77" s="20" t="s">
        <v>142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327.2623203285421</v>
      </c>
      <c r="AF77" s="10">
        <v>344.68436746427005</v>
      </c>
      <c r="AG77" s="10">
        <v>172.73757533241974</v>
      </c>
      <c r="AH77" s="10">
        <v>166.5949890562172</v>
      </c>
      <c r="AI77" s="10">
        <v>1.1381106377052088</v>
      </c>
      <c r="AJ77" s="10"/>
      <c r="AK77" s="10"/>
      <c r="AL77" s="10"/>
      <c r="AM77" s="10"/>
      <c r="AN77" s="10">
        <v>3.2726232032854208</v>
      </c>
      <c r="AO77" s="10">
        <v>1.1627896257957206</v>
      </c>
      <c r="AP77" s="10">
        <v>1</v>
      </c>
      <c r="AQ77" s="10">
        <v>79.625</v>
      </c>
      <c r="AR77" s="10"/>
      <c r="AS77" s="10"/>
      <c r="AT77" s="10">
        <v>4.0582559601218708</v>
      </c>
      <c r="AU77" s="10">
        <v>1</v>
      </c>
      <c r="AV77" s="16"/>
      <c r="AW77" s="19">
        <v>51.702655119640504</v>
      </c>
      <c r="AX77" s="1" t="s">
        <v>120</v>
      </c>
      <c r="AY77" s="23">
        <v>9.6986876640419908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7"/>
        <v>1</v>
      </c>
      <c r="BK77" s="24">
        <f t="shared" ca="1" si="8"/>
        <v>14.468701542878009</v>
      </c>
      <c r="BL77" s="23">
        <f t="shared" si="9"/>
        <v>10.36076490639112</v>
      </c>
      <c r="BM77" s="23">
        <f t="shared" ca="1" si="10"/>
        <v>3.2142016445148722</v>
      </c>
      <c r="BN77" s="22">
        <f t="shared" si="11"/>
        <v>3.6640538273022529</v>
      </c>
      <c r="BO77" s="21"/>
      <c r="BP77" s="2"/>
    </row>
    <row r="78" spans="1:131" x14ac:dyDescent="0.2">
      <c r="A78">
        <v>3.25</v>
      </c>
      <c r="B78">
        <v>2.11</v>
      </c>
      <c r="C78">
        <v>0.17688999999999999</v>
      </c>
      <c r="D78">
        <v>-6.2330000000000003E-2</v>
      </c>
      <c r="E78">
        <v>-2.9270000000000001E-2</v>
      </c>
      <c r="F78">
        <v>1.93963</v>
      </c>
      <c r="G78">
        <v>2.0599500000000002</v>
      </c>
      <c r="H78" s="21"/>
      <c r="I78" s="17">
        <f t="shared" si="12"/>
        <v>10.662729658792651</v>
      </c>
      <c r="J78" s="16">
        <f t="shared" si="13"/>
        <v>-9.8627296587926505</v>
      </c>
      <c r="K78" s="16">
        <v>100</v>
      </c>
      <c r="L78" s="16">
        <v>1066.2729658792653</v>
      </c>
      <c r="M78" s="16">
        <v>411.15485564304464</v>
      </c>
      <c r="N78" s="16">
        <v>4.6205161854768155</v>
      </c>
      <c r="O78" s="16">
        <v>3.3070718685831593</v>
      </c>
      <c r="P78" s="16">
        <v>3.4704057942677378</v>
      </c>
      <c r="Q78" s="16">
        <v>0.30518690207994964</v>
      </c>
      <c r="R78" s="16">
        <v>8.7939831873276564</v>
      </c>
      <c r="S78" s="16">
        <v>11.342633728095743</v>
      </c>
      <c r="T78" s="20" t="s">
        <v>119</v>
      </c>
      <c r="U78" s="10">
        <v>2</v>
      </c>
      <c r="V78" s="20" t="s">
        <v>142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330.70718685831594</v>
      </c>
      <c r="AF78" s="10">
        <v>345.56109545036531</v>
      </c>
      <c r="AG78" s="10">
        <v>173.52028971338689</v>
      </c>
      <c r="AH78" s="10">
        <v>138.28356087673222</v>
      </c>
      <c r="AI78" s="10">
        <v>1.1371411324063301</v>
      </c>
      <c r="AJ78" s="10"/>
      <c r="AK78" s="10"/>
      <c r="AL78" s="10"/>
      <c r="AM78" s="10"/>
      <c r="AN78" s="10">
        <v>3.3070718685831593</v>
      </c>
      <c r="AO78" s="10">
        <v>1.1712503912640815</v>
      </c>
      <c r="AP78" s="10">
        <v>1</v>
      </c>
      <c r="AQ78" s="10">
        <v>79.625</v>
      </c>
      <c r="AR78" s="10"/>
      <c r="AS78" s="10"/>
      <c r="AT78" s="10">
        <v>4.0033890868318656</v>
      </c>
      <c r="AU78" s="10">
        <v>1</v>
      </c>
      <c r="AV78" s="16"/>
      <c r="AW78" s="19">
        <v>51.834164317554794</v>
      </c>
      <c r="AX78" s="1" t="s">
        <v>120</v>
      </c>
      <c r="AY78" s="23">
        <v>9.8627296587926505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7"/>
        <v>1</v>
      </c>
      <c r="BK78" s="24">
        <f t="shared" ca="1" si="8"/>
        <v>14.287897958710603</v>
      </c>
      <c r="BL78" s="23">
        <f t="shared" si="9"/>
        <v>10.39015731049726</v>
      </c>
      <c r="BM78" s="23">
        <f t="shared" ca="1" si="10"/>
        <v>3.2189827753779543</v>
      </c>
      <c r="BN78" s="22">
        <f t="shared" si="11"/>
        <v>3.6626881902933519</v>
      </c>
      <c r="BO78" s="21"/>
      <c r="BP78" s="2"/>
    </row>
    <row r="79" spans="1:131" x14ac:dyDescent="0.2">
      <c r="A79">
        <v>3.3</v>
      </c>
      <c r="B79">
        <v>2.11</v>
      </c>
      <c r="C79">
        <v>0.17677000000000001</v>
      </c>
      <c r="D79">
        <v>-6.6070000000000004E-2</v>
      </c>
      <c r="E79">
        <v>-2.8930000000000001E-2</v>
      </c>
      <c r="F79">
        <v>1.94953</v>
      </c>
      <c r="G79">
        <v>2.0722299999999998</v>
      </c>
      <c r="H79" s="21"/>
      <c r="I79" s="17">
        <f t="shared" si="12"/>
        <v>10.826771653543306</v>
      </c>
      <c r="J79" s="16">
        <f t="shared" si="13"/>
        <v>-10.026771653543305</v>
      </c>
      <c r="K79" s="16">
        <v>100</v>
      </c>
      <c r="L79" s="16">
        <v>1082.6771653543308</v>
      </c>
      <c r="M79" s="16">
        <v>417.32283464566922</v>
      </c>
      <c r="N79" s="16">
        <v>4.6916010498687655</v>
      </c>
      <c r="O79" s="16">
        <v>3.2752731006160185</v>
      </c>
      <c r="P79" s="16">
        <v>3.4399164706470429</v>
      </c>
      <c r="Q79" s="16">
        <v>0.27859326242992605</v>
      </c>
      <c r="R79" s="16">
        <v>8.0988380039798784</v>
      </c>
      <c r="S79" s="16">
        <v>11.433567363265578</v>
      </c>
      <c r="T79" s="20" t="s">
        <v>119</v>
      </c>
      <c r="U79" s="10">
        <v>2</v>
      </c>
      <c r="V79" s="20" t="s">
        <v>142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327.52731006160184</v>
      </c>
      <c r="AF79" s="10">
        <v>341.00916329057378</v>
      </c>
      <c r="AG79" s="10">
        <v>171.99582353235215</v>
      </c>
      <c r="AH79" s="10">
        <v>138.69187844702014</v>
      </c>
      <c r="AI79" s="10">
        <v>1.2347450331869665</v>
      </c>
      <c r="AJ79" s="10"/>
      <c r="AK79" s="10"/>
      <c r="AL79" s="10"/>
      <c r="AM79" s="10"/>
      <c r="AN79" s="10">
        <v>3.2752731006160185</v>
      </c>
      <c r="AO79" s="10">
        <v>1.1498746122668366</v>
      </c>
      <c r="AP79" s="10">
        <v>1</v>
      </c>
      <c r="AQ79" s="10">
        <v>79.625</v>
      </c>
      <c r="AR79" s="10"/>
      <c r="AS79" s="10"/>
      <c r="AT79" s="10">
        <v>3.8852499230251785</v>
      </c>
      <c r="AU79" s="10">
        <v>1</v>
      </c>
      <c r="AV79" s="16"/>
      <c r="AW79" s="19">
        <v>51.151374493586069</v>
      </c>
      <c r="AX79" s="1" t="s">
        <v>120</v>
      </c>
      <c r="AY79" s="23">
        <v>10.0267716535433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ca="1" si="7"/>
        <v>1</v>
      </c>
      <c r="BK79" s="24">
        <f t="shared" ca="1" si="8"/>
        <v>13.891297802723566</v>
      </c>
      <c r="BL79" s="23">
        <f t="shared" si="9"/>
        <v>9.6113774822538502</v>
      </c>
      <c r="BM79" s="23">
        <f t="shared" ca="1" si="10"/>
        <v>3.2044329488838614</v>
      </c>
      <c r="BN79" s="22">
        <f t="shared" si="11"/>
        <v>3.6447814689364639</v>
      </c>
      <c r="BO79" s="21"/>
      <c r="BP79" s="2"/>
    </row>
    <row r="80" spans="1:131" x14ac:dyDescent="0.2">
      <c r="A80">
        <v>3.35</v>
      </c>
      <c r="B80">
        <v>2.11</v>
      </c>
      <c r="C80">
        <v>0.17565</v>
      </c>
      <c r="D80">
        <v>-7.4730000000000005E-2</v>
      </c>
      <c r="E80">
        <v>-2.8410000000000001E-2</v>
      </c>
      <c r="F80">
        <v>1.9491499999999999</v>
      </c>
      <c r="G80">
        <v>2.0728</v>
      </c>
      <c r="H80" s="21"/>
      <c r="I80" s="17">
        <f t="shared" si="12"/>
        <v>10.990813648293964</v>
      </c>
      <c r="J80" s="16">
        <f t="shared" si="13"/>
        <v>-10.190813648293963</v>
      </c>
      <c r="K80" s="16">
        <v>100</v>
      </c>
      <c r="L80" s="16">
        <v>1099.0813648293965</v>
      </c>
      <c r="M80" s="16">
        <v>423.49081364829397</v>
      </c>
      <c r="N80" s="16">
        <v>4.7626859142607181</v>
      </c>
      <c r="O80" s="16">
        <v>2.9784845995893217</v>
      </c>
      <c r="P80" s="16">
        <v>3.1451306492090274</v>
      </c>
      <c r="Q80" s="16">
        <v>0.21701547650233136</v>
      </c>
      <c r="R80" s="16">
        <v>6.9000464752365325</v>
      </c>
      <c r="S80" s="16">
        <v>11.572642334701788</v>
      </c>
      <c r="T80" s="20" t="s">
        <v>119</v>
      </c>
      <c r="U80" s="10">
        <v>2</v>
      </c>
      <c r="V80" s="20" t="s">
        <v>142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297.84845995893215</v>
      </c>
      <c r="AF80" s="10">
        <v>305.36352550521525</v>
      </c>
      <c r="AG80" s="10">
        <v>157.25653246045135</v>
      </c>
      <c r="AH80" s="10">
        <v>140.09053207764487</v>
      </c>
      <c r="AI80" s="10">
        <v>1.4492656007302041</v>
      </c>
      <c r="AJ80" s="10"/>
      <c r="AK80" s="10"/>
      <c r="AL80" s="10"/>
      <c r="AM80" s="10"/>
      <c r="AN80" s="10">
        <v>2.9784845995893217</v>
      </c>
      <c r="AO80" s="10">
        <v>1.0477621822800161</v>
      </c>
      <c r="AP80" s="10">
        <v>1</v>
      </c>
      <c r="AQ80" s="10">
        <v>79.625</v>
      </c>
      <c r="AR80" s="10"/>
      <c r="AS80" s="10"/>
      <c r="AT80" s="10">
        <v>3.4057692302488696</v>
      </c>
      <c r="AU80" s="10">
        <v>1</v>
      </c>
      <c r="AV80" s="16"/>
      <c r="AW80" s="19">
        <v>45.804528825782292</v>
      </c>
      <c r="AX80" s="1" t="s">
        <v>120</v>
      </c>
      <c r="AY80" s="23">
        <v>10.190813648294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7"/>
        <v>1</v>
      </c>
      <c r="BK80" s="24">
        <f t="shared" ca="1" si="8"/>
        <v>12.258069753314405</v>
      </c>
      <c r="BL80" s="23">
        <f t="shared" si="9"/>
        <v>8.3609306276659421</v>
      </c>
      <c r="BM80" s="23">
        <f t="shared" ca="1" si="10"/>
        <v>3.2033058246653789</v>
      </c>
      <c r="BN80" s="22">
        <f t="shared" si="11"/>
        <v>3.6366028257558125</v>
      </c>
      <c r="BO80" s="21"/>
      <c r="BP80" s="2"/>
    </row>
    <row r="81" spans="1:68" x14ac:dyDescent="0.2">
      <c r="A81">
        <v>3.4</v>
      </c>
      <c r="B81">
        <v>2.11</v>
      </c>
      <c r="C81">
        <v>0.17437</v>
      </c>
      <c r="D81">
        <v>-8.5589999999999999E-2</v>
      </c>
      <c r="E81">
        <v>-2.743E-2</v>
      </c>
      <c r="F81">
        <v>1.9507000000000001</v>
      </c>
      <c r="G81">
        <v>2.07843</v>
      </c>
      <c r="H81" s="21"/>
      <c r="I81" s="17">
        <f t="shared" si="12"/>
        <v>11.154855643044618</v>
      </c>
      <c r="J81" s="16">
        <f t="shared" si="13"/>
        <v>-10.354855643044617</v>
      </c>
      <c r="K81" s="16">
        <v>100</v>
      </c>
      <c r="L81" s="16">
        <v>1115.4855643044621</v>
      </c>
      <c r="M81" s="16">
        <v>429.6587926509186</v>
      </c>
      <c r="N81" s="16">
        <v>4.8337707786526671</v>
      </c>
      <c r="O81" s="16">
        <v>2.6392977412730994</v>
      </c>
      <c r="P81" s="16">
        <v>2.8097180716560892</v>
      </c>
      <c r="Q81" s="16">
        <v>0.13979437313354634</v>
      </c>
      <c r="R81" s="16">
        <v>4.9753879061307202</v>
      </c>
      <c r="S81" s="16">
        <v>11.834745165485423</v>
      </c>
      <c r="T81" s="20" t="s">
        <v>33</v>
      </c>
      <c r="U81" s="10">
        <v>3</v>
      </c>
      <c r="V81" s="20" t="s">
        <v>33</v>
      </c>
      <c r="W81" s="10">
        <v>3</v>
      </c>
      <c r="X81" s="20" t="s">
        <v>33</v>
      </c>
      <c r="Y81" s="10">
        <v>3</v>
      </c>
      <c r="Z81" s="20" t="s">
        <v>33</v>
      </c>
      <c r="AA81" s="15">
        <v>3</v>
      </c>
      <c r="AB81" s="11">
        <v>97.81</v>
      </c>
      <c r="AC81" s="10">
        <v>1.8400000000000034</v>
      </c>
      <c r="AD81" s="19">
        <v>0.35</v>
      </c>
      <c r="AE81" s="12">
        <v>263.92977412730994</v>
      </c>
      <c r="AF81" s="10">
        <v>264.93826935339507</v>
      </c>
      <c r="AG81" s="10">
        <v>140.48590358280447</v>
      </c>
      <c r="AH81" s="10">
        <v>144.02004452913098</v>
      </c>
      <c r="AI81" s="10">
        <v>2.0098935376833444</v>
      </c>
      <c r="AJ81" s="10"/>
      <c r="AK81" s="10"/>
      <c r="AL81" s="10"/>
      <c r="AM81" s="10"/>
      <c r="AN81" s="10">
        <v>2.6392977412730994</v>
      </c>
      <c r="AO81" s="10">
        <v>0.91453560923220756</v>
      </c>
      <c r="AP81" s="10">
        <v>1</v>
      </c>
      <c r="AQ81" s="10">
        <v>111.47500000000001</v>
      </c>
      <c r="AR81" s="10"/>
      <c r="AS81" s="10"/>
      <c r="AT81" s="10">
        <v>2.8887057954522786</v>
      </c>
      <c r="AU81" s="10">
        <v>1</v>
      </c>
      <c r="AV81" s="16"/>
      <c r="AW81" s="19">
        <v>39.740740403009255</v>
      </c>
      <c r="AX81" s="1" t="s">
        <v>120</v>
      </c>
      <c r="AY81" s="23">
        <v>10.354855643044599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ref="BJ81:BJ144" ca="1" si="14">IF((0.381*BM81)+(0.05*(M81/2116.217)-0.15)&lt;1,(0.381*BM81)+(0.05*(M81/2116.217)-0.15),1)</f>
        <v>1</v>
      </c>
      <c r="BK81" s="24">
        <f t="shared" ref="BK81:BK144" ca="1" si="15">((P81-(L81/2000))/1.06)*(1.06/(M81/2000))^BJ81</f>
        <v>10.482621689688088</v>
      </c>
      <c r="BL81" s="23">
        <f t="shared" ref="BL81:BL144" si="16">(Q81/(P81-(L81/2000)))*100</f>
        <v>6.2076335288894313</v>
      </c>
      <c r="BM81" s="23">
        <f t="shared" ref="BM81:BM144" ca="1" si="17">SQRT(((3.47-LOG(BK81))^2)+((LOG(BL81)+1.22)^2))</f>
        <v>3.1704998048612909</v>
      </c>
      <c r="BN81" s="22">
        <f t="shared" ref="BN81:BN144" si="18">SQRT(((3.47-LOG(P81/1.06))^2)+((LOG(R81)+1.22)^2))</f>
        <v>3.5994804965568754</v>
      </c>
      <c r="BO81" s="21"/>
      <c r="BP81" s="2"/>
    </row>
    <row r="82" spans="1:68" x14ac:dyDescent="0.2">
      <c r="A82">
        <v>3.45</v>
      </c>
      <c r="B82">
        <v>2.11</v>
      </c>
      <c r="C82">
        <v>0.17316999999999999</v>
      </c>
      <c r="D82">
        <v>-9.2770000000000005E-2</v>
      </c>
      <c r="E82">
        <v>-2.547E-2</v>
      </c>
      <c r="F82">
        <v>1.94113</v>
      </c>
      <c r="G82">
        <v>2.0783499999999999</v>
      </c>
      <c r="H82" s="21"/>
      <c r="I82" s="17">
        <f t="shared" si="12"/>
        <v>11.318897637795276</v>
      </c>
      <c r="J82" s="16">
        <f t="shared" si="13"/>
        <v>-10.518897637795275</v>
      </c>
      <c r="K82" s="16">
        <v>100</v>
      </c>
      <c r="L82" s="16">
        <v>1131.8897637795278</v>
      </c>
      <c r="M82" s="16">
        <v>435.82677165354335</v>
      </c>
      <c r="N82" s="16">
        <v>4.9048556430446197</v>
      </c>
      <c r="O82" s="16">
        <v>2.3213100616016398</v>
      </c>
      <c r="P82" s="16">
        <v>2.4992789535111983</v>
      </c>
      <c r="Q82" s="16">
        <v>8.8740273484570573E-2</v>
      </c>
      <c r="R82" s="16">
        <v>3.5506350085451945</v>
      </c>
      <c r="S82" s="16">
        <v>12.358950827052686</v>
      </c>
      <c r="T82" s="20" t="s">
        <v>33</v>
      </c>
      <c r="U82" s="10">
        <v>3</v>
      </c>
      <c r="V82" s="20" t="s">
        <v>33</v>
      </c>
      <c r="W82" s="10">
        <v>3</v>
      </c>
      <c r="X82" s="20" t="s">
        <v>33</v>
      </c>
      <c r="Y82" s="10">
        <v>3</v>
      </c>
      <c r="Z82" s="20" t="s">
        <v>33</v>
      </c>
      <c r="AA82" s="15">
        <v>3</v>
      </c>
      <c r="AB82" s="11">
        <v>97.81</v>
      </c>
      <c r="AC82" s="10">
        <v>1.8400000000000034</v>
      </c>
      <c r="AD82" s="19">
        <v>0.35</v>
      </c>
      <c r="AE82" s="12">
        <v>232.13100616016399</v>
      </c>
      <c r="AF82" s="10">
        <v>227.45106724958055</v>
      </c>
      <c r="AG82" s="10">
        <v>124.96394767555992</v>
      </c>
      <c r="AH82" s="10">
        <v>153.34138664245162</v>
      </c>
      <c r="AI82" s="10">
        <v>2.816397623504904</v>
      </c>
      <c r="AJ82" s="10"/>
      <c r="AK82" s="10"/>
      <c r="AL82" s="10"/>
      <c r="AM82" s="10"/>
      <c r="AN82" s="10">
        <v>2.3213100616016398</v>
      </c>
      <c r="AO82" s="10">
        <v>0.79935992676298384</v>
      </c>
      <c r="AP82" s="10">
        <v>1</v>
      </c>
      <c r="AQ82" s="10">
        <v>111.47500000000001</v>
      </c>
      <c r="AR82" s="10"/>
      <c r="AS82" s="10"/>
      <c r="AT82" s="10">
        <v>2.4236872259383855</v>
      </c>
      <c r="AU82" s="10">
        <v>1</v>
      </c>
      <c r="AV82" s="16"/>
      <c r="AW82" s="19">
        <v>34.117660087437088</v>
      </c>
      <c r="AX82" s="1" t="s">
        <v>120</v>
      </c>
      <c r="AY82" s="23">
        <v>10.5188976377953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4"/>
        <v>1</v>
      </c>
      <c r="BK82" s="24">
        <f t="shared" ca="1" si="15"/>
        <v>8.8720298860315143</v>
      </c>
      <c r="BL82" s="23">
        <f t="shared" si="16"/>
        <v>4.5900123929511327</v>
      </c>
      <c r="BM82" s="23">
        <f t="shared" ca="1" si="17"/>
        <v>3.1466794251825401</v>
      </c>
      <c r="BN82" s="22">
        <f t="shared" si="18"/>
        <v>3.567693199167683</v>
      </c>
      <c r="BO82" s="21"/>
      <c r="BP82" s="2"/>
    </row>
    <row r="83" spans="1:68" x14ac:dyDescent="0.2">
      <c r="A83">
        <v>3.5</v>
      </c>
      <c r="B83">
        <v>2.11</v>
      </c>
      <c r="C83">
        <v>0.17261000000000001</v>
      </c>
      <c r="D83">
        <v>-9.6079999999999999E-2</v>
      </c>
      <c r="E83">
        <v>-2.333E-2</v>
      </c>
      <c r="F83">
        <v>1.9438</v>
      </c>
      <c r="G83">
        <v>2.0824500000000001</v>
      </c>
      <c r="H83" s="21"/>
      <c r="I83" s="17">
        <f t="shared" si="12"/>
        <v>11.48293963254593</v>
      </c>
      <c r="J83" s="16">
        <f t="shared" si="13"/>
        <v>-10.68293963254593</v>
      </c>
      <c r="K83" s="16">
        <v>100</v>
      </c>
      <c r="L83" s="16">
        <v>1148.2939632545933</v>
      </c>
      <c r="M83" s="16">
        <v>441.99475065616798</v>
      </c>
      <c r="N83" s="16">
        <v>4.9759405074365697</v>
      </c>
      <c r="O83" s="16">
        <v>2.1729158110882989</v>
      </c>
      <c r="P83" s="16">
        <v>2.3591264997666621</v>
      </c>
      <c r="Q83" s="16">
        <v>6.5204191334416087E-2</v>
      </c>
      <c r="R83" s="16">
        <v>2.7639124625519376</v>
      </c>
      <c r="S83" s="16">
        <v>12.931297824886331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91.811799004455708</v>
      </c>
      <c r="AC83" s="10">
        <v>7.4251499219282948</v>
      </c>
      <c r="AD83" s="19">
        <v>0.76305107361599989</v>
      </c>
      <c r="AE83" s="12">
        <v>217.29158110882992</v>
      </c>
      <c r="AF83" s="10">
        <v>209.99759036933713</v>
      </c>
      <c r="AG83" s="10">
        <v>117.95632498833311</v>
      </c>
      <c r="AH83" s="10">
        <v>163.65306481610938</v>
      </c>
      <c r="AI83" s="10">
        <v>3.6180595932357922</v>
      </c>
      <c r="AJ83" s="10"/>
      <c r="AK83" s="10"/>
      <c r="AL83" s="10"/>
      <c r="AM83" s="10"/>
      <c r="AN83" s="10">
        <v>2.1729158110882989</v>
      </c>
      <c r="AO83" s="10">
        <v>0.74249022981674273</v>
      </c>
      <c r="AP83" s="10">
        <v>1</v>
      </c>
      <c r="AQ83" s="10">
        <v>111.47500000000001</v>
      </c>
      <c r="AR83" s="10"/>
      <c r="AS83" s="10"/>
      <c r="AT83" s="10">
        <v>2.195370510614469</v>
      </c>
      <c r="AU83" s="10">
        <v>1</v>
      </c>
      <c r="AV83" s="16"/>
      <c r="AW83" s="19">
        <v>31.499638555400569</v>
      </c>
      <c r="AX83" s="1" t="s">
        <v>120</v>
      </c>
      <c r="AY83" s="23">
        <v>10.682939632545899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91.811799004455708</v>
      </c>
      <c r="BG83" s="24">
        <v>7.4251499219282948</v>
      </c>
      <c r="BH83" s="24">
        <v>0.76305107361599989</v>
      </c>
      <c r="BI83" s="21"/>
      <c r="BJ83" s="25">
        <f t="shared" ca="1" si="14"/>
        <v>1</v>
      </c>
      <c r="BK83" s="24">
        <f t="shared" ca="1" si="15"/>
        <v>8.0769263231721879</v>
      </c>
      <c r="BL83" s="23">
        <f t="shared" si="16"/>
        <v>3.6529377884617915</v>
      </c>
      <c r="BM83" s="23">
        <f t="shared" ca="1" si="17"/>
        <v>3.1217816911037932</v>
      </c>
      <c r="BN83" s="22">
        <f t="shared" si="18"/>
        <v>3.5370906693462461</v>
      </c>
      <c r="BO83" s="21"/>
      <c r="BP83" s="2"/>
    </row>
    <row r="84" spans="1:68" x14ac:dyDescent="0.2">
      <c r="A84">
        <v>3.55</v>
      </c>
      <c r="B84">
        <v>0.43</v>
      </c>
      <c r="C84">
        <v>0.17296</v>
      </c>
      <c r="D84">
        <v>-9.4810000000000005E-2</v>
      </c>
      <c r="E84">
        <v>-2.1219999999999999E-2</v>
      </c>
      <c r="F84">
        <v>1.93855</v>
      </c>
      <c r="G84">
        <v>2.0850499999999998</v>
      </c>
      <c r="H84" s="21"/>
      <c r="I84" s="17">
        <f t="shared" si="12"/>
        <v>11.646981627296586</v>
      </c>
      <c r="J84" s="16">
        <f t="shared" si="13"/>
        <v>-10.846981627296586</v>
      </c>
      <c r="K84" s="16">
        <v>100</v>
      </c>
      <c r="L84" s="16">
        <v>1164.6981627296589</v>
      </c>
      <c r="M84" s="16">
        <v>448.16272965879267</v>
      </c>
      <c r="N84" s="16">
        <v>5.0470253718285214</v>
      </c>
      <c r="O84" s="16">
        <v>2.2656622176591381</v>
      </c>
      <c r="P84" s="16">
        <v>2.4599991638992664</v>
      </c>
      <c r="Q84" s="16">
        <v>7.4234651857284992E-2</v>
      </c>
      <c r="R84" s="16">
        <v>3.0176698003270053</v>
      </c>
      <c r="S84" s="16">
        <v>13.495621266675581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96.478810253735901</v>
      </c>
      <c r="AC84" s="10">
        <v>3.1711897462641048</v>
      </c>
      <c r="AD84" s="19">
        <v>0.35</v>
      </c>
      <c r="AE84" s="12">
        <v>226.56622176591381</v>
      </c>
      <c r="AF84" s="10">
        <v>220.90000970993378</v>
      </c>
      <c r="AG84" s="10">
        <v>122.99995819496333</v>
      </c>
      <c r="AH84" s="10">
        <v>173.79968697971094</v>
      </c>
      <c r="AI84" s="10">
        <v>3.313815182468395</v>
      </c>
      <c r="AJ84" s="10"/>
      <c r="AK84" s="10"/>
      <c r="AL84" s="10"/>
      <c r="AM84" s="10"/>
      <c r="AN84" s="10">
        <v>2.2656622176591381</v>
      </c>
      <c r="AO84" s="10">
        <v>0.77776642335112633</v>
      </c>
      <c r="AP84" s="10">
        <v>1</v>
      </c>
      <c r="AQ84" s="10">
        <v>111.47500000000001</v>
      </c>
      <c r="AR84" s="10"/>
      <c r="AS84" s="10"/>
      <c r="AT84" s="10">
        <v>2.2809722241027521</v>
      </c>
      <c r="AU84" s="10">
        <v>1</v>
      </c>
      <c r="AV84" s="16"/>
      <c r="AW84" s="19">
        <v>33.135001456490073</v>
      </c>
      <c r="AX84" s="1" t="s">
        <v>120</v>
      </c>
      <c r="AY84" s="23">
        <v>10.8469816272966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96.478810253735901</v>
      </c>
      <c r="BG84" s="24">
        <v>3.1711897462641048</v>
      </c>
      <c r="BH84" s="24">
        <v>0.35</v>
      </c>
      <c r="BI84" s="21"/>
      <c r="BJ84" s="25">
        <f t="shared" ca="1" si="14"/>
        <v>1</v>
      </c>
      <c r="BK84" s="24">
        <f t="shared" ca="1" si="15"/>
        <v>8.3793227694948218</v>
      </c>
      <c r="BL84" s="23">
        <f t="shared" si="16"/>
        <v>3.95359351285963</v>
      </c>
      <c r="BM84" s="23">
        <f t="shared" ca="1" si="17"/>
        <v>3.1285147899813879</v>
      </c>
      <c r="BN84" s="22">
        <f t="shared" si="18"/>
        <v>3.5392093276499415</v>
      </c>
      <c r="BO84" s="21"/>
      <c r="BP84" s="2"/>
    </row>
    <row r="85" spans="1:68" x14ac:dyDescent="0.2">
      <c r="A85">
        <v>3.6</v>
      </c>
      <c r="B85">
        <v>2.0699999999999998</v>
      </c>
      <c r="C85">
        <v>0.17415</v>
      </c>
      <c r="D85">
        <v>-9.282E-2</v>
      </c>
      <c r="E85">
        <v>-1.8749999999999999E-2</v>
      </c>
      <c r="F85">
        <v>1.9395800000000001</v>
      </c>
      <c r="G85">
        <v>2.0862500000000002</v>
      </c>
      <c r="H85" s="21"/>
      <c r="I85" s="17">
        <f t="shared" si="12"/>
        <v>11.811023622047244</v>
      </c>
      <c r="J85" s="16">
        <f t="shared" si="13"/>
        <v>-11.011023622047244</v>
      </c>
      <c r="K85" s="16">
        <v>100</v>
      </c>
      <c r="L85" s="16">
        <v>1181.1023622047246</v>
      </c>
      <c r="M85" s="16">
        <v>454.33070866141742</v>
      </c>
      <c r="N85" s="16">
        <v>5.1181102362204722</v>
      </c>
      <c r="O85" s="16">
        <v>2.5809999999999995</v>
      </c>
      <c r="P85" s="16">
        <v>2.7848496742863649</v>
      </c>
      <c r="Q85" s="16">
        <v>8.8384743542725394E-2</v>
      </c>
      <c r="R85" s="16">
        <v>3.1737707194329814</v>
      </c>
      <c r="S85" s="16">
        <v>14.156227380997588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33</v>
      </c>
      <c r="AA85" s="15">
        <v>3</v>
      </c>
      <c r="AB85" s="11">
        <v>96.756795617006176</v>
      </c>
      <c r="AC85" s="10">
        <v>2.8932043829938294</v>
      </c>
      <c r="AD85" s="19">
        <v>0.35</v>
      </c>
      <c r="AE85" s="12">
        <v>258.09999999999997</v>
      </c>
      <c r="AF85" s="10">
        <v>258.15276390400032</v>
      </c>
      <c r="AG85" s="10">
        <v>139.24248371431824</v>
      </c>
      <c r="AH85" s="10">
        <v>185.92698126398639</v>
      </c>
      <c r="AI85" s="10">
        <v>3.150826220296902</v>
      </c>
      <c r="AJ85" s="10"/>
      <c r="AK85" s="10"/>
      <c r="AL85" s="10"/>
      <c r="AM85" s="10"/>
      <c r="AN85" s="10">
        <v>2.5809999999999995</v>
      </c>
      <c r="AO85" s="10">
        <v>0.86062743071091774</v>
      </c>
      <c r="AP85" s="10">
        <v>1</v>
      </c>
      <c r="AQ85" s="10">
        <v>111.47500000000001</v>
      </c>
      <c r="AR85" s="10"/>
      <c r="AS85" s="10"/>
      <c r="AT85" s="10">
        <v>2.6473248610444076</v>
      </c>
      <c r="AU85" s="10">
        <v>1</v>
      </c>
      <c r="AV85" s="16"/>
      <c r="AW85" s="19">
        <v>38.722914585600044</v>
      </c>
      <c r="AX85" s="1" t="s">
        <v>120</v>
      </c>
      <c r="AY85" s="23">
        <v>11.011023622047199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96.756795617006176</v>
      </c>
      <c r="BG85" s="24">
        <v>2.8932043829938294</v>
      </c>
      <c r="BH85" s="24">
        <v>0.35</v>
      </c>
      <c r="BI85" s="21"/>
      <c r="BJ85" s="25">
        <f t="shared" ca="1" si="14"/>
        <v>1</v>
      </c>
      <c r="BK85" s="24">
        <f t="shared" ca="1" si="15"/>
        <v>9.659476902404446</v>
      </c>
      <c r="BL85" s="23">
        <f t="shared" si="16"/>
        <v>4.0279270945711705</v>
      </c>
      <c r="BM85" s="23">
        <f t="shared" ca="1" si="17"/>
        <v>3.0832415441891108</v>
      </c>
      <c r="BN85" s="22">
        <f t="shared" si="18"/>
        <v>3.502770001846367</v>
      </c>
      <c r="BO85" s="21"/>
      <c r="BP85" s="2"/>
    </row>
    <row r="86" spans="1:68" x14ac:dyDescent="0.2">
      <c r="A86">
        <v>3.65</v>
      </c>
      <c r="B86">
        <v>2.11</v>
      </c>
      <c r="C86">
        <v>0.17404</v>
      </c>
      <c r="D86">
        <v>-9.4039999999999999E-2</v>
      </c>
      <c r="E86">
        <v>-1.383E-2</v>
      </c>
      <c r="F86">
        <v>1.94198</v>
      </c>
      <c r="G86">
        <v>2.0898500000000002</v>
      </c>
      <c r="H86" s="21"/>
      <c r="I86" s="17">
        <f t="shared" si="12"/>
        <v>11.975065616797899</v>
      </c>
      <c r="J86" s="16">
        <f t="shared" si="13"/>
        <v>-11.175065616797898</v>
      </c>
      <c r="K86" s="16">
        <v>100</v>
      </c>
      <c r="L86" s="16">
        <v>1197.5065616797901</v>
      </c>
      <c r="M86" s="16">
        <v>460.498687664042</v>
      </c>
      <c r="N86" s="16">
        <v>5.1891951006124231</v>
      </c>
      <c r="O86" s="16">
        <v>2.5518511293634494</v>
      </c>
      <c r="P86" s="16">
        <v>2.7746492336042623</v>
      </c>
      <c r="Q86" s="16">
        <v>7.9709812961701654E-2</v>
      </c>
      <c r="R86" s="16">
        <v>2.8727888194414688</v>
      </c>
      <c r="S86" s="16">
        <v>15.472090572278683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33</v>
      </c>
      <c r="Y86" s="10">
        <v>3</v>
      </c>
      <c r="Z86" s="20" t="s">
        <v>33</v>
      </c>
      <c r="AA86" s="15">
        <v>3</v>
      </c>
      <c r="AB86" s="11">
        <v>90.859857096177649</v>
      </c>
      <c r="AC86" s="10">
        <v>8.2609150708871368</v>
      </c>
      <c r="AD86" s="19">
        <v>0.87922783293520945</v>
      </c>
      <c r="AE86" s="12">
        <v>255.18511293634492</v>
      </c>
      <c r="AF86" s="10">
        <v>255.98775914874909</v>
      </c>
      <c r="AG86" s="10">
        <v>138.73246168021313</v>
      </c>
      <c r="AH86" s="10">
        <v>211.53384970284876</v>
      </c>
      <c r="AI86" s="10">
        <v>3.4809380809078103</v>
      </c>
      <c r="AJ86" s="10"/>
      <c r="AK86" s="10"/>
      <c r="AL86" s="10"/>
      <c r="AM86" s="10"/>
      <c r="AN86" s="10">
        <v>2.5518511293634494</v>
      </c>
      <c r="AO86" s="10">
        <v>0.84933784568229109</v>
      </c>
      <c r="AP86" s="10">
        <v>1</v>
      </c>
      <c r="AQ86" s="10">
        <v>111.47500000000001</v>
      </c>
      <c r="AR86" s="10"/>
      <c r="AS86" s="10"/>
      <c r="AT86" s="10">
        <v>2.5862880713106469</v>
      </c>
      <c r="AU86" s="10">
        <v>1</v>
      </c>
      <c r="AV86" s="16"/>
      <c r="AW86" s="19">
        <v>38.39816387231236</v>
      </c>
      <c r="AX86" s="1" t="s">
        <v>120</v>
      </c>
      <c r="AY86" s="23">
        <v>11.1750656167979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90.859857096177649</v>
      </c>
      <c r="BG86" s="24">
        <v>8.2609150708871368</v>
      </c>
      <c r="BH86" s="24">
        <v>0.87922783293520945</v>
      </c>
      <c r="BI86" s="21"/>
      <c r="BJ86" s="25">
        <f t="shared" ca="1" si="14"/>
        <v>1</v>
      </c>
      <c r="BK86" s="24">
        <f t="shared" ca="1" si="15"/>
        <v>9.4501722200424503</v>
      </c>
      <c r="BL86" s="23">
        <f t="shared" si="16"/>
        <v>3.6633099510311746</v>
      </c>
      <c r="BM86" s="23">
        <f t="shared" ca="1" si="17"/>
        <v>3.0667631519014629</v>
      </c>
      <c r="BN86" s="22">
        <f t="shared" si="18"/>
        <v>3.4831026623943728</v>
      </c>
      <c r="BO86" s="21"/>
      <c r="BP86" s="2"/>
    </row>
    <row r="87" spans="1:68" x14ac:dyDescent="0.2">
      <c r="A87">
        <v>3.7</v>
      </c>
      <c r="B87">
        <v>2.11</v>
      </c>
      <c r="C87">
        <v>0.17316999999999999</v>
      </c>
      <c r="D87">
        <v>-9.6420000000000006E-2</v>
      </c>
      <c r="E87">
        <v>-1.2630000000000001E-2</v>
      </c>
      <c r="F87">
        <v>1.9331499999999999</v>
      </c>
      <c r="G87">
        <v>2.0911499999999998</v>
      </c>
      <c r="H87" s="21"/>
      <c r="I87" s="17">
        <f t="shared" si="12"/>
        <v>12.139107611548557</v>
      </c>
      <c r="J87" s="16">
        <f t="shared" si="13"/>
        <v>-11.339107611548556</v>
      </c>
      <c r="K87" s="16">
        <v>100</v>
      </c>
      <c r="L87" s="16">
        <v>1213.9107611548559</v>
      </c>
      <c r="M87" s="16">
        <v>466.66666666666674</v>
      </c>
      <c r="N87" s="16">
        <v>5.2602799650043748</v>
      </c>
      <c r="O87" s="16">
        <v>2.3213100616016398</v>
      </c>
      <c r="P87" s="16">
        <v>2.5487297341240254</v>
      </c>
      <c r="Q87" s="16">
        <v>6.2786587729868434E-2</v>
      </c>
      <c r="R87" s="16">
        <v>2.4634462763643157</v>
      </c>
      <c r="S87" s="16">
        <v>15.793032814054557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33</v>
      </c>
      <c r="AA87" s="15">
        <v>3</v>
      </c>
      <c r="AB87" s="11">
        <v>84.558644660094672</v>
      </c>
      <c r="AC87" s="10">
        <v>13.913560618616359</v>
      </c>
      <c r="AD87" s="19">
        <v>1.5277947212889711</v>
      </c>
      <c r="AE87" s="12">
        <v>232.13100616016399</v>
      </c>
      <c r="AF87" s="10">
        <v>228.44404159371737</v>
      </c>
      <c r="AG87" s="10">
        <v>127.43648670620126</v>
      </c>
      <c r="AH87" s="10">
        <v>216.67377289474661</v>
      </c>
      <c r="AI87" s="10">
        <v>4.059353798759731</v>
      </c>
      <c r="AJ87" s="10"/>
      <c r="AK87" s="10"/>
      <c r="AL87" s="10"/>
      <c r="AM87" s="10"/>
      <c r="AN87" s="10">
        <v>2.3213100616016398</v>
      </c>
      <c r="AO87" s="10">
        <v>0.78464132968098987</v>
      </c>
      <c r="AP87" s="10">
        <v>1</v>
      </c>
      <c r="AQ87" s="10">
        <v>111.47500000000001</v>
      </c>
      <c r="AR87" s="10"/>
      <c r="AS87" s="10"/>
      <c r="AT87" s="10">
        <v>2.2623576492644224</v>
      </c>
      <c r="AU87" s="10">
        <v>1</v>
      </c>
      <c r="AV87" s="16"/>
      <c r="AW87" s="19">
        <v>34.266606239057602</v>
      </c>
      <c r="AX87" s="1" t="s">
        <v>120</v>
      </c>
      <c r="AY87" s="23">
        <v>11.3391076115486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84.558644660094672</v>
      </c>
      <c r="BG87" s="24">
        <v>13.913560618616359</v>
      </c>
      <c r="BH87" s="24">
        <v>1.5277947212889711</v>
      </c>
      <c r="BI87" s="21"/>
      <c r="BJ87" s="25">
        <f t="shared" ca="1" si="14"/>
        <v>1</v>
      </c>
      <c r="BK87" s="24">
        <f t="shared" ca="1" si="15"/>
        <v>8.3218900866282741</v>
      </c>
      <c r="BL87" s="23">
        <f t="shared" si="16"/>
        <v>3.2334646718961171</v>
      </c>
      <c r="BM87" s="23">
        <f t="shared" ca="1" si="17"/>
        <v>3.0810906804088747</v>
      </c>
      <c r="BN87" s="22">
        <f t="shared" si="18"/>
        <v>3.484089757351605</v>
      </c>
      <c r="BO87" s="21"/>
      <c r="BP87" s="2"/>
    </row>
    <row r="88" spans="1:68" x14ac:dyDescent="0.2">
      <c r="A88">
        <v>3.75</v>
      </c>
      <c r="B88">
        <v>2.11</v>
      </c>
      <c r="C88">
        <v>0.17238000000000001</v>
      </c>
      <c r="D88">
        <v>-9.7129999999999994E-2</v>
      </c>
      <c r="E88">
        <v>-1.137E-2</v>
      </c>
      <c r="F88">
        <v>1.93435</v>
      </c>
      <c r="G88">
        <v>2.0957300000000001</v>
      </c>
      <c r="H88" s="21"/>
      <c r="I88" s="17">
        <f t="shared" si="12"/>
        <v>12.303149606299211</v>
      </c>
      <c r="J88" s="16">
        <f t="shared" si="13"/>
        <v>-11.50314960629921</v>
      </c>
      <c r="K88" s="16">
        <v>100</v>
      </c>
      <c r="L88" s="16">
        <v>1230.3149606299214</v>
      </c>
      <c r="M88" s="16">
        <v>472.83464566929138</v>
      </c>
      <c r="N88" s="16">
        <v>5.3313648293963247</v>
      </c>
      <c r="O88" s="16">
        <v>2.1119681724846009</v>
      </c>
      <c r="P88" s="16">
        <v>2.3442404917026378</v>
      </c>
      <c r="Q88" s="16">
        <v>5.7738062555666179E-2</v>
      </c>
      <c r="R88" s="16">
        <v>2.46297522630584</v>
      </c>
      <c r="S88" s="16">
        <v>16.130022167919229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33</v>
      </c>
      <c r="AA88" s="15">
        <v>3</v>
      </c>
      <c r="AB88" s="11">
        <v>87.158288292093417</v>
      </c>
      <c r="AC88" s="10">
        <v>11.556796009655599</v>
      </c>
      <c r="AD88" s="19">
        <v>1.2849156982509782</v>
      </c>
      <c r="AE88" s="12">
        <v>211.19681724846009</v>
      </c>
      <c r="AF88" s="10">
        <v>203.42153075149145</v>
      </c>
      <c r="AG88" s="10">
        <v>117.2120245851319</v>
      </c>
      <c r="AH88" s="10">
        <v>222.14380810675686</v>
      </c>
      <c r="AI88" s="10">
        <v>4.0601301601391953</v>
      </c>
      <c r="AJ88" s="10"/>
      <c r="AK88" s="10"/>
      <c r="AL88" s="10"/>
      <c r="AM88" s="10"/>
      <c r="AN88" s="10">
        <v>2.1119681724846009</v>
      </c>
      <c r="AO88" s="10">
        <v>0.74215210615602012</v>
      </c>
      <c r="AP88" s="10">
        <v>1</v>
      </c>
      <c r="AQ88" s="10">
        <v>111.47500000000001</v>
      </c>
      <c r="AR88" s="10"/>
      <c r="AS88" s="10"/>
      <c r="AT88" s="10">
        <v>1.9748684817105742</v>
      </c>
      <c r="AU88" s="10">
        <v>1</v>
      </c>
      <c r="AV88" s="16"/>
      <c r="AW88" s="19">
        <v>30.513229612723716</v>
      </c>
      <c r="AX88" s="1" t="s">
        <v>120</v>
      </c>
      <c r="AY88" s="23">
        <v>11.5031496062992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87.158288292093417</v>
      </c>
      <c r="BG88" s="24">
        <v>11.556796009655599</v>
      </c>
      <c r="BH88" s="24">
        <v>1.2849156982509782</v>
      </c>
      <c r="BI88" s="21"/>
      <c r="BJ88" s="25">
        <f t="shared" ca="1" si="14"/>
        <v>1</v>
      </c>
      <c r="BK88" s="24">
        <f t="shared" ca="1" si="15"/>
        <v>7.3136900065357198</v>
      </c>
      <c r="BL88" s="23">
        <f t="shared" si="16"/>
        <v>3.3392302263919906</v>
      </c>
      <c r="BM88" s="23">
        <f t="shared" ca="1" si="17"/>
        <v>3.1354149591395424</v>
      </c>
      <c r="BN88" s="22">
        <f t="shared" si="18"/>
        <v>3.5162944561298315</v>
      </c>
      <c r="BO88" s="21"/>
      <c r="BP88" s="2"/>
    </row>
    <row r="89" spans="1:68" x14ac:dyDescent="0.2">
      <c r="A89">
        <v>3.8</v>
      </c>
      <c r="B89">
        <v>2.11</v>
      </c>
      <c r="C89">
        <v>0.17215</v>
      </c>
      <c r="D89">
        <v>-9.8180000000000003E-2</v>
      </c>
      <c r="E89">
        <v>-1.0789999999999999E-2</v>
      </c>
      <c r="F89">
        <v>1.9359999999999999</v>
      </c>
      <c r="G89">
        <v>2.0987800000000001</v>
      </c>
      <c r="H89" s="21"/>
      <c r="I89" s="17">
        <f t="shared" si="12"/>
        <v>12.467191601049867</v>
      </c>
      <c r="J89" s="16">
        <f t="shared" si="13"/>
        <v>-11.667191601049867</v>
      </c>
      <c r="K89" s="16">
        <v>100</v>
      </c>
      <c r="L89" s="16">
        <v>1246.7191601049869</v>
      </c>
      <c r="M89" s="16">
        <v>479.00262467191607</v>
      </c>
      <c r="N89" s="16">
        <v>5.4024496937882756</v>
      </c>
      <c r="O89" s="16">
        <v>2.0510205338809024</v>
      </c>
      <c r="P89" s="16">
        <v>2.2855266111016994</v>
      </c>
      <c r="Q89" s="16">
        <v>5.0271933776916168E-2</v>
      </c>
      <c r="R89" s="16">
        <v>2.1995777048810399</v>
      </c>
      <c r="S89" s="16">
        <v>16.285144251444237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33</v>
      </c>
      <c r="AA89" s="15">
        <v>3</v>
      </c>
      <c r="AB89" s="11">
        <v>82.263482054869371</v>
      </c>
      <c r="AC89" s="10">
        <v>16.019965759188878</v>
      </c>
      <c r="AD89" s="19">
        <v>1.716552185941747</v>
      </c>
      <c r="AE89" s="12">
        <v>205.10205338809024</v>
      </c>
      <c r="AF89" s="10">
        <v>195.5490624763772</v>
      </c>
      <c r="AG89" s="10">
        <v>114.27633055508497</v>
      </c>
      <c r="AH89" s="10">
        <v>223.87257375749405</v>
      </c>
      <c r="AI89" s="10">
        <v>4.5463272235434991</v>
      </c>
      <c r="AJ89" s="10"/>
      <c r="AK89" s="10"/>
      <c r="AL89" s="10"/>
      <c r="AM89" s="10"/>
      <c r="AN89" s="10">
        <v>2.0510205338809024</v>
      </c>
      <c r="AO89" s="10">
        <v>0.72100617073441164</v>
      </c>
      <c r="AP89" s="10">
        <v>1</v>
      </c>
      <c r="AQ89" s="10">
        <v>111.47500000000001</v>
      </c>
      <c r="AR89" s="10"/>
      <c r="AS89" s="10"/>
      <c r="AT89" s="10">
        <v>1.8685296532362126</v>
      </c>
      <c r="AU89" s="10">
        <v>1</v>
      </c>
      <c r="AV89" s="16"/>
      <c r="AW89" s="19">
        <v>29.33235937145658</v>
      </c>
      <c r="AX89" s="1" t="s">
        <v>120</v>
      </c>
      <c r="AY89" s="23">
        <v>11.6671916010499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82.263482054869371</v>
      </c>
      <c r="BG89" s="24">
        <v>16.019965759188878</v>
      </c>
      <c r="BH89" s="24">
        <v>1.716552185941747</v>
      </c>
      <c r="BI89" s="21"/>
      <c r="BJ89" s="25">
        <f t="shared" ca="1" si="14"/>
        <v>1</v>
      </c>
      <c r="BK89" s="24">
        <f t="shared" ca="1" si="15"/>
        <v>6.9401165899150401</v>
      </c>
      <c r="BL89" s="23">
        <f t="shared" si="16"/>
        <v>3.0244814653304202</v>
      </c>
      <c r="BM89" s="23">
        <f t="shared" ca="1" si="17"/>
        <v>3.1308028129547028</v>
      </c>
      <c r="BN89" s="22">
        <f t="shared" si="18"/>
        <v>3.5039127618994037</v>
      </c>
      <c r="BO89" s="21"/>
      <c r="BP89" s="2"/>
    </row>
    <row r="90" spans="1:68" x14ac:dyDescent="0.2">
      <c r="A90">
        <v>3.85</v>
      </c>
      <c r="B90">
        <v>2.11</v>
      </c>
      <c r="C90">
        <v>0.17433000000000001</v>
      </c>
      <c r="D90">
        <v>-9.7030000000000005E-2</v>
      </c>
      <c r="E90">
        <v>-1.206E-2</v>
      </c>
      <c r="F90">
        <v>1.94008</v>
      </c>
      <c r="G90">
        <v>2.10643</v>
      </c>
      <c r="H90" s="21"/>
      <c r="I90" s="17">
        <f t="shared" si="12"/>
        <v>12.631233595800525</v>
      </c>
      <c r="J90" s="16">
        <f t="shared" si="13"/>
        <v>-11.831233595800525</v>
      </c>
      <c r="K90" s="16">
        <v>100</v>
      </c>
      <c r="L90" s="16">
        <v>1263.1233595800527</v>
      </c>
      <c r="M90" s="16">
        <v>485.17060367454081</v>
      </c>
      <c r="N90" s="16">
        <v>5.4735345581802273</v>
      </c>
      <c r="O90" s="16">
        <v>2.6286981519507213</v>
      </c>
      <c r="P90" s="16">
        <v>2.8583130694068539</v>
      </c>
      <c r="Q90" s="16">
        <v>5.8449122439356564E-2</v>
      </c>
      <c r="R90" s="16">
        <v>2.0448817543798903</v>
      </c>
      <c r="S90" s="16">
        <v>15.9454803788981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33</v>
      </c>
      <c r="AA90" s="15">
        <v>3</v>
      </c>
      <c r="AB90" s="11">
        <v>72.121568890386811</v>
      </c>
      <c r="AC90" s="10">
        <v>25.511035946185643</v>
      </c>
      <c r="AD90" s="19">
        <v>2.367395163427549</v>
      </c>
      <c r="AE90" s="12">
        <v>262.86981519507214</v>
      </c>
      <c r="AF90" s="10">
        <v>261.97075171962683</v>
      </c>
      <c r="AG90" s="10">
        <v>142.9156534703427</v>
      </c>
      <c r="AH90" s="10">
        <v>215.42288545476771</v>
      </c>
      <c r="AI90" s="10">
        <v>4.8902583137539395</v>
      </c>
      <c r="AJ90" s="10"/>
      <c r="AK90" s="10"/>
      <c r="AL90" s="10"/>
      <c r="AM90" s="10"/>
      <c r="AN90" s="10">
        <v>2.6286981519507213</v>
      </c>
      <c r="AO90" s="10">
        <v>0.84156928473193049</v>
      </c>
      <c r="AP90" s="10">
        <v>1</v>
      </c>
      <c r="AQ90" s="10">
        <v>111.47500000000001</v>
      </c>
      <c r="AR90" s="10"/>
      <c r="AS90" s="10"/>
      <c r="AT90" s="10">
        <v>2.5054510745793732</v>
      </c>
      <c r="AU90" s="10">
        <v>1</v>
      </c>
      <c r="AV90" s="16"/>
      <c r="AW90" s="19">
        <v>39.295612757944021</v>
      </c>
      <c r="AX90" s="1" t="s">
        <v>120</v>
      </c>
      <c r="AY90" s="23">
        <v>11.8312335958005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72.121568890386811</v>
      </c>
      <c r="BG90" s="24">
        <v>25.511035946185643</v>
      </c>
      <c r="BH90" s="24">
        <v>2.367395163427549</v>
      </c>
      <c r="BI90" s="21"/>
      <c r="BJ90" s="25">
        <f t="shared" ca="1" si="14"/>
        <v>1</v>
      </c>
      <c r="BK90" s="24">
        <f t="shared" ca="1" si="15"/>
        <v>9.1792510624182988</v>
      </c>
      <c r="BL90" s="23">
        <f t="shared" si="16"/>
        <v>2.6248607146671321</v>
      </c>
      <c r="BM90" s="23">
        <f t="shared" ca="1" si="17"/>
        <v>2.9954440129734934</v>
      </c>
      <c r="BN90" s="22">
        <f t="shared" si="18"/>
        <v>3.4028896384139089</v>
      </c>
      <c r="BO90" s="21"/>
      <c r="BP90" s="2"/>
    </row>
    <row r="91" spans="1:68" x14ac:dyDescent="0.2">
      <c r="A91">
        <v>3.9</v>
      </c>
      <c r="B91">
        <v>2.11</v>
      </c>
      <c r="C91">
        <v>0.17311000000000001</v>
      </c>
      <c r="D91">
        <v>-9.4990000000000005E-2</v>
      </c>
      <c r="E91">
        <v>-1.3089999999999999E-2</v>
      </c>
      <c r="F91">
        <v>1.9339500000000001</v>
      </c>
      <c r="G91">
        <v>2.1101999999999999</v>
      </c>
      <c r="H91" s="21"/>
      <c r="I91" s="17">
        <f t="shared" si="12"/>
        <v>12.79527559055118</v>
      </c>
      <c r="J91" s="16">
        <f t="shared" si="13"/>
        <v>-11.995275590551179</v>
      </c>
      <c r="K91" s="16">
        <v>100</v>
      </c>
      <c r="L91" s="16">
        <v>1279.5275590551182</v>
      </c>
      <c r="M91" s="16">
        <v>491.33858267716539</v>
      </c>
      <c r="N91" s="16">
        <v>5.5446194225721781</v>
      </c>
      <c r="O91" s="16">
        <v>2.3054106776180729</v>
      </c>
      <c r="P91" s="16">
        <v>2.5310587489658558</v>
      </c>
      <c r="Q91" s="16">
        <v>7.2954744066642138E-2</v>
      </c>
      <c r="R91" s="16">
        <v>2.8823805095970259</v>
      </c>
      <c r="S91" s="16">
        <v>15.670004954707142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33</v>
      </c>
      <c r="AA91" s="15">
        <v>3</v>
      </c>
      <c r="AB91" s="11">
        <v>93.837882736747616</v>
      </c>
      <c r="AC91" s="10">
        <v>5.8121172632523894</v>
      </c>
      <c r="AD91" s="19">
        <v>0.35</v>
      </c>
      <c r="AE91" s="12">
        <v>230.54106776180728</v>
      </c>
      <c r="AF91" s="10">
        <v>222.50529052215256</v>
      </c>
      <c r="AG91" s="10">
        <v>126.55293744829279</v>
      </c>
      <c r="AH91" s="10">
        <v>208.29364523249069</v>
      </c>
      <c r="AI91" s="10">
        <v>3.4693545722726458</v>
      </c>
      <c r="AJ91" s="10"/>
      <c r="AK91" s="10"/>
      <c r="AL91" s="10"/>
      <c r="AM91" s="10"/>
      <c r="AN91" s="10">
        <v>2.3054106776180729</v>
      </c>
      <c r="AO91" s="10">
        <v>0.80991669641210295</v>
      </c>
      <c r="AP91" s="10">
        <v>1</v>
      </c>
      <c r="AQ91" s="10">
        <v>111.47500000000001</v>
      </c>
      <c r="AR91" s="10"/>
      <c r="AS91" s="10"/>
      <c r="AT91" s="10">
        <v>2.0823022442896861</v>
      </c>
      <c r="AU91" s="10">
        <v>1</v>
      </c>
      <c r="AV91" s="16"/>
      <c r="AW91" s="19">
        <v>33.375793578322885</v>
      </c>
      <c r="AX91" s="1" t="s">
        <v>120</v>
      </c>
      <c r="AY91" s="23">
        <v>11.9952755905512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93.837882736747616</v>
      </c>
      <c r="BG91" s="24">
        <v>5.8121172632523894</v>
      </c>
      <c r="BH91" s="24">
        <v>0.35</v>
      </c>
      <c r="BI91" s="21"/>
      <c r="BJ91" s="25">
        <f t="shared" ca="1" si="14"/>
        <v>1</v>
      </c>
      <c r="BK91" s="24">
        <f t="shared" ca="1" si="15"/>
        <v>7.698540420469989</v>
      </c>
      <c r="BL91" s="23">
        <f t="shared" si="16"/>
        <v>3.8573964001135828</v>
      </c>
      <c r="BM91" s="23">
        <f t="shared" ca="1" si="17"/>
        <v>3.1524029846651622</v>
      </c>
      <c r="BN91" s="22">
        <f t="shared" si="18"/>
        <v>3.5188138595704297</v>
      </c>
      <c r="BO91" s="21"/>
      <c r="BP91" s="2"/>
    </row>
    <row r="92" spans="1:68" x14ac:dyDescent="0.2">
      <c r="A92">
        <v>3.95</v>
      </c>
      <c r="B92">
        <v>2.11</v>
      </c>
      <c r="C92">
        <v>0.17347000000000001</v>
      </c>
      <c r="D92">
        <v>-9.1340000000000005E-2</v>
      </c>
      <c r="E92">
        <v>-1.6230000000000001E-2</v>
      </c>
      <c r="F92">
        <v>1.9278</v>
      </c>
      <c r="G92">
        <v>2.11165</v>
      </c>
      <c r="H92" s="21"/>
      <c r="I92" s="17">
        <f t="shared" si="12"/>
        <v>12.959317585301838</v>
      </c>
      <c r="J92" s="16">
        <f t="shared" si="13"/>
        <v>-12.159317585301837</v>
      </c>
      <c r="K92" s="16">
        <v>124</v>
      </c>
      <c r="L92" s="16">
        <v>1299.8687664041997</v>
      </c>
      <c r="M92" s="16">
        <v>501.4435695538059</v>
      </c>
      <c r="N92" s="16">
        <v>5.6157042869641289</v>
      </c>
      <c r="O92" s="16">
        <v>2.4008069815195103</v>
      </c>
      <c r="P92" s="16">
        <v>2.6143619491971779</v>
      </c>
      <c r="Q92" s="16">
        <v>9.8908429821344304E-2</v>
      </c>
      <c r="R92" s="16">
        <v>3.7832722378673411</v>
      </c>
      <c r="S92" s="16">
        <v>14.830206088726932</v>
      </c>
      <c r="T92" s="20" t="s">
        <v>33</v>
      </c>
      <c r="U92" s="10">
        <v>3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33</v>
      </c>
      <c r="AA92" s="15">
        <v>3</v>
      </c>
      <c r="AB92" s="11">
        <v>97.81</v>
      </c>
      <c r="AC92" s="10">
        <v>1.8400000000000034</v>
      </c>
      <c r="AD92" s="19">
        <v>0.35</v>
      </c>
      <c r="AE92" s="12">
        <v>240.08069815195103</v>
      </c>
      <c r="AF92" s="10">
        <v>213.04520693040757</v>
      </c>
      <c r="AG92" s="10">
        <v>130.71809745985888</v>
      </c>
      <c r="AH92" s="10">
        <v>189.55546563626342</v>
      </c>
      <c r="AI92" s="10">
        <v>2.6432144903315429</v>
      </c>
      <c r="AJ92" s="10"/>
      <c r="AK92" s="10"/>
      <c r="AL92" s="10"/>
      <c r="AM92" s="10"/>
      <c r="AN92" s="10">
        <v>2.4008069815195103</v>
      </c>
      <c r="AO92" s="10">
        <v>0.86839607079265702</v>
      </c>
      <c r="AP92" s="10">
        <v>1</v>
      </c>
      <c r="AQ92" s="10">
        <v>111.47500000000001</v>
      </c>
      <c r="AR92" s="10"/>
      <c r="AS92" s="10"/>
      <c r="AT92" s="10">
        <v>1.9464938233606666</v>
      </c>
      <c r="AU92" s="10">
        <v>1</v>
      </c>
      <c r="AV92" s="16"/>
      <c r="AW92" s="19">
        <v>31.956781039561136</v>
      </c>
      <c r="AX92" s="1" t="s">
        <v>120</v>
      </c>
      <c r="AY92" s="23">
        <v>12.1593175853018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97.81</v>
      </c>
      <c r="BG92" s="24">
        <v>1.8400000000000034</v>
      </c>
      <c r="BH92" s="24">
        <v>0.35</v>
      </c>
      <c r="BI92" s="21"/>
      <c r="BJ92" s="25">
        <f t="shared" ca="1" si="14"/>
        <v>1</v>
      </c>
      <c r="BK92" s="24">
        <f t="shared" ca="1" si="15"/>
        <v>7.8350892713334161</v>
      </c>
      <c r="BL92" s="23">
        <f t="shared" si="16"/>
        <v>5.0349746426635162</v>
      </c>
      <c r="BM92" s="23">
        <f t="shared" ca="1" si="17"/>
        <v>3.2139731097317159</v>
      </c>
      <c r="BN92" s="22">
        <f t="shared" si="18"/>
        <v>3.5645537531220461</v>
      </c>
      <c r="BO92" s="21"/>
      <c r="BP92" s="2"/>
    </row>
    <row r="93" spans="1:68" x14ac:dyDescent="0.2">
      <c r="A93">
        <v>4</v>
      </c>
      <c r="B93">
        <v>2.11</v>
      </c>
      <c r="C93">
        <v>0.17671999999999999</v>
      </c>
      <c r="D93">
        <v>-9.0620000000000006E-2</v>
      </c>
      <c r="E93">
        <v>-1.737E-2</v>
      </c>
      <c r="F93">
        <v>1.9307799999999999</v>
      </c>
      <c r="G93">
        <v>2.1148500000000001</v>
      </c>
      <c r="H93" s="21"/>
      <c r="I93" s="17">
        <f t="shared" si="12"/>
        <v>13.123359580052492</v>
      </c>
      <c r="J93" s="16">
        <f t="shared" si="13"/>
        <v>-12.323359580052491</v>
      </c>
      <c r="K93" s="16">
        <v>124</v>
      </c>
      <c r="L93" s="16">
        <v>1320.2099737532808</v>
      </c>
      <c r="M93" s="16">
        <v>511.54855643044618</v>
      </c>
      <c r="N93" s="16">
        <v>5.6867891513560798</v>
      </c>
      <c r="O93" s="16">
        <v>3.2620236139630352</v>
      </c>
      <c r="P93" s="16">
        <v>3.4711880917732092</v>
      </c>
      <c r="Q93" s="16">
        <v>0.10402806098391568</v>
      </c>
      <c r="R93" s="16">
        <v>2.9969007219880832</v>
      </c>
      <c r="S93" s="16">
        <v>14.525310959039848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86.865330721461518</v>
      </c>
      <c r="AC93" s="10">
        <v>11.820716033997812</v>
      </c>
      <c r="AD93" s="19">
        <v>1.313953244540671</v>
      </c>
      <c r="AE93" s="12">
        <v>326.2023613963035</v>
      </c>
      <c r="AF93" s="10">
        <v>312.65174091881818</v>
      </c>
      <c r="AG93" s="10">
        <v>173.55940458866047</v>
      </c>
      <c r="AH93" s="10">
        <v>181.82102004378038</v>
      </c>
      <c r="AI93" s="10">
        <v>3.3367805368494832</v>
      </c>
      <c r="AJ93" s="10"/>
      <c r="AK93" s="10"/>
      <c r="AL93" s="10"/>
      <c r="AM93" s="10"/>
      <c r="AN93" s="10">
        <v>3.2620236139630352</v>
      </c>
      <c r="AO93" s="10">
        <v>1.0371873499463937</v>
      </c>
      <c r="AP93" s="10">
        <v>1</v>
      </c>
      <c r="AQ93" s="10">
        <v>111.47500000000001</v>
      </c>
      <c r="AR93" s="10"/>
      <c r="AS93" s="10"/>
      <c r="AT93" s="10">
        <v>2.8502690360611465</v>
      </c>
      <c r="AU93" s="10">
        <v>1</v>
      </c>
      <c r="AV93" s="16"/>
      <c r="AW93" s="19">
        <v>46.897761137822734</v>
      </c>
      <c r="AX93" s="1" t="s">
        <v>120</v>
      </c>
      <c r="AY93" s="23">
        <v>12.3233595800525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86.865330721461518</v>
      </c>
      <c r="BG93" s="24">
        <v>11.820716033997812</v>
      </c>
      <c r="BH93" s="24">
        <v>1.313953244540671</v>
      </c>
      <c r="BI93" s="21"/>
      <c r="BJ93" s="25">
        <f t="shared" ca="1" si="14"/>
        <v>1</v>
      </c>
      <c r="BK93" s="24">
        <f t="shared" ca="1" si="15"/>
        <v>10.990483970914241</v>
      </c>
      <c r="BL93" s="23">
        <f t="shared" si="16"/>
        <v>3.7006398282111013</v>
      </c>
      <c r="BM93" s="23">
        <f t="shared" ca="1" si="17"/>
        <v>3.0162714205359715</v>
      </c>
      <c r="BN93" s="22">
        <f t="shared" si="18"/>
        <v>3.4073015610671589</v>
      </c>
      <c r="BO93" s="21"/>
      <c r="BP93" s="2"/>
    </row>
    <row r="94" spans="1:68" x14ac:dyDescent="0.2">
      <c r="A94">
        <v>4.05</v>
      </c>
      <c r="B94">
        <v>2.0699999999999998</v>
      </c>
      <c r="C94">
        <v>0.17904999999999999</v>
      </c>
      <c r="D94">
        <v>-9.0679999999999997E-2</v>
      </c>
      <c r="E94">
        <v>-2.7119999999999998E-2</v>
      </c>
      <c r="F94">
        <v>1.9358</v>
      </c>
      <c r="G94">
        <v>2.1231800000000001</v>
      </c>
      <c r="H94" s="21"/>
      <c r="I94" s="17">
        <f t="shared" si="12"/>
        <v>13.287401574803148</v>
      </c>
      <c r="J94" s="16">
        <f t="shared" si="13"/>
        <v>-12.487401574803147</v>
      </c>
      <c r="K94" s="16">
        <v>124</v>
      </c>
      <c r="L94" s="16">
        <v>1340.5511811023621</v>
      </c>
      <c r="M94" s="16">
        <v>521.65354330708658</v>
      </c>
      <c r="N94" s="16">
        <v>5.7578740157480306</v>
      </c>
      <c r="O94" s="16">
        <v>3.8794496919917827</v>
      </c>
      <c r="P94" s="16">
        <v>4.0510639275141793</v>
      </c>
      <c r="Q94" s="16">
        <v>0.10360142505370147</v>
      </c>
      <c r="R94" s="16">
        <v>2.5573880567536134</v>
      </c>
      <c r="S94" s="16">
        <v>11.917655244610858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143</v>
      </c>
      <c r="Y94" s="10">
        <v>4</v>
      </c>
      <c r="Z94" s="20" t="s">
        <v>123</v>
      </c>
      <c r="AA94" s="15">
        <v>4</v>
      </c>
      <c r="AB94" s="11">
        <v>72.079471661492022</v>
      </c>
      <c r="AC94" s="10">
        <v>25.550704379322411</v>
      </c>
      <c r="AD94" s="19">
        <v>2.3698239591855721</v>
      </c>
      <c r="AE94" s="12">
        <v>387.94496919917827</v>
      </c>
      <c r="AF94" s="10">
        <v>379.67588586780994</v>
      </c>
      <c r="AG94" s="10">
        <v>202.55319637570898</v>
      </c>
      <c r="AH94" s="10">
        <v>126.71549956517815</v>
      </c>
      <c r="AI94" s="10">
        <v>3.9102395796335068</v>
      </c>
      <c r="AJ94" s="10"/>
      <c r="AK94" s="10"/>
      <c r="AL94" s="10"/>
      <c r="AM94" s="10"/>
      <c r="AN94" s="10">
        <v>3.8794496919917827</v>
      </c>
      <c r="AO94" s="10">
        <v>1.1471895201039457</v>
      </c>
      <c r="AP94" s="10">
        <v>1</v>
      </c>
      <c r="AQ94" s="10">
        <v>111.47500000000001</v>
      </c>
      <c r="AR94" s="10"/>
      <c r="AS94" s="10"/>
      <c r="AT94" s="10">
        <v>3.4225927942734207</v>
      </c>
      <c r="AU94" s="10">
        <v>1</v>
      </c>
      <c r="AV94" s="16"/>
      <c r="AW94" s="19">
        <v>56.951382880171494</v>
      </c>
      <c r="AX94" s="1" t="s">
        <v>120</v>
      </c>
      <c r="AY94" s="23">
        <v>12.4874015748031</v>
      </c>
      <c r="AZ94" s="18">
        <v>100</v>
      </c>
      <c r="BA94" s="18">
        <v>0</v>
      </c>
      <c r="BB94" s="18">
        <v>0</v>
      </c>
      <c r="BC94" s="18">
        <v>0</v>
      </c>
      <c r="BD94" s="18">
        <v>100</v>
      </c>
      <c r="BE94" s="18">
        <v>0</v>
      </c>
      <c r="BF94" s="24">
        <v>72.079471661492022</v>
      </c>
      <c r="BG94" s="24">
        <v>25.550704379322411</v>
      </c>
      <c r="BH94" s="24">
        <v>2.3698239591855721</v>
      </c>
      <c r="BI94" s="21"/>
      <c r="BJ94" s="25">
        <f t="shared" ca="1" si="14"/>
        <v>0.9756519088411254</v>
      </c>
      <c r="BK94" s="24">
        <f t="shared" ca="1" si="15"/>
        <v>12.526765724089126</v>
      </c>
      <c r="BL94" s="23">
        <f t="shared" si="16"/>
        <v>3.0644161872247775</v>
      </c>
      <c r="BM94" s="23">
        <f t="shared" ca="1" si="17"/>
        <v>2.9221174956195521</v>
      </c>
      <c r="BN94" s="22">
        <f t="shared" si="18"/>
        <v>3.3149276798177083</v>
      </c>
      <c r="BO94" s="21"/>
      <c r="BP94" s="2"/>
    </row>
    <row r="95" spans="1:68" x14ac:dyDescent="0.2">
      <c r="A95">
        <v>4.0999999999999996</v>
      </c>
      <c r="B95">
        <v>2.11</v>
      </c>
      <c r="C95">
        <v>0.17867</v>
      </c>
      <c r="D95">
        <v>-9.2670000000000002E-2</v>
      </c>
      <c r="E95">
        <v>-3.2059999999999998E-2</v>
      </c>
      <c r="F95">
        <v>1.93693</v>
      </c>
      <c r="G95">
        <v>2.1272500000000001</v>
      </c>
      <c r="H95" s="21"/>
      <c r="I95" s="17">
        <f t="shared" si="12"/>
        <v>13.451443569553804</v>
      </c>
      <c r="J95" s="16">
        <f t="shared" si="13"/>
        <v>-12.651443569553804</v>
      </c>
      <c r="K95" s="16">
        <v>124</v>
      </c>
      <c r="L95" s="16">
        <v>1360.8923884514434</v>
      </c>
      <c r="M95" s="16">
        <v>531.75853018372698</v>
      </c>
      <c r="N95" s="16">
        <v>5.8289588801399823</v>
      </c>
      <c r="O95" s="16">
        <v>3.7787535934291561</v>
      </c>
      <c r="P95" s="16">
        <v>3.9313423728590786</v>
      </c>
      <c r="Q95" s="16">
        <v>8.9451333368261068E-2</v>
      </c>
      <c r="R95" s="16">
        <v>2.2753381640278603</v>
      </c>
      <c r="S95" s="16">
        <v>10.596443015966836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143</v>
      </c>
      <c r="Y95" s="10">
        <v>4</v>
      </c>
      <c r="Z95" s="20" t="s">
        <v>123</v>
      </c>
      <c r="AA95" s="15">
        <v>4</v>
      </c>
      <c r="AB95" s="11">
        <v>66.299695591890298</v>
      </c>
      <c r="AC95" s="10">
        <v>30.980629289896356</v>
      </c>
      <c r="AD95" s="19">
        <v>2.7196751182133401</v>
      </c>
      <c r="AE95" s="12">
        <v>377.8753593429156</v>
      </c>
      <c r="AF95" s="10">
        <v>364.39445547608739</v>
      </c>
      <c r="AG95" s="10">
        <v>196.56711864295391</v>
      </c>
      <c r="AH95" s="10">
        <v>98.073959365580976</v>
      </c>
      <c r="AI95" s="10">
        <v>4.3949511145621321</v>
      </c>
      <c r="AJ95" s="10"/>
      <c r="AK95" s="10"/>
      <c r="AL95" s="10"/>
      <c r="AM95" s="10"/>
      <c r="AN95" s="10">
        <v>3.7787535934291561</v>
      </c>
      <c r="AO95" s="10">
        <v>1.1089527403250721</v>
      </c>
      <c r="AP95" s="10">
        <v>1</v>
      </c>
      <c r="AQ95" s="10">
        <v>111.47500000000001</v>
      </c>
      <c r="AR95" s="10"/>
      <c r="AS95" s="10"/>
      <c r="AT95" s="10">
        <v>3.2114383142070979</v>
      </c>
      <c r="AU95" s="10">
        <v>1</v>
      </c>
      <c r="AV95" s="16"/>
      <c r="AW95" s="19">
        <v>54.659168321413105</v>
      </c>
      <c r="AX95" s="1" t="s">
        <v>120</v>
      </c>
      <c r="AY95" s="23">
        <v>12.6514435695538</v>
      </c>
      <c r="AZ95" s="18">
        <v>100</v>
      </c>
      <c r="BA95" s="18">
        <v>0</v>
      </c>
      <c r="BB95" s="18">
        <v>0</v>
      </c>
      <c r="BC95" s="18">
        <v>0</v>
      </c>
      <c r="BD95" s="18">
        <v>100</v>
      </c>
      <c r="BE95" s="18">
        <v>0</v>
      </c>
      <c r="BF95" s="24">
        <v>66.299695591890298</v>
      </c>
      <c r="BG95" s="24">
        <v>30.980629289896356</v>
      </c>
      <c r="BH95" s="24">
        <v>2.7196751182133401</v>
      </c>
      <c r="BI95" s="21"/>
      <c r="BJ95" s="25">
        <f t="shared" ca="1" si="14"/>
        <v>0.97379415256657942</v>
      </c>
      <c r="BK95" s="24">
        <f t="shared" ca="1" si="15"/>
        <v>11.79176560197398</v>
      </c>
      <c r="BL95" s="23">
        <f t="shared" si="16"/>
        <v>2.7515899755945292</v>
      </c>
      <c r="BM95" s="23">
        <f t="shared" ca="1" si="17"/>
        <v>2.9166148513348351</v>
      </c>
      <c r="BN95" s="22">
        <f t="shared" si="18"/>
        <v>3.3017437068466187</v>
      </c>
      <c r="BO95" s="21"/>
      <c r="BP95" s="2"/>
    </row>
    <row r="96" spans="1:68" x14ac:dyDescent="0.2">
      <c r="A96">
        <v>4.1500000000000004</v>
      </c>
      <c r="B96">
        <v>2.0699999999999998</v>
      </c>
      <c r="C96">
        <v>0.17885000000000001</v>
      </c>
      <c r="D96">
        <v>-9.1079999999999994E-2</v>
      </c>
      <c r="E96">
        <v>-3.2160000000000001E-2</v>
      </c>
      <c r="F96">
        <v>1.92805</v>
      </c>
      <c r="G96">
        <v>2.12683</v>
      </c>
      <c r="H96" s="21"/>
      <c r="I96" s="17">
        <f t="shared" si="12"/>
        <v>13.615485564304462</v>
      </c>
      <c r="J96" s="16">
        <f t="shared" si="13"/>
        <v>-12.815485564304462</v>
      </c>
      <c r="K96" s="16">
        <v>124</v>
      </c>
      <c r="L96" s="16">
        <v>1381.2335958005249</v>
      </c>
      <c r="M96" s="16">
        <v>541.86351706036749</v>
      </c>
      <c r="N96" s="16">
        <v>5.9000437445319331</v>
      </c>
      <c r="O96" s="16">
        <v>3.8264517453798783</v>
      </c>
      <c r="P96" s="16">
        <v>3.9786553941196696</v>
      </c>
      <c r="Q96" s="16">
        <v>0.1007571855189396</v>
      </c>
      <c r="R96" s="16">
        <v>2.5324431381480195</v>
      </c>
      <c r="S96" s="16">
        <v>10.569697829152178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143</v>
      </c>
      <c r="Y96" s="10">
        <v>4</v>
      </c>
      <c r="Z96" s="20" t="s">
        <v>33</v>
      </c>
      <c r="AA96" s="15">
        <v>3</v>
      </c>
      <c r="AB96" s="11">
        <v>71.623662301094285</v>
      </c>
      <c r="AC96" s="10">
        <v>25.980191712634365</v>
      </c>
      <c r="AD96" s="19">
        <v>2.3961459862713439</v>
      </c>
      <c r="AE96" s="12">
        <v>382.64517453798783</v>
      </c>
      <c r="AF96" s="10">
        <v>368.76415166268151</v>
      </c>
      <c r="AG96" s="10">
        <v>198.93276970598347</v>
      </c>
      <c r="AH96" s="10">
        <v>96.061455455045035</v>
      </c>
      <c r="AI96" s="10">
        <v>3.9487559856183068</v>
      </c>
      <c r="AJ96" s="10"/>
      <c r="AK96" s="10"/>
      <c r="AL96" s="10"/>
      <c r="AM96" s="10"/>
      <c r="AN96" s="10">
        <v>3.8264517453798783</v>
      </c>
      <c r="AO96" s="10">
        <v>1.1396222066001092</v>
      </c>
      <c r="AP96" s="10">
        <v>1</v>
      </c>
      <c r="AQ96" s="10">
        <v>111.47500000000001</v>
      </c>
      <c r="AR96" s="10"/>
      <c r="AS96" s="10"/>
      <c r="AT96" s="10">
        <v>3.1870161723791668</v>
      </c>
      <c r="AU96" s="10">
        <v>1</v>
      </c>
      <c r="AV96" s="16"/>
      <c r="AW96" s="19">
        <v>55.314622749402226</v>
      </c>
      <c r="AX96" s="1" t="s">
        <v>120</v>
      </c>
      <c r="AY96" s="23">
        <v>12.815485564304501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71.623662301094285</v>
      </c>
      <c r="BG96" s="24">
        <v>25.980191712634365</v>
      </c>
      <c r="BH96" s="24">
        <v>2.3961459862713439</v>
      </c>
      <c r="BI96" s="21"/>
      <c r="BJ96" s="25">
        <f t="shared" ca="1" si="14"/>
        <v>0.98343216401050115</v>
      </c>
      <c r="BK96" s="24">
        <f t="shared" ca="1" si="15"/>
        <v>11.864827913159571</v>
      </c>
      <c r="BL96" s="23">
        <f t="shared" si="16"/>
        <v>3.0643553161082226</v>
      </c>
      <c r="BM96" s="23">
        <f t="shared" ca="1" si="17"/>
        <v>2.9412848257337605</v>
      </c>
      <c r="BN96" s="22">
        <f t="shared" si="18"/>
        <v>3.3196692801113055</v>
      </c>
      <c r="BO96" s="21"/>
      <c r="BP96" s="2"/>
    </row>
    <row r="97" spans="1:68" x14ac:dyDescent="0.2">
      <c r="A97">
        <v>4.2</v>
      </c>
      <c r="B97">
        <v>2.11</v>
      </c>
      <c r="C97">
        <v>0.18329999999999999</v>
      </c>
      <c r="D97">
        <v>-8.8489999999999999E-2</v>
      </c>
      <c r="E97">
        <v>-3.0800000000000001E-2</v>
      </c>
      <c r="F97">
        <v>1.93038</v>
      </c>
      <c r="G97">
        <v>2.1320800000000002</v>
      </c>
      <c r="H97" s="21"/>
      <c r="I97" s="17">
        <f t="shared" si="12"/>
        <v>13.779527559055119</v>
      </c>
      <c r="J97" s="16">
        <f t="shared" si="13"/>
        <v>-12.979527559055118</v>
      </c>
      <c r="K97" s="16">
        <v>124</v>
      </c>
      <c r="L97" s="16">
        <v>1401.5748031496062</v>
      </c>
      <c r="M97" s="16">
        <v>551.96850393700788</v>
      </c>
      <c r="N97" s="16">
        <v>5.9711286089238849</v>
      </c>
      <c r="O97" s="16">
        <v>5.0056560574948641</v>
      </c>
      <c r="P97" s="16">
        <v>5.1630974836204375</v>
      </c>
      <c r="Q97" s="16">
        <v>0.11917363650652274</v>
      </c>
      <c r="R97" s="16">
        <v>2.3081810266916842</v>
      </c>
      <c r="S97" s="16">
        <v>10.933432369831504</v>
      </c>
      <c r="T97" s="20" t="s">
        <v>33</v>
      </c>
      <c r="U97" s="10">
        <v>3</v>
      </c>
      <c r="V97" s="20" t="s">
        <v>33</v>
      </c>
      <c r="W97" s="10">
        <v>3</v>
      </c>
      <c r="X97" s="20" t="s">
        <v>143</v>
      </c>
      <c r="Y97" s="10">
        <v>4</v>
      </c>
      <c r="Z97" s="20" t="s">
        <v>123</v>
      </c>
      <c r="AA97" s="15">
        <v>4</v>
      </c>
      <c r="AB97" s="11">
        <v>59.400603375847446</v>
      </c>
      <c r="AC97" s="10">
        <v>37.339893529229236</v>
      </c>
      <c r="AD97" s="19">
        <v>3.2595030949233155</v>
      </c>
      <c r="AE97" s="12">
        <v>500.56560574948645</v>
      </c>
      <c r="AF97" s="10">
        <v>506.91373823047297</v>
      </c>
      <c r="AG97" s="10">
        <v>262.23231127153281</v>
      </c>
      <c r="AH97" s="10">
        <v>102.08167736724245</v>
      </c>
      <c r="AI97" s="10">
        <v>4.3324158219656628</v>
      </c>
      <c r="AJ97" s="10"/>
      <c r="AK97" s="10"/>
      <c r="AL97" s="10"/>
      <c r="AM97" s="10"/>
      <c r="AN97" s="10">
        <v>5.0056560574948641</v>
      </c>
      <c r="AO97" s="10">
        <v>1.3853482517445539</v>
      </c>
      <c r="AP97" s="10">
        <v>2.0978584901722623</v>
      </c>
      <c r="AQ97" s="10">
        <v>111.47500000000001</v>
      </c>
      <c r="AR97" s="10"/>
      <c r="AS97" s="10"/>
      <c r="AT97" s="10">
        <v>4.3640787979298041</v>
      </c>
      <c r="AU97" s="10">
        <v>1</v>
      </c>
      <c r="AV97" s="16"/>
      <c r="AW97" s="19">
        <v>76.037060734570943</v>
      </c>
      <c r="AX97" s="1" t="s">
        <v>120</v>
      </c>
      <c r="AY97" s="23">
        <v>12.9795275590551</v>
      </c>
      <c r="AZ97" s="18">
        <v>100</v>
      </c>
      <c r="BA97" s="18">
        <v>0</v>
      </c>
      <c r="BB97" s="18">
        <v>0</v>
      </c>
      <c r="BC97" s="18">
        <v>0</v>
      </c>
      <c r="BD97" s="18">
        <v>100</v>
      </c>
      <c r="BE97" s="18">
        <v>0</v>
      </c>
      <c r="BF97" s="24">
        <v>59.400603375847446</v>
      </c>
      <c r="BG97" s="24">
        <v>37.339893529229236</v>
      </c>
      <c r="BH97" s="24">
        <v>3.2595030949233155</v>
      </c>
      <c r="BI97" s="21"/>
      <c r="BJ97" s="25">
        <f t="shared" ca="1" si="14"/>
        <v>0.93969986281779505</v>
      </c>
      <c r="BK97" s="24">
        <f t="shared" ca="1" si="15"/>
        <v>14.90852726550948</v>
      </c>
      <c r="BL97" s="23">
        <f t="shared" si="16"/>
        <v>2.6706713409725786</v>
      </c>
      <c r="BM97" s="23">
        <f t="shared" ca="1" si="17"/>
        <v>2.8258752394066291</v>
      </c>
      <c r="BN97" s="22">
        <f t="shared" si="18"/>
        <v>3.2013229161942043</v>
      </c>
      <c r="BO97" s="21"/>
      <c r="BP97" s="2"/>
    </row>
    <row r="98" spans="1:68" x14ac:dyDescent="0.2">
      <c r="A98">
        <v>4.25</v>
      </c>
      <c r="B98">
        <v>2.11</v>
      </c>
      <c r="C98">
        <v>0.18823999999999999</v>
      </c>
      <c r="D98">
        <v>-8.3409999999999998E-2</v>
      </c>
      <c r="E98">
        <v>-2.8830000000000001E-2</v>
      </c>
      <c r="F98">
        <v>1.9203300000000001</v>
      </c>
      <c r="G98">
        <v>2.13083</v>
      </c>
      <c r="H98" s="21"/>
      <c r="I98" s="17">
        <f t="shared" si="12"/>
        <v>13.943569553805773</v>
      </c>
      <c r="J98" s="16">
        <f t="shared" si="13"/>
        <v>-13.143569553805772</v>
      </c>
      <c r="K98" s="16">
        <v>124</v>
      </c>
      <c r="L98" s="16">
        <v>1421.9160104986872</v>
      </c>
      <c r="M98" s="16">
        <v>562.07349081364816</v>
      </c>
      <c r="N98" s="16">
        <v>6.0422134733158348</v>
      </c>
      <c r="O98" s="16">
        <v>6.3147053388090324</v>
      </c>
      <c r="P98" s="16">
        <v>6.479733839530188</v>
      </c>
      <c r="Q98" s="16">
        <v>0.15529547859799861</v>
      </c>
      <c r="R98" s="16">
        <v>2.3966336032292692</v>
      </c>
      <c r="S98" s="16">
        <v>11.460312550080234</v>
      </c>
      <c r="T98" s="20" t="s">
        <v>122</v>
      </c>
      <c r="U98" s="10">
        <v>4</v>
      </c>
      <c r="V98" s="20" t="s">
        <v>33</v>
      </c>
      <c r="W98" s="10">
        <v>3</v>
      </c>
      <c r="X98" s="20" t="s">
        <v>143</v>
      </c>
      <c r="Y98" s="10">
        <v>4</v>
      </c>
      <c r="Z98" s="20" t="s">
        <v>123</v>
      </c>
      <c r="AA98" s="15">
        <v>4</v>
      </c>
      <c r="AB98" s="11">
        <v>54.971001014270641</v>
      </c>
      <c r="AC98" s="10">
        <v>41.290876433592018</v>
      </c>
      <c r="AD98" s="19">
        <v>3.7381225521373436</v>
      </c>
      <c r="AE98" s="12">
        <v>631.4705338809033</v>
      </c>
      <c r="AF98" s="10">
        <v>660.61559143461534</v>
      </c>
      <c r="AG98" s="10">
        <v>360.98003796476411</v>
      </c>
      <c r="AH98" s="10">
        <v>111.45803815058193</v>
      </c>
      <c r="AI98" s="10">
        <v>4.1725193148113302</v>
      </c>
      <c r="AJ98" s="10"/>
      <c r="AK98" s="10"/>
      <c r="AL98" s="10"/>
      <c r="AM98" s="10"/>
      <c r="AN98" s="10">
        <v>4.2098035592060219</v>
      </c>
      <c r="AO98" s="10">
        <v>1.6757149230204282</v>
      </c>
      <c r="AP98" s="10">
        <v>2.8878403037181126</v>
      </c>
      <c r="AQ98" s="10">
        <v>114.66</v>
      </c>
      <c r="AR98" s="10"/>
      <c r="AS98" s="10"/>
      <c r="AT98" s="10">
        <v>5.652368303292417</v>
      </c>
      <c r="AU98" s="10">
        <v>1</v>
      </c>
      <c r="AV98" s="16"/>
      <c r="AW98" s="19">
        <v>99.092338715192298</v>
      </c>
      <c r="AX98" s="1" t="s">
        <v>120</v>
      </c>
      <c r="AY98" s="23">
        <v>13.143569553805801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54.971001014270641</v>
      </c>
      <c r="BG98" s="24">
        <v>41.290876433592018</v>
      </c>
      <c r="BH98" s="24">
        <v>3.7381225521373436</v>
      </c>
      <c r="BI98" s="21"/>
      <c r="BJ98" s="25">
        <f t="shared" ca="1" si="14"/>
        <v>0.91337250041229423</v>
      </c>
      <c r="BK98" s="24">
        <f t="shared" ca="1" si="15"/>
        <v>18.296840338406916</v>
      </c>
      <c r="BL98" s="23">
        <f t="shared" si="16"/>
        <v>2.6920005744573761</v>
      </c>
      <c r="BM98" s="23">
        <f t="shared" ca="1" si="17"/>
        <v>2.756147907114157</v>
      </c>
      <c r="BN98" s="22">
        <f t="shared" si="18"/>
        <v>3.1242971200842011</v>
      </c>
      <c r="BO98" s="21"/>
      <c r="BP98" s="2"/>
    </row>
    <row r="99" spans="1:68" x14ac:dyDescent="0.2">
      <c r="A99">
        <v>4.3</v>
      </c>
      <c r="B99">
        <v>2.11</v>
      </c>
      <c r="C99">
        <v>0.18904000000000001</v>
      </c>
      <c r="D99">
        <v>-7.6569999999999999E-2</v>
      </c>
      <c r="E99">
        <v>-2.6589999999999999E-2</v>
      </c>
      <c r="F99">
        <v>1.9277299999999999</v>
      </c>
      <c r="G99">
        <v>2.1383800000000002</v>
      </c>
      <c r="H99" s="21"/>
      <c r="I99" s="17">
        <f t="shared" si="12"/>
        <v>14.107611548556429</v>
      </c>
      <c r="J99" s="16">
        <f t="shared" si="13"/>
        <v>-13.307611548556428</v>
      </c>
      <c r="K99" s="16">
        <v>124</v>
      </c>
      <c r="L99" s="16">
        <v>1442.2572178477685</v>
      </c>
      <c r="M99" s="16">
        <v>572.17847769028856</v>
      </c>
      <c r="N99" s="16">
        <v>6.1132983377077856</v>
      </c>
      <c r="O99" s="16">
        <v>6.5266971252566766</v>
      </c>
      <c r="P99" s="16">
        <v>6.7003525534367672</v>
      </c>
      <c r="Q99" s="16">
        <v>0.20393197464242674</v>
      </c>
      <c r="R99" s="16">
        <v>3.0436006615476563</v>
      </c>
      <c r="S99" s="16">
        <v>12.059404734728535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143</v>
      </c>
      <c r="Y99" s="10">
        <v>4</v>
      </c>
      <c r="Z99" s="20" t="s">
        <v>123</v>
      </c>
      <c r="AA99" s="15">
        <v>4</v>
      </c>
      <c r="AB99" s="11">
        <v>68.985305464386997</v>
      </c>
      <c r="AC99" s="10">
        <v>28.463491027224904</v>
      </c>
      <c r="AD99" s="19">
        <v>2.5512035083881042</v>
      </c>
      <c r="AE99" s="12">
        <v>652.66971252566759</v>
      </c>
      <c r="AF99" s="10">
        <v>685.37419263838456</v>
      </c>
      <c r="AG99" s="10">
        <v>377.52644150775757</v>
      </c>
      <c r="AH99" s="10">
        <v>122.31990302442685</v>
      </c>
      <c r="AI99" s="10">
        <v>3.2855821482556284</v>
      </c>
      <c r="AJ99" s="10"/>
      <c r="AK99" s="10"/>
      <c r="AL99" s="10"/>
      <c r="AM99" s="10"/>
      <c r="AN99" s="10">
        <v>6.5266971252566766</v>
      </c>
      <c r="AO99" s="10">
        <v>1.7820833339101394</v>
      </c>
      <c r="AP99" s="10">
        <v>3.0202115320620599</v>
      </c>
      <c r="AQ99" s="10">
        <v>111.47500000000001</v>
      </c>
      <c r="AR99" s="10"/>
      <c r="AS99" s="10"/>
      <c r="AT99" s="10">
        <v>5.7641281900545014</v>
      </c>
      <c r="AU99" s="10">
        <v>1</v>
      </c>
      <c r="AV99" s="16"/>
      <c r="AW99" s="19">
        <v>102.80612889575769</v>
      </c>
      <c r="AX99" s="1" t="s">
        <v>120</v>
      </c>
      <c r="AY99" s="23">
        <v>13.3076115485564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68.985305464386997</v>
      </c>
      <c r="BG99" s="24">
        <v>28.463491027224904</v>
      </c>
      <c r="BH99" s="24">
        <v>2.5512035083881042</v>
      </c>
      <c r="BI99" s="21"/>
      <c r="BJ99" s="25">
        <f t="shared" ca="1" si="14"/>
        <v>0.93184941680184896</v>
      </c>
      <c r="BK99" s="24">
        <f t="shared" ca="1" si="15"/>
        <v>19.115204550116744</v>
      </c>
      <c r="BL99" s="23">
        <f t="shared" si="16"/>
        <v>3.4106763107539155</v>
      </c>
      <c r="BM99" s="23">
        <f t="shared" ca="1" si="17"/>
        <v>2.8040171070921724</v>
      </c>
      <c r="BN99" s="22">
        <f t="shared" si="18"/>
        <v>3.1664178538826495</v>
      </c>
      <c r="BO99" s="21"/>
      <c r="BP99" s="2"/>
    </row>
    <row r="100" spans="1:68" x14ac:dyDescent="0.2">
      <c r="A100">
        <v>4.3499999999999996</v>
      </c>
      <c r="B100">
        <v>2.11</v>
      </c>
      <c r="C100">
        <v>0.18912000000000001</v>
      </c>
      <c r="D100">
        <v>-7.1830000000000005E-2</v>
      </c>
      <c r="E100">
        <v>-2.401E-2</v>
      </c>
      <c r="F100">
        <v>1.9225300000000001</v>
      </c>
      <c r="G100">
        <v>2.1362800000000002</v>
      </c>
      <c r="H100" s="21"/>
      <c r="I100" s="17">
        <f t="shared" si="12"/>
        <v>14.271653543307085</v>
      </c>
      <c r="J100" s="16">
        <f t="shared" si="13"/>
        <v>-13.471653543307085</v>
      </c>
      <c r="K100" s="16">
        <v>124</v>
      </c>
      <c r="L100" s="16">
        <v>1462.5984251968498</v>
      </c>
      <c r="M100" s="16">
        <v>582.28346456692896</v>
      </c>
      <c r="N100" s="16">
        <v>6.1843832020997365</v>
      </c>
      <c r="O100" s="16">
        <v>6.5478963039014397</v>
      </c>
      <c r="P100" s="16">
        <v>6.7314881038869121</v>
      </c>
      <c r="Q100" s="16">
        <v>0.23763621312935496</v>
      </c>
      <c r="R100" s="16">
        <v>3.530218125055268</v>
      </c>
      <c r="S100" s="16">
        <v>12.749430554546668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143</v>
      </c>
      <c r="Y100" s="10">
        <v>4</v>
      </c>
      <c r="Z100" s="20" t="s">
        <v>123</v>
      </c>
      <c r="AA100" s="15">
        <v>4</v>
      </c>
      <c r="AB100" s="11">
        <v>80.1937460564356</v>
      </c>
      <c r="AC100" s="10">
        <v>17.937088238066707</v>
      </c>
      <c r="AD100" s="19">
        <v>1.8691657054976965</v>
      </c>
      <c r="AE100" s="12">
        <v>654.789630390144</v>
      </c>
      <c r="AF100" s="10">
        <v>687.84065696492621</v>
      </c>
      <c r="AG100" s="10">
        <v>379.8616077915184</v>
      </c>
      <c r="AH100" s="10">
        <v>135.05240267890832</v>
      </c>
      <c r="AI100" s="10">
        <v>2.8326861530244516</v>
      </c>
      <c r="AJ100" s="10"/>
      <c r="AK100" s="10"/>
      <c r="AL100" s="10"/>
      <c r="AM100" s="10"/>
      <c r="AN100" s="10">
        <v>6.5478963039014397</v>
      </c>
      <c r="AO100" s="10">
        <v>1.8317134103873429</v>
      </c>
      <c r="AP100" s="10">
        <v>3.0388928623321472</v>
      </c>
      <c r="AQ100" s="10">
        <v>111.47500000000001</v>
      </c>
      <c r="AR100" s="10"/>
      <c r="AS100" s="10"/>
      <c r="AT100" s="10">
        <v>5.6786423152091645</v>
      </c>
      <c r="AU100" s="10">
        <v>1</v>
      </c>
      <c r="AV100" s="16"/>
      <c r="AW100" s="19">
        <v>103.17609854473892</v>
      </c>
      <c r="AX100" s="1" t="s">
        <v>120</v>
      </c>
      <c r="AY100" s="23">
        <v>13.471653543307101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80.1937460564356</v>
      </c>
      <c r="BG100" s="24">
        <v>17.937088238066707</v>
      </c>
      <c r="BH100" s="24">
        <v>1.8691657054976965</v>
      </c>
      <c r="BI100" s="21"/>
      <c r="BJ100" s="25">
        <f t="shared" ca="1" si="14"/>
        <v>0.94687817649378669</v>
      </c>
      <c r="BK100" s="24">
        <f t="shared" ca="1" si="15"/>
        <v>19.241920631546929</v>
      </c>
      <c r="BL100" s="23">
        <f t="shared" si="16"/>
        <v>3.9604788688298225</v>
      </c>
      <c r="BM100" s="23">
        <f t="shared" ca="1" si="17"/>
        <v>2.8428360270239486</v>
      </c>
      <c r="BN100" s="22">
        <f t="shared" si="18"/>
        <v>3.1998516051135413</v>
      </c>
      <c r="BO100" s="21"/>
      <c r="BP100" s="2"/>
    </row>
    <row r="101" spans="1:68" x14ac:dyDescent="0.2">
      <c r="A101">
        <v>4.4000000000000004</v>
      </c>
      <c r="B101">
        <v>2.11</v>
      </c>
      <c r="C101">
        <v>0.19089999999999999</v>
      </c>
      <c r="D101">
        <v>-6.7220000000000002E-2</v>
      </c>
      <c r="E101">
        <v>-2.256E-2</v>
      </c>
      <c r="F101">
        <v>1.9217</v>
      </c>
      <c r="G101">
        <v>2.1404000000000001</v>
      </c>
      <c r="H101" s="21"/>
      <c r="I101" s="17">
        <f t="shared" si="12"/>
        <v>14.435695538057743</v>
      </c>
      <c r="J101" s="16">
        <f t="shared" si="13"/>
        <v>-13.635695538057742</v>
      </c>
      <c r="K101" s="16">
        <v>124</v>
      </c>
      <c r="L101" s="16">
        <v>1482.9396325459313</v>
      </c>
      <c r="M101" s="16">
        <v>592.38845144356947</v>
      </c>
      <c r="N101" s="16">
        <v>6.2554680664916891</v>
      </c>
      <c r="O101" s="16">
        <v>7.0195780287474294</v>
      </c>
      <c r="P101" s="16">
        <v>7.2087542237398017</v>
      </c>
      <c r="Q101" s="16">
        <v>0.27041607376748567</v>
      </c>
      <c r="R101" s="16">
        <v>3.7512178300787951</v>
      </c>
      <c r="S101" s="16">
        <v>13.137235763359184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143</v>
      </c>
      <c r="Y101" s="10">
        <v>4</v>
      </c>
      <c r="Z101" s="20" t="s">
        <v>123</v>
      </c>
      <c r="AA101" s="15">
        <v>4</v>
      </c>
      <c r="AB101" s="11">
        <v>83.500331838401635</v>
      </c>
      <c r="AC101" s="10">
        <v>14.882057124239154</v>
      </c>
      <c r="AD101" s="19">
        <v>1.6176110373592139</v>
      </c>
      <c r="AE101" s="12">
        <v>701.95780287474292</v>
      </c>
      <c r="AF101" s="10">
        <v>742.79307063296721</v>
      </c>
      <c r="AG101" s="10">
        <v>415.65656678048515</v>
      </c>
      <c r="AH101" s="10">
        <v>141.56779262127418</v>
      </c>
      <c r="AI101" s="10">
        <v>2.6658009353165046</v>
      </c>
      <c r="AJ101" s="10"/>
      <c r="AK101" s="10"/>
      <c r="AL101" s="10"/>
      <c r="AM101" s="10"/>
      <c r="AN101" s="10">
        <v>7.0195780287474294</v>
      </c>
      <c r="AO101" s="10">
        <v>1.9591830443405502</v>
      </c>
      <c r="AP101" s="10">
        <v>3.325252534243881</v>
      </c>
      <c r="AQ101" s="10">
        <v>111.47500000000001</v>
      </c>
      <c r="AR101" s="10"/>
      <c r="AS101" s="10"/>
      <c r="AT101" s="10">
        <v>6.0437795322017775</v>
      </c>
      <c r="AU101" s="10">
        <v>1</v>
      </c>
      <c r="AV101" s="16"/>
      <c r="AW101" s="19">
        <v>111.41896059494508</v>
      </c>
      <c r="AX101" s="1" t="s">
        <v>120</v>
      </c>
      <c r="AY101" s="23">
        <v>13.6356955380577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83.500331838401635</v>
      </c>
      <c r="BG101" s="24">
        <v>14.882057124239154</v>
      </c>
      <c r="BH101" s="24">
        <v>1.6176110373592139</v>
      </c>
      <c r="BI101" s="21"/>
      <c r="BJ101" s="25">
        <f t="shared" ca="1" si="14"/>
        <v>0.94566665750622492</v>
      </c>
      <c r="BK101" s="24">
        <f t="shared" ca="1" si="15"/>
        <v>20.373207563308455</v>
      </c>
      <c r="BL101" s="23">
        <f t="shared" si="16"/>
        <v>4.1812924363628641</v>
      </c>
      <c r="BM101" s="23">
        <f t="shared" ca="1" si="17"/>
        <v>2.8390295435974573</v>
      </c>
      <c r="BN101" s="22">
        <f t="shared" si="18"/>
        <v>3.1898548121046728</v>
      </c>
      <c r="BO101" s="21"/>
      <c r="BP101" s="2"/>
    </row>
    <row r="102" spans="1:68" x14ac:dyDescent="0.2">
      <c r="A102">
        <v>4.45</v>
      </c>
      <c r="B102">
        <v>2.11</v>
      </c>
      <c r="C102">
        <v>0.19001000000000001</v>
      </c>
      <c r="D102">
        <v>-6.4769999999999994E-2</v>
      </c>
      <c r="E102">
        <v>-2.2179999999999998E-2</v>
      </c>
      <c r="F102">
        <v>1.92198</v>
      </c>
      <c r="G102">
        <v>2.1440800000000002</v>
      </c>
      <c r="H102" s="21"/>
      <c r="I102" s="17">
        <f t="shared" si="12"/>
        <v>14.599737532808399</v>
      </c>
      <c r="J102" s="16">
        <f t="shared" si="13"/>
        <v>-13.799737532808399</v>
      </c>
      <c r="K102" s="16">
        <v>124</v>
      </c>
      <c r="L102" s="16">
        <v>1503.2808398950126</v>
      </c>
      <c r="M102" s="16">
        <v>602.49343832020986</v>
      </c>
      <c r="N102" s="16">
        <v>6.3265529308836399</v>
      </c>
      <c r="O102" s="16">
        <v>6.783737166324439</v>
      </c>
      <c r="P102" s="16">
        <v>6.9743768579393093</v>
      </c>
      <c r="Q102" s="16">
        <v>0.28783704091790224</v>
      </c>
      <c r="R102" s="16">
        <v>4.1270646364662937</v>
      </c>
      <c r="S102" s="16">
        <v>13.23886747325488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143</v>
      </c>
      <c r="Y102" s="10">
        <v>4</v>
      </c>
      <c r="Z102" s="20" t="s">
        <v>33</v>
      </c>
      <c r="AA102" s="15">
        <v>3</v>
      </c>
      <c r="AB102" s="11">
        <v>93.058363584141659</v>
      </c>
      <c r="AC102" s="10">
        <v>6.5916364158583463</v>
      </c>
      <c r="AD102" s="19">
        <v>0.35</v>
      </c>
      <c r="AE102" s="12">
        <v>678.37371663244392</v>
      </c>
      <c r="AF102" s="10">
        <v>714.02272128296329</v>
      </c>
      <c r="AG102" s="10">
        <v>398.07826434544819</v>
      </c>
      <c r="AH102" s="10">
        <v>142.19618487163694</v>
      </c>
      <c r="AI102" s="10">
        <v>2.4230296544524865</v>
      </c>
      <c r="AJ102" s="10"/>
      <c r="AK102" s="10"/>
      <c r="AL102" s="10"/>
      <c r="AM102" s="10"/>
      <c r="AN102" s="10">
        <v>6.783737166324439</v>
      </c>
      <c r="AO102" s="10">
        <v>1.9402545390476502</v>
      </c>
      <c r="AP102" s="10">
        <v>3.1846261147635855</v>
      </c>
      <c r="AQ102" s="10">
        <v>111.47500000000001</v>
      </c>
      <c r="AR102" s="10"/>
      <c r="AS102" s="10"/>
      <c r="AT102" s="10">
        <v>5.6943941617030465</v>
      </c>
      <c r="AU102" s="10">
        <v>1</v>
      </c>
      <c r="AV102" s="16"/>
      <c r="AW102" s="19">
        <v>107.10340819244449</v>
      </c>
      <c r="AX102" s="1" t="s">
        <v>120</v>
      </c>
      <c r="AY102" s="23">
        <v>13.7997375328084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93.058363584141659</v>
      </c>
      <c r="BG102" s="24">
        <v>6.5916364158583463</v>
      </c>
      <c r="BH102" s="24">
        <v>0.35</v>
      </c>
      <c r="BI102" s="21"/>
      <c r="BJ102" s="25">
        <f t="shared" ca="1" si="14"/>
        <v>0.96118855746283505</v>
      </c>
      <c r="BK102" s="24">
        <f t="shared" ca="1" si="15"/>
        <v>19.672209820210028</v>
      </c>
      <c r="BL102" s="23">
        <f t="shared" si="16"/>
        <v>4.6255701777848843</v>
      </c>
      <c r="BM102" s="23">
        <f t="shared" ca="1" si="17"/>
        <v>2.8791427949325739</v>
      </c>
      <c r="BN102" s="22">
        <f t="shared" si="18"/>
        <v>3.2251549615298378</v>
      </c>
      <c r="BO102" s="21"/>
      <c r="BP102" s="2"/>
    </row>
    <row r="103" spans="1:68" x14ac:dyDescent="0.2">
      <c r="A103">
        <v>4.5</v>
      </c>
      <c r="B103">
        <v>0.42</v>
      </c>
      <c r="C103">
        <v>0.18983</v>
      </c>
      <c r="D103">
        <v>-6.4610000000000001E-2</v>
      </c>
      <c r="E103">
        <v>-2.1059999999999999E-2</v>
      </c>
      <c r="F103">
        <v>1.9212</v>
      </c>
      <c r="G103">
        <v>2.1461299999999999</v>
      </c>
      <c r="H103" s="21"/>
      <c r="I103" s="17">
        <f t="shared" si="12"/>
        <v>14.763779527559054</v>
      </c>
      <c r="J103" s="16">
        <f t="shared" si="13"/>
        <v>-13.963779527559053</v>
      </c>
      <c r="K103" s="16">
        <v>124</v>
      </c>
      <c r="L103" s="16">
        <v>1523.6220472440937</v>
      </c>
      <c r="M103" s="16">
        <v>612.59842519685014</v>
      </c>
      <c r="N103" s="16">
        <v>6.3976377952755898</v>
      </c>
      <c r="O103" s="16">
        <v>6.7360390143737154</v>
      </c>
      <c r="P103" s="16">
        <v>6.9309921697180537</v>
      </c>
      <c r="Q103" s="16">
        <v>0.28897473673180696</v>
      </c>
      <c r="R103" s="16">
        <v>4.1693126994769374</v>
      </c>
      <c r="S103" s="16">
        <v>13.538413565579031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143</v>
      </c>
      <c r="Y103" s="10">
        <v>4</v>
      </c>
      <c r="Z103" s="20" t="s">
        <v>33</v>
      </c>
      <c r="AA103" s="15">
        <v>3</v>
      </c>
      <c r="AB103" s="11">
        <v>94.288136783827326</v>
      </c>
      <c r="AC103" s="10">
        <v>5.3618632161726794</v>
      </c>
      <c r="AD103" s="19">
        <v>0.35</v>
      </c>
      <c r="AE103" s="12">
        <v>673.60390143737163</v>
      </c>
      <c r="AF103" s="10">
        <v>707.72209870698737</v>
      </c>
      <c r="AG103" s="10">
        <v>394.82441272885399</v>
      </c>
      <c r="AH103" s="10">
        <v>146.89595870338508</v>
      </c>
      <c r="AI103" s="10">
        <v>2.3984768523729469</v>
      </c>
      <c r="AJ103" s="10"/>
      <c r="AK103" s="10"/>
      <c r="AL103" s="10"/>
      <c r="AM103" s="10"/>
      <c r="AN103" s="10">
        <v>6.7360390143737154</v>
      </c>
      <c r="AO103" s="10">
        <v>1.9396136949885701</v>
      </c>
      <c r="AP103" s="10">
        <v>3.1585953018308324</v>
      </c>
      <c r="AQ103" s="10">
        <v>111.47500000000001</v>
      </c>
      <c r="AR103" s="10"/>
      <c r="AS103" s="10"/>
      <c r="AT103" s="10">
        <v>5.5423132306114766</v>
      </c>
      <c r="AU103" s="10">
        <v>1</v>
      </c>
      <c r="AV103" s="16"/>
      <c r="AW103" s="19">
        <v>106.1583148060481</v>
      </c>
      <c r="AX103" s="1" t="s">
        <v>120</v>
      </c>
      <c r="AY103" s="23">
        <v>13.963779527559099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94.288136783827326</v>
      </c>
      <c r="BG103" s="24">
        <v>5.3618632161726794</v>
      </c>
      <c r="BH103" s="24">
        <v>0.35</v>
      </c>
      <c r="BI103" s="21"/>
      <c r="BJ103" s="25">
        <f t="shared" ca="1" si="14"/>
        <v>0.96524235016998716</v>
      </c>
      <c r="BK103" s="24">
        <f t="shared" ca="1" si="15"/>
        <v>19.290421106666098</v>
      </c>
      <c r="BL103" s="23">
        <f t="shared" si="16"/>
        <v>4.6841668268190917</v>
      </c>
      <c r="BM103" s="23">
        <f t="shared" ca="1" si="17"/>
        <v>2.8891560272402406</v>
      </c>
      <c r="BN103" s="22">
        <f t="shared" si="18"/>
        <v>3.2299013940108248</v>
      </c>
      <c r="BO103" s="21"/>
      <c r="BP103" s="2"/>
    </row>
    <row r="104" spans="1:68" x14ac:dyDescent="0.2">
      <c r="A104">
        <v>4.55</v>
      </c>
      <c r="B104">
        <v>2.0699999999999998</v>
      </c>
      <c r="C104">
        <v>0.18951000000000001</v>
      </c>
      <c r="D104">
        <v>-6.2829999999999997E-2</v>
      </c>
      <c r="E104">
        <v>-2.0389999999999998E-2</v>
      </c>
      <c r="F104">
        <v>1.9190799999999999</v>
      </c>
      <c r="G104">
        <v>2.1510500000000001</v>
      </c>
      <c r="H104" s="21"/>
      <c r="I104" s="17">
        <f t="shared" si="12"/>
        <v>14.92782152230971</v>
      </c>
      <c r="J104" s="16">
        <f t="shared" si="13"/>
        <v>-14.127821522309709</v>
      </c>
      <c r="K104" s="16">
        <v>124</v>
      </c>
      <c r="L104" s="16">
        <v>1543.963254593175</v>
      </c>
      <c r="M104" s="16">
        <v>622.70341207349054</v>
      </c>
      <c r="N104" s="16">
        <v>6.4687226596675407</v>
      </c>
      <c r="O104" s="16">
        <v>6.6512422997946636</v>
      </c>
      <c r="P104" s="16">
        <v>6.8487758307628797</v>
      </c>
      <c r="Q104" s="16">
        <v>0.30163160266149736</v>
      </c>
      <c r="R104" s="16">
        <v>4.4041681333275422</v>
      </c>
      <c r="S104" s="16">
        <v>13.717606317237228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143</v>
      </c>
      <c r="Y104" s="10">
        <v>4</v>
      </c>
      <c r="Z104" s="20" t="s">
        <v>33</v>
      </c>
      <c r="AA104" s="15">
        <v>3</v>
      </c>
      <c r="AB104" s="11">
        <v>97.81</v>
      </c>
      <c r="AC104" s="10">
        <v>1.8400000000000034</v>
      </c>
      <c r="AD104" s="19">
        <v>0.35</v>
      </c>
      <c r="AE104" s="12">
        <v>665.12422997946635</v>
      </c>
      <c r="AF104" s="10">
        <v>696.85304663290333</v>
      </c>
      <c r="AG104" s="10">
        <v>388.65818730721594</v>
      </c>
      <c r="AH104" s="10">
        <v>149.11989238429072</v>
      </c>
      <c r="AI104" s="10">
        <v>2.2705763488744379</v>
      </c>
      <c r="AJ104" s="10"/>
      <c r="AK104" s="10"/>
      <c r="AL104" s="10"/>
      <c r="AM104" s="10"/>
      <c r="AN104" s="10">
        <v>6.6512422997946636</v>
      </c>
      <c r="AO104" s="10">
        <v>1.9430202582234373</v>
      </c>
      <c r="AP104" s="10">
        <v>3.1092654984577277</v>
      </c>
      <c r="AQ104" s="10">
        <v>111.47500000000001</v>
      </c>
      <c r="AR104" s="10"/>
      <c r="AS104" s="10"/>
      <c r="AT104" s="10">
        <v>5.3585472486105736</v>
      </c>
      <c r="AU104" s="10">
        <v>1</v>
      </c>
      <c r="AV104" s="16"/>
      <c r="AW104" s="19">
        <v>104.52795699493551</v>
      </c>
      <c r="AX104" s="1" t="s">
        <v>120</v>
      </c>
      <c r="AY104" s="23">
        <v>14.1278215223097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4"/>
        <v>0.97425114410149216</v>
      </c>
      <c r="BK104" s="24">
        <f t="shared" ca="1" si="15"/>
        <v>18.911391325962324</v>
      </c>
      <c r="BL104" s="23">
        <f t="shared" si="16"/>
        <v>4.9636632830093586</v>
      </c>
      <c r="BM104" s="23">
        <f t="shared" ca="1" si="17"/>
        <v>2.9121745121052638</v>
      </c>
      <c r="BN104" s="22">
        <f t="shared" si="18"/>
        <v>3.2477615363820278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0.18928</v>
      </c>
      <c r="D105">
        <v>-6.3780000000000003E-2</v>
      </c>
      <c r="E105">
        <v>-1.8800000000000001E-2</v>
      </c>
      <c r="F105">
        <v>1.9158999999999999</v>
      </c>
      <c r="G105">
        <v>2.1514799999999998</v>
      </c>
      <c r="H105" s="21"/>
      <c r="I105" s="17">
        <f t="shared" si="12"/>
        <v>15.091863517060366</v>
      </c>
      <c r="J105" s="16">
        <f t="shared" si="13"/>
        <v>-14.291863517060365</v>
      </c>
      <c r="K105" s="16">
        <v>124</v>
      </c>
      <c r="L105" s="16">
        <v>1564.3044619422562</v>
      </c>
      <c r="M105" s="16">
        <v>632.80839895013094</v>
      </c>
      <c r="N105" s="16">
        <v>6.5398075240594924</v>
      </c>
      <c r="O105" s="16">
        <v>6.5902946611909661</v>
      </c>
      <c r="P105" s="16">
        <v>6.7939517701322663</v>
      </c>
      <c r="Q105" s="16">
        <v>0.29487653376643785</v>
      </c>
      <c r="R105" s="16">
        <v>4.3402800570763711</v>
      </c>
      <c r="S105" s="16">
        <v>14.142854787590267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143</v>
      </c>
      <c r="Y105" s="10">
        <v>4</v>
      </c>
      <c r="Z105" s="20" t="s">
        <v>33</v>
      </c>
      <c r="AA105" s="15">
        <v>3</v>
      </c>
      <c r="AB105" s="11">
        <v>97.81</v>
      </c>
      <c r="AC105" s="10">
        <v>1.8400000000000034</v>
      </c>
      <c r="AD105" s="19">
        <v>0.35</v>
      </c>
      <c r="AE105" s="12">
        <v>659.0294661190967</v>
      </c>
      <c r="AF105" s="10">
        <v>689.20661553817922</v>
      </c>
      <c r="AG105" s="10">
        <v>384.54638275991999</v>
      </c>
      <c r="AH105" s="10">
        <v>156.40554370691879</v>
      </c>
      <c r="AI105" s="10">
        <v>2.3039987900541234</v>
      </c>
      <c r="AJ105" s="10"/>
      <c r="AK105" s="10"/>
      <c r="AL105" s="10"/>
      <c r="AM105" s="10"/>
      <c r="AN105" s="10">
        <v>6.5902946611909661</v>
      </c>
      <c r="AO105" s="10">
        <v>1.9324286900229475</v>
      </c>
      <c r="AP105" s="10">
        <v>3.0763710620793594</v>
      </c>
      <c r="AQ105" s="10">
        <v>111.47500000000001</v>
      </c>
      <c r="AR105" s="10"/>
      <c r="AS105" s="10"/>
      <c r="AT105" s="10">
        <v>5.2065912847668709</v>
      </c>
      <c r="AU105" s="10">
        <v>1</v>
      </c>
      <c r="AV105" s="16"/>
      <c r="AW105" s="19">
        <v>103.38099233072688</v>
      </c>
      <c r="AX105" s="1" t="s">
        <v>120</v>
      </c>
      <c r="AY105" s="23">
        <v>14.291863517060399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4"/>
        <v>0.9762028736424313</v>
      </c>
      <c r="BK105" s="24">
        <f t="shared" ca="1" si="15"/>
        <v>18.461511123602079</v>
      </c>
      <c r="BL105" s="23">
        <f t="shared" si="16"/>
        <v>4.9049628459099246</v>
      </c>
      <c r="BM105" s="23">
        <f t="shared" ca="1" si="17"/>
        <v>2.9166705182548913</v>
      </c>
      <c r="BN105" s="22">
        <f t="shared" si="18"/>
        <v>3.2469859957446383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0.18961</v>
      </c>
      <c r="D106">
        <v>-6.4490000000000006E-2</v>
      </c>
      <c r="E106">
        <v>-1.7069999999999998E-2</v>
      </c>
      <c r="F106">
        <v>1.9105300000000001</v>
      </c>
      <c r="G106">
        <v>2.1476799999999998</v>
      </c>
      <c r="H106" s="21"/>
      <c r="I106" s="17">
        <f t="shared" si="12"/>
        <v>15.255905511811024</v>
      </c>
      <c r="J106" s="16">
        <f t="shared" si="13"/>
        <v>-14.455905511811023</v>
      </c>
      <c r="K106" s="16">
        <v>124</v>
      </c>
      <c r="L106" s="16">
        <v>1584.6456692913378</v>
      </c>
      <c r="M106" s="16">
        <v>642.91338582677145</v>
      </c>
      <c r="N106" s="16">
        <v>6.6108923884514432</v>
      </c>
      <c r="O106" s="16">
        <v>6.677741273100616</v>
      </c>
      <c r="P106" s="16">
        <v>6.8880611429811829</v>
      </c>
      <c r="Q106" s="16">
        <v>0.28982800859223545</v>
      </c>
      <c r="R106" s="16">
        <v>4.2076863514425282</v>
      </c>
      <c r="S106" s="16">
        <v>14.605546519483816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143</v>
      </c>
      <c r="Y106" s="10">
        <v>4</v>
      </c>
      <c r="Z106" s="20" t="s">
        <v>33</v>
      </c>
      <c r="AA106" s="15">
        <v>3</v>
      </c>
      <c r="AB106" s="11">
        <v>95.638333063498948</v>
      </c>
      <c r="AC106" s="10">
        <v>4.011666936501058</v>
      </c>
      <c r="AD106" s="19">
        <v>0.35</v>
      </c>
      <c r="AE106" s="12">
        <v>667.77412731006166</v>
      </c>
      <c r="AF106" s="10">
        <v>699.0817648528116</v>
      </c>
      <c r="AG106" s="10">
        <v>391.60458572358868</v>
      </c>
      <c r="AH106" s="10">
        <v>164.46145640980882</v>
      </c>
      <c r="AI106" s="10">
        <v>2.3766029985984298</v>
      </c>
      <c r="AJ106" s="10"/>
      <c r="AK106" s="10"/>
      <c r="AL106" s="10"/>
      <c r="AM106" s="10"/>
      <c r="AN106" s="10">
        <v>6.677741273100616</v>
      </c>
      <c r="AO106" s="10">
        <v>1.9508792013664105</v>
      </c>
      <c r="AP106" s="10">
        <v>3.1328366857887096</v>
      </c>
      <c r="AQ106" s="10">
        <v>111.47500000000001</v>
      </c>
      <c r="AR106" s="10"/>
      <c r="AS106" s="10"/>
      <c r="AT106" s="10">
        <v>5.1963557600280517</v>
      </c>
      <c r="AU106" s="10">
        <v>1</v>
      </c>
      <c r="AV106" s="16"/>
      <c r="AW106" s="19">
        <v>104.86226472792174</v>
      </c>
      <c r="AX106" s="1" t="s">
        <v>120</v>
      </c>
      <c r="AY106" s="23">
        <v>14.455905511811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95.638333063498948</v>
      </c>
      <c r="BG106" s="24">
        <v>4.011666936501058</v>
      </c>
      <c r="BH106" s="24">
        <v>0.35</v>
      </c>
      <c r="BI106" s="21"/>
      <c r="BJ106" s="25">
        <f t="shared" ca="1" si="14"/>
        <v>0.97365551821373031</v>
      </c>
      <c r="BK106" s="24">
        <f t="shared" ca="1" si="15"/>
        <v>18.376067139622656</v>
      </c>
      <c r="BL106" s="23">
        <f t="shared" si="16"/>
        <v>4.7546005739110395</v>
      </c>
      <c r="BM106" s="23">
        <f t="shared" ca="1" si="17"/>
        <v>2.9093579024369602</v>
      </c>
      <c r="BN106" s="22">
        <f t="shared" si="18"/>
        <v>3.2343863249072524</v>
      </c>
      <c r="BO106" s="21"/>
      <c r="BP106" s="2"/>
    </row>
    <row r="107" spans="1:68" x14ac:dyDescent="0.2">
      <c r="A107">
        <v>4.7</v>
      </c>
      <c r="B107">
        <v>2.11</v>
      </c>
      <c r="C107">
        <v>0.19117999999999999</v>
      </c>
      <c r="D107">
        <v>-6.1710000000000001E-2</v>
      </c>
      <c r="E107">
        <v>-1.634E-2</v>
      </c>
      <c r="F107">
        <v>1.91215</v>
      </c>
      <c r="G107">
        <v>2.1566800000000002</v>
      </c>
      <c r="H107" s="21"/>
      <c r="I107" s="17">
        <f t="shared" si="12"/>
        <v>15.41994750656168</v>
      </c>
      <c r="J107" s="16">
        <f t="shared" si="13"/>
        <v>-14.61994750656168</v>
      </c>
      <c r="K107" s="16">
        <v>124</v>
      </c>
      <c r="L107" s="16">
        <v>1604.986876640419</v>
      </c>
      <c r="M107" s="16">
        <v>653.01837270341184</v>
      </c>
      <c r="N107" s="16">
        <v>6.6819772528433941</v>
      </c>
      <c r="O107" s="16">
        <v>7.0937751540041027</v>
      </c>
      <c r="P107" s="16">
        <v>7.3069064779226265</v>
      </c>
      <c r="Q107" s="16">
        <v>0.30959547335883059</v>
      </c>
      <c r="R107" s="16">
        <v>4.2370252622536571</v>
      </c>
      <c r="S107" s="16">
        <v>14.800786383230808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143</v>
      </c>
      <c r="Y107" s="10">
        <v>4</v>
      </c>
      <c r="Z107" s="20" t="s">
        <v>33</v>
      </c>
      <c r="AA107" s="15">
        <v>3</v>
      </c>
      <c r="AB107" s="11">
        <v>94.797738865034802</v>
      </c>
      <c r="AC107" s="10">
        <v>4.8522611349652038</v>
      </c>
      <c r="AD107" s="19">
        <v>0.35</v>
      </c>
      <c r="AE107" s="12">
        <v>709.37751540041029</v>
      </c>
      <c r="AF107" s="10">
        <v>747.16114500185915</v>
      </c>
      <c r="AG107" s="10">
        <v>423.01798584419703</v>
      </c>
      <c r="AH107" s="10">
        <v>167.01550211082682</v>
      </c>
      <c r="AI107" s="10">
        <v>2.3601464190187622</v>
      </c>
      <c r="AJ107" s="10"/>
      <c r="AK107" s="10"/>
      <c r="AL107" s="10"/>
      <c r="AM107" s="10"/>
      <c r="AN107" s="10">
        <v>7.0937751540041027</v>
      </c>
      <c r="AO107" s="10">
        <v>2.0538259085891108</v>
      </c>
      <c r="AP107" s="10">
        <v>3.3841438867535758</v>
      </c>
      <c r="AQ107" s="10">
        <v>111.47500000000001</v>
      </c>
      <c r="AR107" s="10"/>
      <c r="AS107" s="10"/>
      <c r="AT107" s="10">
        <v>5.4802928338040839</v>
      </c>
      <c r="AU107" s="10">
        <v>1</v>
      </c>
      <c r="AV107" s="16"/>
      <c r="AW107" s="19">
        <v>112.07417175027886</v>
      </c>
      <c r="AX107" s="1" t="s">
        <v>120</v>
      </c>
      <c r="AY107" s="23">
        <v>14.619947506561701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94.797738865034802</v>
      </c>
      <c r="BG107" s="24">
        <v>4.8522611349652038</v>
      </c>
      <c r="BH107" s="24">
        <v>0.35</v>
      </c>
      <c r="BI107" s="21"/>
      <c r="BJ107" s="25">
        <f t="shared" ca="1" si="14"/>
        <v>0.96854204238187891</v>
      </c>
      <c r="BK107" s="24">
        <f t="shared" ca="1" si="15"/>
        <v>19.196620462557078</v>
      </c>
      <c r="BL107" s="23">
        <f t="shared" si="16"/>
        <v>4.7597757318584222</v>
      </c>
      <c r="BM107" s="23">
        <f t="shared" ca="1" si="17"/>
        <v>2.8953100624637775</v>
      </c>
      <c r="BN107" s="22">
        <f t="shared" si="18"/>
        <v>3.2150905728744035</v>
      </c>
      <c r="BO107" s="21"/>
      <c r="BP107" s="2"/>
    </row>
    <row r="108" spans="1:68" x14ac:dyDescent="0.2">
      <c r="A108">
        <v>4.75</v>
      </c>
      <c r="B108">
        <v>2.11</v>
      </c>
      <c r="C108">
        <v>0.19234999999999999</v>
      </c>
      <c r="D108">
        <v>-5.9119999999999999E-2</v>
      </c>
      <c r="E108">
        <v>-1.5769999999999999E-2</v>
      </c>
      <c r="F108">
        <v>1.9056500000000001</v>
      </c>
      <c r="G108">
        <v>2.153</v>
      </c>
      <c r="H108" s="21"/>
      <c r="I108" s="17">
        <f t="shared" si="12"/>
        <v>15.583989501312335</v>
      </c>
      <c r="J108" s="16">
        <f t="shared" si="13"/>
        <v>-14.783989501312334</v>
      </c>
      <c r="K108" s="16">
        <v>124</v>
      </c>
      <c r="L108" s="16">
        <v>1625.3280839895001</v>
      </c>
      <c r="M108" s="16">
        <v>663.12335958005212</v>
      </c>
      <c r="N108" s="16">
        <v>6.7530621172353449</v>
      </c>
      <c r="O108" s="16">
        <v>7.4038131416837754</v>
      </c>
      <c r="P108" s="16">
        <v>7.6191397105360457</v>
      </c>
      <c r="Q108" s="16">
        <v>0.32801192434641374</v>
      </c>
      <c r="R108" s="16">
        <v>4.3051044712151159</v>
      </c>
      <c r="S108" s="16">
        <v>14.953233948074349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143</v>
      </c>
      <c r="Y108" s="10">
        <v>4</v>
      </c>
      <c r="Z108" s="20" t="s">
        <v>33</v>
      </c>
      <c r="AA108" s="15">
        <v>3</v>
      </c>
      <c r="AB108" s="11">
        <v>95.332152354729885</v>
      </c>
      <c r="AC108" s="10">
        <v>4.3178476452701204</v>
      </c>
      <c r="AD108" s="19">
        <v>0.35</v>
      </c>
      <c r="AE108" s="12">
        <v>740.38131416837746</v>
      </c>
      <c r="AF108" s="10">
        <v>782.69792487702125</v>
      </c>
      <c r="AG108" s="10">
        <v>446.43547829020343</v>
      </c>
      <c r="AH108" s="10">
        <v>168.68924909154521</v>
      </c>
      <c r="AI108" s="10">
        <v>2.3228240027302984</v>
      </c>
      <c r="AJ108" s="10"/>
      <c r="AK108" s="10"/>
      <c r="AL108" s="10"/>
      <c r="AM108" s="10"/>
      <c r="AN108" s="10">
        <v>7.4038131416837754</v>
      </c>
      <c r="AO108" s="10">
        <v>2.1355268837676049</v>
      </c>
      <c r="AP108" s="10">
        <v>3.5714838263216273</v>
      </c>
      <c r="AQ108" s="10">
        <v>111.47500000000001</v>
      </c>
      <c r="AR108" s="10"/>
      <c r="AS108" s="10"/>
      <c r="AT108" s="10">
        <v>5.6608238928086481</v>
      </c>
      <c r="AU108" s="10">
        <v>1</v>
      </c>
      <c r="AV108" s="16"/>
      <c r="AW108" s="19">
        <v>117.40468873155319</v>
      </c>
      <c r="AX108" s="1" t="s">
        <v>120</v>
      </c>
      <c r="AY108" s="23">
        <v>14.7839895013123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95.332152354729885</v>
      </c>
      <c r="BG108" s="24">
        <v>4.3178476452701204</v>
      </c>
      <c r="BH108" s="24">
        <v>0.35</v>
      </c>
      <c r="BI108" s="21"/>
      <c r="BJ108" s="25">
        <f t="shared" ca="1" si="14"/>
        <v>0.96660162998745003</v>
      </c>
      <c r="BK108" s="24">
        <f t="shared" ca="1" si="15"/>
        <v>19.746967918969354</v>
      </c>
      <c r="BL108" s="23">
        <f t="shared" si="16"/>
        <v>4.8191155058769262</v>
      </c>
      <c r="BM108" s="23">
        <f t="shared" ca="1" si="17"/>
        <v>2.8895904729825181</v>
      </c>
      <c r="BN108" s="22">
        <f t="shared" si="18"/>
        <v>3.204233874856568</v>
      </c>
      <c r="BO108" s="21"/>
      <c r="BP108" s="2"/>
    </row>
    <row r="109" spans="1:68" x14ac:dyDescent="0.2">
      <c r="A109">
        <v>4.8</v>
      </c>
      <c r="B109">
        <v>2.11</v>
      </c>
      <c r="C109">
        <v>0.1915</v>
      </c>
      <c r="D109">
        <v>-5.9790000000000003E-2</v>
      </c>
      <c r="E109">
        <v>-1.3860000000000001E-2</v>
      </c>
      <c r="F109">
        <v>1.90445</v>
      </c>
      <c r="G109">
        <v>2.1573500000000001</v>
      </c>
      <c r="H109" s="21"/>
      <c r="I109" s="17">
        <f t="shared" si="12"/>
        <v>15.748031496062991</v>
      </c>
      <c r="J109" s="16">
        <f t="shared" si="13"/>
        <v>-14.94803149606299</v>
      </c>
      <c r="K109" s="16">
        <v>124</v>
      </c>
      <c r="L109" s="16">
        <v>1645.6692913385814</v>
      </c>
      <c r="M109" s="16">
        <v>673.22834645669252</v>
      </c>
      <c r="N109" s="16">
        <v>6.8241469816272957</v>
      </c>
      <c r="O109" s="16">
        <v>7.1785718685831625</v>
      </c>
      <c r="P109" s="16">
        <v>7.4012544336169359</v>
      </c>
      <c r="Q109" s="16">
        <v>0.32324782312568756</v>
      </c>
      <c r="R109" s="16">
        <v>4.3674734604106682</v>
      </c>
      <c r="S109" s="16">
        <v>15.464067016234287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143</v>
      </c>
      <c r="Y109" s="10">
        <v>4</v>
      </c>
      <c r="Z109" s="20" t="s">
        <v>33</v>
      </c>
      <c r="AA109" s="15">
        <v>3</v>
      </c>
      <c r="AB109" s="11">
        <v>97.81</v>
      </c>
      <c r="AC109" s="10">
        <v>1.8400000000000034</v>
      </c>
      <c r="AD109" s="19">
        <v>0.35</v>
      </c>
      <c r="AE109" s="12">
        <v>717.85718685831625</v>
      </c>
      <c r="AF109" s="10">
        <v>755.86782127776826</v>
      </c>
      <c r="AG109" s="10">
        <v>430.0940825212702</v>
      </c>
      <c r="AH109" s="10">
        <v>177.7354978547724</v>
      </c>
      <c r="AI109" s="10">
        <v>2.2896532951249378</v>
      </c>
      <c r="AJ109" s="10"/>
      <c r="AK109" s="10"/>
      <c r="AL109" s="10"/>
      <c r="AM109" s="10"/>
      <c r="AN109" s="10">
        <v>7.1785718685831625</v>
      </c>
      <c r="AO109" s="10">
        <v>2.0968939401646804</v>
      </c>
      <c r="AP109" s="10">
        <v>3.4407526601701615</v>
      </c>
      <c r="AQ109" s="10">
        <v>111.47500000000001</v>
      </c>
      <c r="AR109" s="10"/>
      <c r="AS109" s="10"/>
      <c r="AT109" s="10">
        <v>5.3699486520908124</v>
      </c>
      <c r="AU109" s="10">
        <v>1</v>
      </c>
      <c r="AV109" s="16"/>
      <c r="AW109" s="19">
        <v>113.38017319166524</v>
      </c>
      <c r="AX109" s="1" t="s">
        <v>120</v>
      </c>
      <c r="AY109" s="23">
        <v>14.948031496063001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4"/>
        <v>0.97397250662523838</v>
      </c>
      <c r="BK109" s="24">
        <f t="shared" ca="1" si="15"/>
        <v>18.968062801911515</v>
      </c>
      <c r="BL109" s="23">
        <f t="shared" si="16"/>
        <v>4.9137609569688978</v>
      </c>
      <c r="BM109" s="23">
        <f t="shared" ca="1" si="17"/>
        <v>2.9083099623259745</v>
      </c>
      <c r="BN109" s="22">
        <f t="shared" si="18"/>
        <v>3.2181260794867175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0.19442000000000001</v>
      </c>
      <c r="D110">
        <v>-5.6730000000000003E-2</v>
      </c>
      <c r="E110">
        <v>-1.129E-2</v>
      </c>
      <c r="F110">
        <v>1.9027000000000001</v>
      </c>
      <c r="G110">
        <v>2.1602800000000002</v>
      </c>
      <c r="H110" s="21"/>
      <c r="I110" s="17">
        <f t="shared" si="12"/>
        <v>15.912073490813647</v>
      </c>
      <c r="J110" s="16">
        <f t="shared" si="13"/>
        <v>-15.112073490813646</v>
      </c>
      <c r="K110" s="16">
        <v>124</v>
      </c>
      <c r="L110" s="16">
        <v>1666.0104986876627</v>
      </c>
      <c r="M110" s="16">
        <v>683.33333333333292</v>
      </c>
      <c r="N110" s="16">
        <v>6.8952318460192465</v>
      </c>
      <c r="O110" s="16">
        <v>7.9523418891170445</v>
      </c>
      <c r="P110" s="16">
        <v>8.1849223128871866</v>
      </c>
      <c r="Q110" s="16">
        <v>0.34500625556661596</v>
      </c>
      <c r="R110" s="16">
        <v>4.2151439241323345</v>
      </c>
      <c r="S110" s="16">
        <v>16.15141831737095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143</v>
      </c>
      <c r="Y110" s="10">
        <v>4</v>
      </c>
      <c r="Z110" s="20" t="s">
        <v>33</v>
      </c>
      <c r="AA110" s="15">
        <v>3</v>
      </c>
      <c r="AB110" s="11">
        <v>91.550255515276916</v>
      </c>
      <c r="AC110" s="10">
        <v>7.6542915864147574</v>
      </c>
      <c r="AD110" s="19">
        <v>0.79545289830832</v>
      </c>
      <c r="AE110" s="12">
        <v>795.23418891170445</v>
      </c>
      <c r="AF110" s="10">
        <v>846.86750075961652</v>
      </c>
      <c r="AG110" s="10">
        <v>488.869173466539</v>
      </c>
      <c r="AH110" s="10">
        <v>190.41297883923505</v>
      </c>
      <c r="AI110" s="10">
        <v>2.3723982336044309</v>
      </c>
      <c r="AJ110" s="10"/>
      <c r="AK110" s="10"/>
      <c r="AL110" s="10"/>
      <c r="AM110" s="10"/>
      <c r="AN110" s="10">
        <v>7.9523418891170445</v>
      </c>
      <c r="AO110" s="10">
        <v>2.2685846828620102</v>
      </c>
      <c r="AP110" s="10">
        <v>3.9109533877323122</v>
      </c>
      <c r="AQ110" s="10">
        <v>111.47500000000001</v>
      </c>
      <c r="AR110" s="10"/>
      <c r="AS110" s="10"/>
      <c r="AT110" s="10">
        <v>5.9553926169125546</v>
      </c>
      <c r="AU110" s="10">
        <v>1</v>
      </c>
      <c r="AV110" s="16"/>
      <c r="AW110" s="19">
        <v>127.03012511394247</v>
      </c>
      <c r="AX110" s="1" t="s">
        <v>120</v>
      </c>
      <c r="AY110" s="23">
        <v>15.1120734908136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91.550255515276916</v>
      </c>
      <c r="BG110" s="24">
        <v>7.6542915864147574</v>
      </c>
      <c r="BH110" s="24">
        <v>0.79545289830832</v>
      </c>
      <c r="BI110" s="21"/>
      <c r="BJ110" s="25">
        <f t="shared" ca="1" si="14"/>
        <v>0.95923684340186632</v>
      </c>
      <c r="BK110" s="24">
        <f t="shared" ca="1" si="15"/>
        <v>20.547292895979702</v>
      </c>
      <c r="BL110" s="23">
        <f t="shared" si="16"/>
        <v>4.6927386773367044</v>
      </c>
      <c r="BM110" s="23">
        <f t="shared" ca="1" si="17"/>
        <v>2.8690070373356789</v>
      </c>
      <c r="BN110" s="22">
        <f t="shared" si="18"/>
        <v>3.1735723085105945</v>
      </c>
      <c r="BO110" s="21"/>
      <c r="BP110" s="2"/>
    </row>
    <row r="111" spans="1:68" x14ac:dyDescent="0.2">
      <c r="A111">
        <v>4.9000000000000004</v>
      </c>
      <c r="B111">
        <v>2.11</v>
      </c>
      <c r="C111">
        <v>0.19941</v>
      </c>
      <c r="D111">
        <v>-4.5879999999999997E-2</v>
      </c>
      <c r="E111">
        <v>-9.5700000000000004E-3</v>
      </c>
      <c r="F111">
        <v>1.9033500000000001</v>
      </c>
      <c r="G111">
        <v>2.1601300000000001</v>
      </c>
      <c r="H111" s="21"/>
      <c r="I111" s="17">
        <f t="shared" si="12"/>
        <v>16.076115485564305</v>
      </c>
      <c r="J111" s="16">
        <f t="shared" si="13"/>
        <v>-15.276115485564304</v>
      </c>
      <c r="K111" s="16">
        <v>124</v>
      </c>
      <c r="L111" s="16">
        <v>1686.3517060367442</v>
      </c>
      <c r="M111" s="16">
        <v>693.43832020997343</v>
      </c>
      <c r="N111" s="16">
        <v>6.9663167104111983</v>
      </c>
      <c r="O111" s="16">
        <v>9.2746406570841895</v>
      </c>
      <c r="P111" s="16">
        <v>9.5138453287245852</v>
      </c>
      <c r="Q111" s="16">
        <v>0.42215625294703196</v>
      </c>
      <c r="R111" s="16">
        <v>4.4372831211838264</v>
      </c>
      <c r="S111" s="16">
        <v>16.611435530583041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143</v>
      </c>
      <c r="Y111" s="10">
        <v>4</v>
      </c>
      <c r="Z111" s="20" t="s">
        <v>33</v>
      </c>
      <c r="AA111" s="15">
        <v>3</v>
      </c>
      <c r="AB111" s="11">
        <v>92.900107122131004</v>
      </c>
      <c r="AC111" s="10">
        <v>6.7498928778690015</v>
      </c>
      <c r="AD111" s="19">
        <v>0.35</v>
      </c>
      <c r="AE111" s="12">
        <v>927.46406570841896</v>
      </c>
      <c r="AF111" s="10">
        <v>1002.0148433670115</v>
      </c>
      <c r="AG111" s="10">
        <v>588.53839965434395</v>
      </c>
      <c r="AH111" s="10">
        <v>198.41387287210648</v>
      </c>
      <c r="AI111" s="10">
        <v>2.2536312709593549</v>
      </c>
      <c r="AJ111" s="10"/>
      <c r="AK111" s="10"/>
      <c r="AL111" s="10"/>
      <c r="AM111" s="10"/>
      <c r="AN111" s="10">
        <v>9.2746406570841895</v>
      </c>
      <c r="AO111" s="10">
        <v>2.5908641233728096</v>
      </c>
      <c r="AP111" s="10">
        <v>4.7083071972347508</v>
      </c>
      <c r="AQ111" s="10">
        <v>111.47500000000001</v>
      </c>
      <c r="AR111" s="10"/>
      <c r="AS111" s="10"/>
      <c r="AT111" s="10">
        <v>6.995632438382712</v>
      </c>
      <c r="AU111" s="10">
        <v>1</v>
      </c>
      <c r="AV111" s="16"/>
      <c r="AW111" s="19">
        <v>150.30222650505172</v>
      </c>
      <c r="AX111" s="1" t="s">
        <v>120</v>
      </c>
      <c r="AY111" s="23">
        <v>15.276115485564301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92.900107122131004</v>
      </c>
      <c r="BG111" s="24">
        <v>6.7498928778690015</v>
      </c>
      <c r="BH111" s="24">
        <v>0.35</v>
      </c>
      <c r="BI111" s="21"/>
      <c r="BJ111" s="25">
        <f t="shared" ca="1" si="14"/>
        <v>0.94664500528066065</v>
      </c>
      <c r="BK111" s="24">
        <f t="shared" ca="1" si="15"/>
        <v>23.56026197696227</v>
      </c>
      <c r="BL111" s="23">
        <f t="shared" si="16"/>
        <v>4.8687849782516137</v>
      </c>
      <c r="BM111" s="23">
        <f t="shared" ca="1" si="17"/>
        <v>2.8353309498838759</v>
      </c>
      <c r="BN111" s="22">
        <f t="shared" si="18"/>
        <v>3.1338734183147743</v>
      </c>
      <c r="BO111" s="21"/>
      <c r="BP111" s="2"/>
    </row>
    <row r="112" spans="1:68" x14ac:dyDescent="0.2">
      <c r="A112">
        <v>4.95</v>
      </c>
      <c r="B112">
        <v>2.0699999999999998</v>
      </c>
      <c r="C112">
        <v>0.20596</v>
      </c>
      <c r="D112">
        <v>-3.5490000000000001E-2</v>
      </c>
      <c r="E112">
        <v>-6.2700000000000004E-3</v>
      </c>
      <c r="F112">
        <v>1.8972</v>
      </c>
      <c r="G112">
        <v>2.15998</v>
      </c>
      <c r="H112" s="21"/>
      <c r="I112" s="17">
        <f t="shared" si="12"/>
        <v>16.240157480314959</v>
      </c>
      <c r="J112" s="16">
        <f t="shared" si="13"/>
        <v>-15.440157480314959</v>
      </c>
      <c r="K112" s="16">
        <v>124</v>
      </c>
      <c r="L112" s="16">
        <v>1706.6929133858252</v>
      </c>
      <c r="M112" s="16">
        <v>703.54330708661371</v>
      </c>
      <c r="N112" s="16">
        <v>7.0374015748031491</v>
      </c>
      <c r="O112" s="16">
        <v>11.010323408624231</v>
      </c>
      <c r="P112" s="16">
        <v>11.262237393038951</v>
      </c>
      <c r="Q112" s="16">
        <v>0.49603537486247173</v>
      </c>
      <c r="R112" s="16">
        <v>4.4044123521056751</v>
      </c>
      <c r="S112" s="16">
        <v>17.494026695466701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143</v>
      </c>
      <c r="Y112" s="10">
        <v>4</v>
      </c>
      <c r="Z112" s="20" t="s">
        <v>123</v>
      </c>
      <c r="AA112" s="15">
        <v>4</v>
      </c>
      <c r="AB112" s="11">
        <v>87.718559468743265</v>
      </c>
      <c r="AC112" s="10">
        <v>11.053284022243091</v>
      </c>
      <c r="AD112" s="19">
        <v>1.2281565090136424</v>
      </c>
      <c r="AE112" s="12">
        <v>1101.0323408624231</v>
      </c>
      <c r="AF112" s="10">
        <v>1206.5114857952265</v>
      </c>
      <c r="AG112" s="10">
        <v>719.66780447792144</v>
      </c>
      <c r="AH112" s="10">
        <v>215.10771676793593</v>
      </c>
      <c r="AI112" s="10">
        <v>2.2704504484506698</v>
      </c>
      <c r="AJ112" s="10"/>
      <c r="AK112" s="10"/>
      <c r="AL112" s="10"/>
      <c r="AM112" s="10"/>
      <c r="AN112" s="10">
        <v>11.010323408624231</v>
      </c>
      <c r="AO112" s="10">
        <v>2.9817109275095577</v>
      </c>
      <c r="AP112" s="10">
        <v>5.7573424358233707</v>
      </c>
      <c r="AQ112" s="10">
        <v>111.47500000000001</v>
      </c>
      <c r="AR112" s="10"/>
      <c r="AS112" s="10"/>
      <c r="AT112" s="10">
        <v>8.3718586009276912</v>
      </c>
      <c r="AU112" s="10">
        <v>1</v>
      </c>
      <c r="AV112" s="16"/>
      <c r="AW112" s="19">
        <v>180.97672286928395</v>
      </c>
      <c r="AX112" s="1" t="s">
        <v>120</v>
      </c>
      <c r="AY112" s="23">
        <v>15.440157480314999</v>
      </c>
      <c r="AZ112" s="18">
        <v>100</v>
      </c>
      <c r="BA112" s="18">
        <v>0</v>
      </c>
      <c r="BB112" s="18">
        <v>0</v>
      </c>
      <c r="BC112" s="18">
        <v>0</v>
      </c>
      <c r="BD112" s="18">
        <v>100</v>
      </c>
      <c r="BE112" s="18">
        <v>0</v>
      </c>
      <c r="BF112" s="24">
        <v>87.718559468743265</v>
      </c>
      <c r="BG112" s="24">
        <v>11.053284022243091</v>
      </c>
      <c r="BH112" s="24">
        <v>1.2281565090136424</v>
      </c>
      <c r="BI112" s="21"/>
      <c r="BJ112" s="25">
        <f t="shared" ca="1" si="14"/>
        <v>0.92660030582122888</v>
      </c>
      <c r="BK112" s="24">
        <f t="shared" ca="1" si="15"/>
        <v>27.288637956274584</v>
      </c>
      <c r="BL112" s="23">
        <f t="shared" si="16"/>
        <v>4.7654968996783547</v>
      </c>
      <c r="BM112" s="23">
        <f t="shared" ca="1" si="17"/>
        <v>2.7820935465837113</v>
      </c>
      <c r="BN112" s="22">
        <f t="shared" si="18"/>
        <v>3.0733786163768095</v>
      </c>
      <c r="BO112" s="21"/>
      <c r="BP112" s="2"/>
    </row>
    <row r="113" spans="1:68" x14ac:dyDescent="0.2">
      <c r="A113">
        <v>5</v>
      </c>
      <c r="B113">
        <v>2.11</v>
      </c>
      <c r="C113">
        <v>0.21145</v>
      </c>
      <c r="D113">
        <v>-2.9190000000000001E-2</v>
      </c>
      <c r="E113">
        <v>-7.5399999999999998E-3</v>
      </c>
      <c r="F113">
        <v>1.8949800000000001</v>
      </c>
      <c r="G113">
        <v>2.1593300000000002</v>
      </c>
      <c r="H113" s="21"/>
      <c r="I113" s="17">
        <f t="shared" si="12"/>
        <v>16.404199475065617</v>
      </c>
      <c r="J113" s="16">
        <f t="shared" si="13"/>
        <v>-15.604199475065617</v>
      </c>
      <c r="K113" s="16">
        <v>124</v>
      </c>
      <c r="L113" s="16">
        <v>1727.0341207349068</v>
      </c>
      <c r="M113" s="16">
        <v>713.64829396325422</v>
      </c>
      <c r="N113" s="16">
        <v>7.1084864391951008</v>
      </c>
      <c r="O113" s="16">
        <v>12.46511704312115</v>
      </c>
      <c r="P113" s="16">
        <v>12.712139867771207</v>
      </c>
      <c r="Q113" s="16">
        <v>0.54083214753497133</v>
      </c>
      <c r="R113" s="16">
        <v>4.2544540349664537</v>
      </c>
      <c r="S113" s="16">
        <v>17.154362822920561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143</v>
      </c>
      <c r="Y113" s="10">
        <v>4</v>
      </c>
      <c r="Z113" s="20" t="s">
        <v>123</v>
      </c>
      <c r="AA113" s="15">
        <v>4</v>
      </c>
      <c r="AB113" s="11">
        <v>80.705491537928069</v>
      </c>
      <c r="AC113" s="10">
        <v>17.461693708955565</v>
      </c>
      <c r="AD113" s="19">
        <v>1.8328147531163621</v>
      </c>
      <c r="AE113" s="12">
        <v>1246.5117043121149</v>
      </c>
      <c r="AF113" s="10">
        <v>1375.8917059196631</v>
      </c>
      <c r="AG113" s="10">
        <v>828.41049008284051</v>
      </c>
      <c r="AH113" s="10">
        <v>206.65802846520944</v>
      </c>
      <c r="AI113" s="10">
        <v>2.3504778563388218</v>
      </c>
      <c r="AJ113" s="10"/>
      <c r="AK113" s="10"/>
      <c r="AL113" s="10"/>
      <c r="AM113" s="10"/>
      <c r="AN113" s="10">
        <v>12.46511704312115</v>
      </c>
      <c r="AO113" s="10">
        <v>3.2892867617474799</v>
      </c>
      <c r="AP113" s="10">
        <v>6.6272839206627241</v>
      </c>
      <c r="AQ113" s="10">
        <v>111.47500000000001</v>
      </c>
      <c r="AR113" s="10"/>
      <c r="AS113" s="10"/>
      <c r="AT113" s="10">
        <v>9.4651811077306256</v>
      </c>
      <c r="AU113" s="10">
        <v>1</v>
      </c>
      <c r="AV113" s="16"/>
      <c r="AW113" s="19">
        <v>206.38375588794946</v>
      </c>
      <c r="AX113" s="1" t="s">
        <v>120</v>
      </c>
      <c r="AY113" s="23">
        <v>15.604199475065601</v>
      </c>
      <c r="AZ113" s="18">
        <v>100</v>
      </c>
      <c r="BA113" s="18">
        <v>0</v>
      </c>
      <c r="BB113" s="18">
        <v>0</v>
      </c>
      <c r="BC113" s="18">
        <v>0</v>
      </c>
      <c r="BD113" s="18">
        <v>100</v>
      </c>
      <c r="BE113" s="18">
        <v>0</v>
      </c>
      <c r="BF113" s="24">
        <v>80.705491537928069</v>
      </c>
      <c r="BG113" s="24">
        <v>17.461693708955565</v>
      </c>
      <c r="BH113" s="24">
        <v>1.8328147531163621</v>
      </c>
      <c r="BI113" s="21"/>
      <c r="BJ113" s="25">
        <f t="shared" ca="1" si="14"/>
        <v>0.91009188195459922</v>
      </c>
      <c r="BK113" s="24">
        <f t="shared" ca="1" si="15"/>
        <v>30.109284680364823</v>
      </c>
      <c r="BL113" s="23">
        <f t="shared" si="16"/>
        <v>4.5645148497513643</v>
      </c>
      <c r="BM113" s="23">
        <f t="shared" ca="1" si="17"/>
        <v>2.738137706519248</v>
      </c>
      <c r="BN113" s="22">
        <f t="shared" si="18"/>
        <v>3.0225025293890608</v>
      </c>
      <c r="BO113" s="21"/>
      <c r="BP113" s="2"/>
    </row>
    <row r="114" spans="1:68" x14ac:dyDescent="0.2">
      <c r="A114">
        <v>5.05</v>
      </c>
      <c r="B114">
        <v>2.11</v>
      </c>
      <c r="C114">
        <v>0.21498999999999999</v>
      </c>
      <c r="D114">
        <v>-2.4539999999999999E-2</v>
      </c>
      <c r="E114">
        <v>-1.0370000000000001E-2</v>
      </c>
      <c r="F114">
        <v>1.8936500000000001</v>
      </c>
      <c r="G114">
        <v>2.16018</v>
      </c>
      <c r="H114" s="21"/>
      <c r="I114" s="17">
        <f t="shared" si="12"/>
        <v>16.568241469816272</v>
      </c>
      <c r="J114" s="16">
        <f t="shared" si="13"/>
        <v>-15.768241469816271</v>
      </c>
      <c r="K114" s="16">
        <v>124</v>
      </c>
      <c r="L114" s="16">
        <v>1747.3753280839878</v>
      </c>
      <c r="M114" s="16">
        <v>723.7532808398945</v>
      </c>
      <c r="N114" s="16">
        <v>7.1795713035870499</v>
      </c>
      <c r="O114" s="16">
        <v>13.403180698151946</v>
      </c>
      <c r="P114" s="16">
        <v>13.639304324271293</v>
      </c>
      <c r="Q114" s="16">
        <v>0.57389643212657826</v>
      </c>
      <c r="R114" s="16">
        <v>4.2076664504458865</v>
      </c>
      <c r="S114" s="16">
        <v>16.397474036065791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143</v>
      </c>
      <c r="Y114" s="10">
        <v>4</v>
      </c>
      <c r="Z114" s="20" t="s">
        <v>123</v>
      </c>
      <c r="AA114" s="15">
        <v>4</v>
      </c>
      <c r="AB114" s="11">
        <v>77.483117779201606</v>
      </c>
      <c r="AC114" s="10">
        <v>20.467761597365268</v>
      </c>
      <c r="AD114" s="19">
        <v>2.0491206234331236</v>
      </c>
      <c r="AE114" s="12">
        <v>1340.3180698151946</v>
      </c>
      <c r="AF114" s="10">
        <v>1483.7733356638453</v>
      </c>
      <c r="AG114" s="10">
        <v>897.94782432034697</v>
      </c>
      <c r="AH114" s="10">
        <v>189.6254276395627</v>
      </c>
      <c r="AI114" s="10">
        <v>2.3766142392157295</v>
      </c>
      <c r="AJ114" s="10"/>
      <c r="AK114" s="10"/>
      <c r="AL114" s="10"/>
      <c r="AM114" s="10"/>
      <c r="AN114" s="10">
        <v>13.403180698151946</v>
      </c>
      <c r="AO114" s="10">
        <v>3.4914764840915757</v>
      </c>
      <c r="AP114" s="10">
        <v>7.1835825945627763</v>
      </c>
      <c r="AQ114" s="10">
        <v>111.47500000000001</v>
      </c>
      <c r="AR114" s="10"/>
      <c r="AS114" s="10"/>
      <c r="AT114" s="10">
        <v>10.093624235427557</v>
      </c>
      <c r="AU114" s="10">
        <v>1</v>
      </c>
      <c r="AV114" s="16"/>
      <c r="AW114" s="19">
        <v>222.5660003495768</v>
      </c>
      <c r="AX114" s="1" t="s">
        <v>120</v>
      </c>
      <c r="AY114" s="23">
        <v>15.768241469816299</v>
      </c>
      <c r="AZ114" s="18">
        <v>100</v>
      </c>
      <c r="BA114" s="18">
        <v>0</v>
      </c>
      <c r="BB114" s="18">
        <v>0</v>
      </c>
      <c r="BC114" s="18">
        <v>0</v>
      </c>
      <c r="BD114" s="18">
        <v>100</v>
      </c>
      <c r="BE114" s="18">
        <v>0</v>
      </c>
      <c r="BF114" s="24">
        <v>77.483117779201606</v>
      </c>
      <c r="BG114" s="24">
        <v>20.467761597365268</v>
      </c>
      <c r="BH114" s="24">
        <v>2.0491206234331236</v>
      </c>
      <c r="BI114" s="21"/>
      <c r="BJ114" s="25">
        <f t="shared" ca="1" si="14"/>
        <v>0.90220245645610309</v>
      </c>
      <c r="BK114" s="24">
        <f t="shared" ca="1" si="15"/>
        <v>31.75665154772755</v>
      </c>
      <c r="BL114" s="23">
        <f t="shared" si="16"/>
        <v>4.4956420625924522</v>
      </c>
      <c r="BM114" s="23">
        <f t="shared" ca="1" si="17"/>
        <v>2.7168039094157646</v>
      </c>
      <c r="BN114" s="22">
        <f t="shared" si="18"/>
        <v>2.9954153312311687</v>
      </c>
      <c r="BO114" s="21"/>
      <c r="BP114" s="2"/>
    </row>
    <row r="115" spans="1:68" x14ac:dyDescent="0.2">
      <c r="A115">
        <v>5.0999999999999996</v>
      </c>
      <c r="B115">
        <v>2.0699999999999998</v>
      </c>
      <c r="C115">
        <v>0.22040999999999999</v>
      </c>
      <c r="D115">
        <v>-2.1170000000000001E-2</v>
      </c>
      <c r="E115">
        <v>-1.0529999999999999E-2</v>
      </c>
      <c r="F115">
        <v>1.8914800000000001</v>
      </c>
      <c r="G115">
        <v>2.1554500000000001</v>
      </c>
      <c r="H115" s="21"/>
      <c r="I115" s="17">
        <f t="shared" si="12"/>
        <v>16.732283464566926</v>
      </c>
      <c r="J115" s="16">
        <f t="shared" si="13"/>
        <v>-15.932283464566925</v>
      </c>
      <c r="K115" s="16">
        <v>124</v>
      </c>
      <c r="L115" s="16">
        <v>1767.7165354330689</v>
      </c>
      <c r="M115" s="16">
        <v>733.85826771653478</v>
      </c>
      <c r="N115" s="16">
        <v>7.2506561679790007</v>
      </c>
      <c r="O115" s="16">
        <v>14.839425051334699</v>
      </c>
      <c r="P115" s="16">
        <v>15.074932468349836</v>
      </c>
      <c r="Q115" s="16">
        <v>0.59785915020694702</v>
      </c>
      <c r="R115" s="16">
        <v>3.9659159433195867</v>
      </c>
      <c r="S115" s="16">
        <v>16.354681737162341</v>
      </c>
      <c r="T115" s="20" t="s">
        <v>122</v>
      </c>
      <c r="U115" s="10">
        <v>4</v>
      </c>
      <c r="V115" s="20" t="s">
        <v>143</v>
      </c>
      <c r="W115" s="10">
        <v>4</v>
      </c>
      <c r="X115" s="20" t="s">
        <v>143</v>
      </c>
      <c r="Y115" s="10">
        <v>4</v>
      </c>
      <c r="Z115" s="20" t="s">
        <v>123</v>
      </c>
      <c r="AA115" s="15">
        <v>4</v>
      </c>
      <c r="AB115" s="11">
        <v>68.576361892437177</v>
      </c>
      <c r="AC115" s="10">
        <v>28.847676690816698</v>
      </c>
      <c r="AD115" s="19">
        <v>2.5759614167461251</v>
      </c>
      <c r="AE115" s="12">
        <v>1483.9425051334697</v>
      </c>
      <c r="AF115" s="10">
        <v>1651.4742227701986</v>
      </c>
      <c r="AG115" s="10">
        <v>1004.9954978899891</v>
      </c>
      <c r="AH115" s="10">
        <v>187.28281170891441</v>
      </c>
      <c r="AI115" s="10">
        <v>2.5214856146521627</v>
      </c>
      <c r="AJ115" s="10"/>
      <c r="AK115" s="10"/>
      <c r="AL115" s="10"/>
      <c r="AM115" s="10"/>
      <c r="AN115" s="10">
        <v>9.8929500342231318</v>
      </c>
      <c r="AO115" s="10">
        <v>3.7746810690708266</v>
      </c>
      <c r="AP115" s="10">
        <v>8.034968485229923</v>
      </c>
      <c r="AQ115" s="10">
        <v>114.66</v>
      </c>
      <c r="AR115" s="10"/>
      <c r="AS115" s="10"/>
      <c r="AT115" s="10">
        <v>11.129195757969857</v>
      </c>
      <c r="AU115" s="10">
        <v>1</v>
      </c>
      <c r="AV115" s="16"/>
      <c r="AW115" s="19">
        <v>247.72113341552981</v>
      </c>
      <c r="AX115" s="1" t="s">
        <v>120</v>
      </c>
      <c r="AY115" s="23">
        <v>15.9322834645669</v>
      </c>
      <c r="AZ115" s="18">
        <v>100</v>
      </c>
      <c r="BA115" s="18">
        <v>0</v>
      </c>
      <c r="BB115" s="18">
        <v>0</v>
      </c>
      <c r="BC115" s="18">
        <v>0</v>
      </c>
      <c r="BD115" s="18">
        <v>100</v>
      </c>
      <c r="BE115" s="18">
        <v>0</v>
      </c>
      <c r="BF115" s="24">
        <v>68.576361892437177</v>
      </c>
      <c r="BG115" s="24">
        <v>28.847676690816698</v>
      </c>
      <c r="BH115" s="24">
        <v>2.5759614167461251</v>
      </c>
      <c r="BI115" s="21"/>
      <c r="BJ115" s="25">
        <f t="shared" ca="1" si="14"/>
        <v>0.88591461225402079</v>
      </c>
      <c r="BK115" s="24">
        <f t="shared" ca="1" si="15"/>
        <v>34.2666174862931</v>
      </c>
      <c r="BL115" s="23">
        <f t="shared" si="16"/>
        <v>4.2129238544906382</v>
      </c>
      <c r="BM115" s="23">
        <f t="shared" ca="1" si="17"/>
        <v>2.6734270186020805</v>
      </c>
      <c r="BN115" s="22">
        <f t="shared" si="18"/>
        <v>2.9453516048102335</v>
      </c>
      <c r="BO115" s="21"/>
      <c r="BP115" s="2"/>
    </row>
    <row r="116" spans="1:68" x14ac:dyDescent="0.2">
      <c r="A116">
        <v>5.15</v>
      </c>
      <c r="B116">
        <v>2.11</v>
      </c>
      <c r="C116">
        <v>0.22534999999999999</v>
      </c>
      <c r="D116">
        <v>-1.272E-2</v>
      </c>
      <c r="E116">
        <v>-7.1500000000000001E-3</v>
      </c>
      <c r="F116">
        <v>1.88463</v>
      </c>
      <c r="G116">
        <v>2.1545999999999998</v>
      </c>
      <c r="H116" s="21"/>
      <c r="I116" s="17">
        <f t="shared" si="12"/>
        <v>16.896325459317584</v>
      </c>
      <c r="J116" s="16">
        <f t="shared" si="13"/>
        <v>-16.096325459317583</v>
      </c>
      <c r="K116" s="16">
        <v>124</v>
      </c>
      <c r="L116" s="16">
        <v>1788.0577427821504</v>
      </c>
      <c r="M116" s="16">
        <v>743.96325459317529</v>
      </c>
      <c r="N116" s="16">
        <v>7.3217410323709533</v>
      </c>
      <c r="O116" s="16">
        <v>16.148474332648867</v>
      </c>
      <c r="P116" s="16">
        <v>16.396999166990433</v>
      </c>
      <c r="Q116" s="16">
        <v>0.65794371037879185</v>
      </c>
      <c r="R116" s="16">
        <v>4.0125861060195032</v>
      </c>
      <c r="S116" s="16">
        <v>17.258669051497723</v>
      </c>
      <c r="T116" s="20" t="s">
        <v>122</v>
      </c>
      <c r="U116" s="10">
        <v>4</v>
      </c>
      <c r="V116" s="20" t="s">
        <v>143</v>
      </c>
      <c r="W116" s="10">
        <v>4</v>
      </c>
      <c r="X116" s="20" t="s">
        <v>143</v>
      </c>
      <c r="Y116" s="10">
        <v>4</v>
      </c>
      <c r="Z116" s="20" t="s">
        <v>123</v>
      </c>
      <c r="AA116" s="15">
        <v>4</v>
      </c>
      <c r="AB116" s="11">
        <v>67.396957856113517</v>
      </c>
      <c r="AC116" s="10">
        <v>29.954023229713002</v>
      </c>
      <c r="AD116" s="19">
        <v>2.6490189141734874</v>
      </c>
      <c r="AE116" s="12">
        <v>1614.8474332648866</v>
      </c>
      <c r="AF116" s="10">
        <v>1805.8149398250287</v>
      </c>
      <c r="AG116" s="10">
        <v>1093.1332777993623</v>
      </c>
      <c r="AH116" s="10">
        <v>204.41680496489354</v>
      </c>
      <c r="AI116" s="10">
        <v>2.4921583576732336</v>
      </c>
      <c r="AJ116" s="10"/>
      <c r="AK116" s="10"/>
      <c r="AL116" s="10"/>
      <c r="AM116" s="10"/>
      <c r="AN116" s="10">
        <v>10.765649555099245</v>
      </c>
      <c r="AO116" s="10">
        <v>4.0682482730813883</v>
      </c>
      <c r="AP116" s="10">
        <v>8.6519329445955364</v>
      </c>
      <c r="AQ116" s="10">
        <v>114.66</v>
      </c>
      <c r="AR116" s="10"/>
      <c r="AS116" s="10"/>
      <c r="AT116" s="10">
        <v>12.047069865822362</v>
      </c>
      <c r="AU116" s="10">
        <v>1</v>
      </c>
      <c r="AV116" s="16"/>
      <c r="AW116" s="19">
        <v>270.87224097375434</v>
      </c>
      <c r="AX116" s="1" t="s">
        <v>120</v>
      </c>
      <c r="AY116" s="23">
        <v>16.096325459317601</v>
      </c>
      <c r="AZ116" s="18">
        <v>100</v>
      </c>
      <c r="BA116" s="18">
        <v>0</v>
      </c>
      <c r="BB116" s="18">
        <v>0</v>
      </c>
      <c r="BC116" s="18">
        <v>0</v>
      </c>
      <c r="BD116" s="18">
        <v>100</v>
      </c>
      <c r="BE116" s="18">
        <v>0</v>
      </c>
      <c r="BF116" s="24">
        <v>67.396957856113517</v>
      </c>
      <c r="BG116" s="24">
        <v>29.954023229713002</v>
      </c>
      <c r="BH116" s="24">
        <v>2.6490189141734874</v>
      </c>
      <c r="BI116" s="21"/>
      <c r="BJ116" s="25">
        <f t="shared" ca="1" si="14"/>
        <v>0.87878509781443248</v>
      </c>
      <c r="BK116" s="24">
        <f t="shared" ca="1" si="15"/>
        <v>36.708512072860096</v>
      </c>
      <c r="BL116" s="23">
        <f t="shared" si="16"/>
        <v>4.243984848281328</v>
      </c>
      <c r="BM116" s="23">
        <f t="shared" ca="1" si="17"/>
        <v>2.6540877387135788</v>
      </c>
      <c r="BN116" s="22">
        <f t="shared" si="18"/>
        <v>2.9198879953879744</v>
      </c>
      <c r="BO116" s="21"/>
      <c r="BP116" s="2"/>
    </row>
    <row r="117" spans="1:68" x14ac:dyDescent="0.2">
      <c r="A117">
        <v>5.2</v>
      </c>
      <c r="B117">
        <v>2.11</v>
      </c>
      <c r="C117">
        <v>0.23033999999999999</v>
      </c>
      <c r="D117">
        <v>-7.7099999999999998E-3</v>
      </c>
      <c r="E117">
        <v>-3.63E-3</v>
      </c>
      <c r="F117">
        <v>1.87863</v>
      </c>
      <c r="G117">
        <v>2.15503</v>
      </c>
      <c r="H117" s="21"/>
      <c r="I117" s="17">
        <f t="shared" si="12"/>
        <v>17.060367454068242</v>
      </c>
      <c r="J117" s="16">
        <f t="shared" si="13"/>
        <v>-16.260367454068241</v>
      </c>
      <c r="K117" s="16">
        <v>124</v>
      </c>
      <c r="L117" s="16">
        <v>1808.3989501312319</v>
      </c>
      <c r="M117" s="16">
        <v>754.0682414698158</v>
      </c>
      <c r="N117" s="16">
        <v>7.392825896762905</v>
      </c>
      <c r="O117" s="16">
        <v>17.470773100616011</v>
      </c>
      <c r="P117" s="16">
        <v>17.732854535250191</v>
      </c>
      <c r="Q117" s="16">
        <v>0.69356781055168437</v>
      </c>
      <c r="R117" s="16">
        <v>3.9112022780820661</v>
      </c>
      <c r="S117" s="16">
        <v>18.200099627373628</v>
      </c>
      <c r="T117" s="20" t="s">
        <v>122</v>
      </c>
      <c r="U117" s="10">
        <v>4</v>
      </c>
      <c r="V117" s="20" t="s">
        <v>143</v>
      </c>
      <c r="W117" s="10">
        <v>4</v>
      </c>
      <c r="X117" s="20" t="s">
        <v>143</v>
      </c>
      <c r="Y117" s="10">
        <v>4</v>
      </c>
      <c r="Z117" s="20" t="s">
        <v>123</v>
      </c>
      <c r="AA117" s="15">
        <v>4</v>
      </c>
      <c r="AB117" s="11">
        <v>62.580370925318036</v>
      </c>
      <c r="AC117" s="10">
        <v>34.433504076662672</v>
      </c>
      <c r="AD117" s="19">
        <v>2.9861249980192968</v>
      </c>
      <c r="AE117" s="12">
        <v>1747.0773100616011</v>
      </c>
      <c r="AF117" s="10">
        <v>1961.7778533056421</v>
      </c>
      <c r="AG117" s="10">
        <v>1182.1903023500126</v>
      </c>
      <c r="AH117" s="10">
        <v>222.32105960113489</v>
      </c>
      <c r="AI117" s="10">
        <v>2.5567585844482821</v>
      </c>
      <c r="AJ117" s="10"/>
      <c r="AK117" s="10"/>
      <c r="AL117" s="10"/>
      <c r="AM117" s="10"/>
      <c r="AN117" s="10">
        <v>11.64718206707734</v>
      </c>
      <c r="AO117" s="10">
        <v>4.3413213995232054</v>
      </c>
      <c r="AP117" s="10">
        <v>9.2753321164500893</v>
      </c>
      <c r="AQ117" s="10">
        <v>114.66</v>
      </c>
      <c r="AR117" s="10"/>
      <c r="AS117" s="10"/>
      <c r="AT117" s="10">
        <v>12.954464858596836</v>
      </c>
      <c r="AU117" s="10">
        <v>1</v>
      </c>
      <c r="AV117" s="16"/>
      <c r="AW117" s="19">
        <v>294.26667799584629</v>
      </c>
      <c r="AX117" s="1" t="s">
        <v>120</v>
      </c>
      <c r="AY117" s="23">
        <v>16.260367454068199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62.580370925318036</v>
      </c>
      <c r="BG117" s="24">
        <v>34.433504076662672</v>
      </c>
      <c r="BH117" s="24">
        <v>2.9861249980192968</v>
      </c>
      <c r="BI117" s="21"/>
      <c r="BJ117" s="25">
        <f t="shared" ca="1" si="14"/>
        <v>0.86856839381630258</v>
      </c>
      <c r="BK117" s="24">
        <f t="shared" ca="1" si="15"/>
        <v>38.964202574370034</v>
      </c>
      <c r="BL117" s="23">
        <f t="shared" si="16"/>
        <v>4.1213502093379848</v>
      </c>
      <c r="BM117" s="23">
        <f t="shared" ca="1" si="17"/>
        <v>2.6266455990913715</v>
      </c>
      <c r="BN117" s="22">
        <f t="shared" si="18"/>
        <v>2.8864083326881476</v>
      </c>
      <c r="BO117" s="21"/>
      <c r="BP117" s="2"/>
    </row>
    <row r="118" spans="1:68" x14ac:dyDescent="0.2">
      <c r="A118">
        <v>5.25</v>
      </c>
      <c r="B118">
        <v>2.11</v>
      </c>
      <c r="C118">
        <v>0.23396</v>
      </c>
      <c r="D118">
        <v>1.06E-3</v>
      </c>
      <c r="E118">
        <v>1.56E-3</v>
      </c>
      <c r="F118">
        <v>1.8814500000000001</v>
      </c>
      <c r="G118">
        <v>2.15673</v>
      </c>
      <c r="H118" s="21"/>
      <c r="I118" s="17">
        <f t="shared" si="12"/>
        <v>17.224409448818896</v>
      </c>
      <c r="J118" s="16">
        <f t="shared" si="13"/>
        <v>-16.424409448818896</v>
      </c>
      <c r="K118" s="16">
        <v>124</v>
      </c>
      <c r="L118" s="16">
        <v>1828.740157480313</v>
      </c>
      <c r="M118" s="16">
        <v>764.17322834645609</v>
      </c>
      <c r="N118" s="16">
        <v>7.4639107611548541</v>
      </c>
      <c r="O118" s="16">
        <v>18.430035934291581</v>
      </c>
      <c r="P118" s="16">
        <v>18.712105651743563</v>
      </c>
      <c r="Q118" s="16">
        <v>0.75592776235133863</v>
      </c>
      <c r="R118" s="16">
        <v>4.0397792553127365</v>
      </c>
      <c r="S118" s="16">
        <v>19.588174823054292</v>
      </c>
      <c r="T118" s="20" t="s">
        <v>122</v>
      </c>
      <c r="U118" s="10">
        <v>4</v>
      </c>
      <c r="V118" s="20" t="s">
        <v>143</v>
      </c>
      <c r="W118" s="10">
        <v>4</v>
      </c>
      <c r="X118" s="20" t="s">
        <v>143</v>
      </c>
      <c r="Y118" s="10">
        <v>4</v>
      </c>
      <c r="Z118" s="20" t="s">
        <v>123</v>
      </c>
      <c r="AA118" s="15">
        <v>4</v>
      </c>
      <c r="AB118" s="11">
        <v>64.41595529064395</v>
      </c>
      <c r="AC118" s="10">
        <v>32.735359036985216</v>
      </c>
      <c r="AD118" s="19">
        <v>2.8486856723708303</v>
      </c>
      <c r="AE118" s="12">
        <v>1843.0035934291579</v>
      </c>
      <c r="AF118" s="10">
        <v>2075.787325401976</v>
      </c>
      <c r="AG118" s="10">
        <v>1247.4737101162375</v>
      </c>
      <c r="AH118" s="10">
        <v>249.41343213050271</v>
      </c>
      <c r="AI118" s="10">
        <v>2.475382779108275</v>
      </c>
      <c r="AJ118" s="10"/>
      <c r="AK118" s="10"/>
      <c r="AL118" s="10"/>
      <c r="AM118" s="10"/>
      <c r="AN118" s="10">
        <v>12.286690622861054</v>
      </c>
      <c r="AO118" s="10">
        <v>4.5746218398048955</v>
      </c>
      <c r="AP118" s="10">
        <v>9.7323159708136622</v>
      </c>
      <c r="AQ118" s="10">
        <v>114.66</v>
      </c>
      <c r="AR118" s="10"/>
      <c r="AS118" s="10"/>
      <c r="AT118" s="10">
        <v>13.552704090720782</v>
      </c>
      <c r="AU118" s="10">
        <v>1</v>
      </c>
      <c r="AV118" s="16"/>
      <c r="AW118" s="19">
        <v>311.36809881029637</v>
      </c>
      <c r="AX118" s="1" t="s">
        <v>120</v>
      </c>
      <c r="AY118" s="23">
        <v>16.424409448818899</v>
      </c>
      <c r="AZ118" s="18">
        <v>100</v>
      </c>
      <c r="BA118" s="18">
        <v>0</v>
      </c>
      <c r="BB118" s="18">
        <v>0</v>
      </c>
      <c r="BC118" s="18">
        <v>0</v>
      </c>
      <c r="BD118" s="18">
        <v>100</v>
      </c>
      <c r="BE118" s="18">
        <v>0</v>
      </c>
      <c r="BF118" s="24">
        <v>64.41595529064395</v>
      </c>
      <c r="BG118" s="24">
        <v>32.735359036985216</v>
      </c>
      <c r="BH118" s="24">
        <v>2.8486856723708303</v>
      </c>
      <c r="BI118" s="21"/>
      <c r="BJ118" s="25">
        <f t="shared" ca="1" si="14"/>
        <v>0.86722669640683048</v>
      </c>
      <c r="BK118" s="24">
        <f t="shared" ca="1" si="15"/>
        <v>40.678527942840901</v>
      </c>
      <c r="BL118" s="23">
        <f t="shared" si="16"/>
        <v>4.2473255052624319</v>
      </c>
      <c r="BM118" s="23">
        <f t="shared" ca="1" si="17"/>
        <v>2.6224974400168226</v>
      </c>
      <c r="BN118" s="22">
        <f t="shared" si="18"/>
        <v>2.8771732255798548</v>
      </c>
      <c r="BO118" s="21"/>
      <c r="BP118" s="2"/>
    </row>
    <row r="119" spans="1:68" x14ac:dyDescent="0.2">
      <c r="A119">
        <v>5.3</v>
      </c>
      <c r="B119">
        <v>2.11</v>
      </c>
      <c r="C119">
        <v>0.23965</v>
      </c>
      <c r="D119">
        <v>7.3099999999999997E-3</v>
      </c>
      <c r="E119">
        <v>8.2900000000000005E-3</v>
      </c>
      <c r="F119">
        <v>1.8725000000000001</v>
      </c>
      <c r="G119">
        <v>2.1535500000000001</v>
      </c>
      <c r="H119" s="21"/>
      <c r="I119" s="17">
        <f t="shared" si="12"/>
        <v>17.388451443569551</v>
      </c>
      <c r="J119" s="16">
        <f t="shared" si="13"/>
        <v>-16.58845144356955</v>
      </c>
      <c r="K119" s="16">
        <v>124</v>
      </c>
      <c r="L119" s="16">
        <v>1849.081364829394</v>
      </c>
      <c r="M119" s="16">
        <v>774.27821522309637</v>
      </c>
      <c r="N119" s="16">
        <v>7.5349956255468049</v>
      </c>
      <c r="O119" s="16">
        <v>19.937827515400411</v>
      </c>
      <c r="P119" s="16">
        <v>20.245816528298214</v>
      </c>
      <c r="Q119" s="16">
        <v>0.80036900508199282</v>
      </c>
      <c r="R119" s="16">
        <v>3.9532562392002908</v>
      </c>
      <c r="S119" s="16">
        <v>21.388125895680666</v>
      </c>
      <c r="T119" s="20" t="s">
        <v>122</v>
      </c>
      <c r="U119" s="10">
        <v>4</v>
      </c>
      <c r="V119" s="20" t="s">
        <v>143</v>
      </c>
      <c r="W119" s="10">
        <v>4</v>
      </c>
      <c r="X119" s="20" t="s">
        <v>141</v>
      </c>
      <c r="Y119" s="10">
        <v>5</v>
      </c>
      <c r="Z119" s="20" t="s">
        <v>123</v>
      </c>
      <c r="AA119" s="15">
        <v>4</v>
      </c>
      <c r="AB119" s="11">
        <v>59.967212312909076</v>
      </c>
      <c r="AC119" s="10">
        <v>36.825750759729409</v>
      </c>
      <c r="AD119" s="19">
        <v>3.2070369273615142</v>
      </c>
      <c r="AE119" s="12">
        <v>1993.7827515400411</v>
      </c>
      <c r="AF119" s="10">
        <v>2255.027357505518</v>
      </c>
      <c r="AG119" s="10">
        <v>1349.7211018865476</v>
      </c>
      <c r="AH119" s="10">
        <v>284.97867984275371</v>
      </c>
      <c r="AI119" s="10">
        <v>2.5295602902843739</v>
      </c>
      <c r="AJ119" s="10"/>
      <c r="AK119" s="10"/>
      <c r="AL119" s="10"/>
      <c r="AM119" s="10"/>
      <c r="AN119" s="10">
        <v>13.29188501026694</v>
      </c>
      <c r="AO119" s="10">
        <v>4.8877038289701664</v>
      </c>
      <c r="AP119" s="10">
        <v>10.448047713205833</v>
      </c>
      <c r="AQ119" s="10">
        <v>114.66</v>
      </c>
      <c r="AR119" s="10"/>
      <c r="AS119" s="10"/>
      <c r="AT119" s="10">
        <v>14.578810358858972</v>
      </c>
      <c r="AU119" s="10">
        <v>1</v>
      </c>
      <c r="AV119" s="16"/>
      <c r="AW119" s="19">
        <v>338.25410362582772</v>
      </c>
      <c r="AX119" s="1" t="s">
        <v>120</v>
      </c>
      <c r="AY119" s="23">
        <v>16.5884514435696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59.967212312909076</v>
      </c>
      <c r="BG119" s="24">
        <v>36.825750759729409</v>
      </c>
      <c r="BH119" s="24">
        <v>3.2070369273615142</v>
      </c>
      <c r="BI119" s="21"/>
      <c r="BJ119" s="25">
        <f t="shared" ca="1" si="14"/>
        <v>0.85741342361860995</v>
      </c>
      <c r="BK119" s="24">
        <f t="shared" ca="1" si="15"/>
        <v>43.231056827530168</v>
      </c>
      <c r="BL119" s="23">
        <f t="shared" si="16"/>
        <v>4.1424231581089659</v>
      </c>
      <c r="BM119" s="23">
        <f t="shared" ca="1" si="17"/>
        <v>2.5961141749613068</v>
      </c>
      <c r="BN119" s="22">
        <f t="shared" si="18"/>
        <v>2.8448053526144341</v>
      </c>
      <c r="BO119" s="21"/>
      <c r="BP119" s="2"/>
    </row>
    <row r="120" spans="1:68" x14ac:dyDescent="0.2">
      <c r="A120">
        <v>5.35</v>
      </c>
      <c r="B120">
        <v>2.11</v>
      </c>
      <c r="C120">
        <v>0.23987</v>
      </c>
      <c r="D120">
        <v>8.5599999999999999E-3</v>
      </c>
      <c r="E120">
        <v>1.005E-2</v>
      </c>
      <c r="F120">
        <v>1.8657300000000001</v>
      </c>
      <c r="G120">
        <v>2.1577000000000002</v>
      </c>
      <c r="H120" s="21"/>
      <c r="I120" s="17">
        <f t="shared" si="12"/>
        <v>17.552493438320209</v>
      </c>
      <c r="J120" s="16">
        <f t="shared" si="13"/>
        <v>-16.752493438320208</v>
      </c>
      <c r="K120" s="16">
        <v>124</v>
      </c>
      <c r="L120" s="16">
        <v>1869.4225721784755</v>
      </c>
      <c r="M120" s="16">
        <v>784.38320209973688</v>
      </c>
      <c r="N120" s="16">
        <v>7.6060804899387575</v>
      </c>
      <c r="O120" s="16">
        <v>19.996125256673508</v>
      </c>
      <c r="P120" s="16">
        <v>20.310892569717616</v>
      </c>
      <c r="Q120" s="16">
        <v>0.80925725362812373</v>
      </c>
      <c r="R120" s="16">
        <v>3.9843510119032395</v>
      </c>
      <c r="S120" s="16">
        <v>21.858841183618615</v>
      </c>
      <c r="T120" s="20" t="s">
        <v>122</v>
      </c>
      <c r="U120" s="10">
        <v>4</v>
      </c>
      <c r="V120" s="20" t="s">
        <v>143</v>
      </c>
      <c r="W120" s="10">
        <v>4</v>
      </c>
      <c r="X120" s="20" t="s">
        <v>143</v>
      </c>
      <c r="Y120" s="10">
        <v>4</v>
      </c>
      <c r="Z120" s="20" t="s">
        <v>123</v>
      </c>
      <c r="AA120" s="15">
        <v>4</v>
      </c>
      <c r="AB120" s="11">
        <v>60.720705932478083</v>
      </c>
      <c r="AC120" s="10">
        <v>36.139373174685417</v>
      </c>
      <c r="AD120" s="19">
        <v>3.1399208928364963</v>
      </c>
      <c r="AE120" s="12">
        <v>1999.6125256673508</v>
      </c>
      <c r="AF120" s="10">
        <v>2261.486820769619</v>
      </c>
      <c r="AG120" s="10">
        <v>1354.0595046478411</v>
      </c>
      <c r="AH120" s="10">
        <v>293.19964855569987</v>
      </c>
      <c r="AI120" s="10">
        <v>2.5098190320393519</v>
      </c>
      <c r="AJ120" s="10"/>
      <c r="AK120" s="10"/>
      <c r="AL120" s="10"/>
      <c r="AM120" s="10"/>
      <c r="AN120" s="10">
        <v>13.330750171115673</v>
      </c>
      <c r="AO120" s="10">
        <v>4.9157411479444431</v>
      </c>
      <c r="AP120" s="10">
        <v>10.478416532534887</v>
      </c>
      <c r="AQ120" s="10">
        <v>114.66</v>
      </c>
      <c r="AR120" s="10"/>
      <c r="AS120" s="10"/>
      <c r="AT120" s="10">
        <v>14.422313788075142</v>
      </c>
      <c r="AU120" s="10">
        <v>1</v>
      </c>
      <c r="AV120" s="16"/>
      <c r="AW120" s="19">
        <v>339.22302311544286</v>
      </c>
      <c r="AX120" s="1" t="s">
        <v>120</v>
      </c>
      <c r="AY120" s="23">
        <v>16.752493438320201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60.720705932478083</v>
      </c>
      <c r="BG120" s="24">
        <v>36.139373174685417</v>
      </c>
      <c r="BH120" s="24">
        <v>3.1399208928364963</v>
      </c>
      <c r="BI120" s="21"/>
      <c r="BJ120" s="25">
        <f t="shared" ca="1" si="14"/>
        <v>0.85935538826681901</v>
      </c>
      <c r="BK120" s="24">
        <f t="shared" ca="1" si="15"/>
        <v>42.957449806544012</v>
      </c>
      <c r="BL120" s="23">
        <f t="shared" si="16"/>
        <v>4.1765569891312584</v>
      </c>
      <c r="BM120" s="23">
        <f t="shared" ca="1" si="17"/>
        <v>2.6005845514712229</v>
      </c>
      <c r="BN120" s="22">
        <f t="shared" si="18"/>
        <v>2.845908337187756</v>
      </c>
      <c r="BO120" s="21"/>
      <c r="BP120" s="2"/>
    </row>
    <row r="121" spans="1:68" x14ac:dyDescent="0.2">
      <c r="A121">
        <v>5.4</v>
      </c>
      <c r="B121">
        <v>2.11</v>
      </c>
      <c r="C121">
        <v>0.23784</v>
      </c>
      <c r="D121">
        <v>1.2880000000000001E-2</v>
      </c>
      <c r="E121">
        <v>1.457E-2</v>
      </c>
      <c r="F121">
        <v>1.86358</v>
      </c>
      <c r="G121">
        <v>2.1516000000000002</v>
      </c>
      <c r="H121" s="21"/>
      <c r="I121" s="17">
        <f t="shared" si="12"/>
        <v>17.716535433070867</v>
      </c>
      <c r="J121" s="16">
        <f t="shared" si="13"/>
        <v>-16.916535433070866</v>
      </c>
      <c r="K121" s="16">
        <v>124</v>
      </c>
      <c r="L121" s="16">
        <v>1889.7637795275571</v>
      </c>
      <c r="M121" s="16">
        <v>794.48818897637739</v>
      </c>
      <c r="N121" s="16">
        <v>7.6771653543307092</v>
      </c>
      <c r="O121" s="16">
        <v>19.458196098562624</v>
      </c>
      <c r="P121" s="16">
        <v>19.790371318800656</v>
      </c>
      <c r="Q121" s="16">
        <v>0.83997504060355221</v>
      </c>
      <c r="R121" s="16">
        <v>4.2443622056023997</v>
      </c>
      <c r="S121" s="16">
        <v>23.06772362764108</v>
      </c>
      <c r="T121" s="20" t="s">
        <v>122</v>
      </c>
      <c r="U121" s="10">
        <v>4</v>
      </c>
      <c r="V121" s="20" t="s">
        <v>143</v>
      </c>
      <c r="W121" s="10">
        <v>4</v>
      </c>
      <c r="X121" s="20" t="s">
        <v>143</v>
      </c>
      <c r="Y121" s="10">
        <v>4</v>
      </c>
      <c r="Z121" s="20" t="s">
        <v>123</v>
      </c>
      <c r="AA121" s="15">
        <v>4</v>
      </c>
      <c r="AB121" s="11">
        <v>68.399585439951821</v>
      </c>
      <c r="AC121" s="10">
        <v>29.013666845994322</v>
      </c>
      <c r="AD121" s="19">
        <v>2.5867477140538617</v>
      </c>
      <c r="AE121" s="12">
        <v>1945.8196098562626</v>
      </c>
      <c r="AF121" s="10">
        <v>2199.0524849353251</v>
      </c>
      <c r="AG121" s="10">
        <v>1319.3580879200438</v>
      </c>
      <c r="AH121" s="10">
        <v>316.60577019381333</v>
      </c>
      <c r="AI121" s="10">
        <v>2.3560665927145363</v>
      </c>
      <c r="AJ121" s="10"/>
      <c r="AK121" s="10"/>
      <c r="AL121" s="10"/>
      <c r="AM121" s="10"/>
      <c r="AN121" s="10">
        <v>12.972130732375083</v>
      </c>
      <c r="AO121" s="10">
        <v>4.8602632571813498</v>
      </c>
      <c r="AP121" s="10">
        <v>10.235506615440306</v>
      </c>
      <c r="AQ121" s="10">
        <v>114.66</v>
      </c>
      <c r="AR121" s="10"/>
      <c r="AS121" s="10"/>
      <c r="AT121" s="10">
        <v>13.815122760908059</v>
      </c>
      <c r="AU121" s="10">
        <v>1</v>
      </c>
      <c r="AV121" s="16"/>
      <c r="AW121" s="19">
        <v>329.85787274029872</v>
      </c>
      <c r="AX121" s="1" t="s">
        <v>120</v>
      </c>
      <c r="AY121" s="23">
        <v>16.916535433070901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68.399585439951821</v>
      </c>
      <c r="BG121" s="24">
        <v>29.013666845994322</v>
      </c>
      <c r="BH121" s="24">
        <v>2.5867477140538617</v>
      </c>
      <c r="BI121" s="21"/>
      <c r="BJ121" s="25">
        <f t="shared" ca="1" si="14"/>
        <v>0.87047562205145779</v>
      </c>
      <c r="BK121" s="24">
        <f t="shared" ca="1" si="15"/>
        <v>41.777303994938229</v>
      </c>
      <c r="BL121" s="23">
        <f t="shared" si="16"/>
        <v>4.4571675560165076</v>
      </c>
      <c r="BM121" s="23">
        <f t="shared" ca="1" si="17"/>
        <v>2.6291448732211125</v>
      </c>
      <c r="BN121" s="22">
        <f t="shared" si="18"/>
        <v>2.872170013332016</v>
      </c>
      <c r="BO121" s="21"/>
      <c r="BP121" s="2"/>
    </row>
    <row r="122" spans="1:68" x14ac:dyDescent="0.2">
      <c r="A122">
        <v>5.45</v>
      </c>
      <c r="B122">
        <v>0.8</v>
      </c>
      <c r="C122">
        <v>0.23880000000000001</v>
      </c>
      <c r="D122">
        <v>9.9900000000000006E-3</v>
      </c>
      <c r="E122">
        <v>1.239E-2</v>
      </c>
      <c r="F122">
        <v>1.859</v>
      </c>
      <c r="G122">
        <v>2.1511999999999998</v>
      </c>
      <c r="H122" s="21"/>
      <c r="I122" s="17">
        <f t="shared" si="12"/>
        <v>17.880577427821521</v>
      </c>
      <c r="J122" s="16">
        <f t="shared" si="13"/>
        <v>-17.08057742782152</v>
      </c>
      <c r="K122" s="16">
        <v>124</v>
      </c>
      <c r="L122" s="16">
        <v>1910.1049868766381</v>
      </c>
      <c r="M122" s="16">
        <v>804.59317585301767</v>
      </c>
      <c r="N122" s="16">
        <v>7.7482502187226583</v>
      </c>
      <c r="O122" s="16">
        <v>19.712586242299796</v>
      </c>
      <c r="P122" s="16">
        <v>20.036365613492972</v>
      </c>
      <c r="Q122" s="16">
        <v>0.81942540996489743</v>
      </c>
      <c r="R122" s="16">
        <v>4.089690843997559</v>
      </c>
      <c r="S122" s="16">
        <v>22.484678555081572</v>
      </c>
      <c r="T122" s="20" t="s">
        <v>122</v>
      </c>
      <c r="U122" s="10">
        <v>4</v>
      </c>
      <c r="V122" s="20" t="s">
        <v>143</v>
      </c>
      <c r="W122" s="10">
        <v>4</v>
      </c>
      <c r="X122" s="20" t="s">
        <v>143</v>
      </c>
      <c r="Y122" s="10">
        <v>4</v>
      </c>
      <c r="Z122" s="20" t="s">
        <v>123</v>
      </c>
      <c r="AA122" s="15">
        <v>4</v>
      </c>
      <c r="AB122" s="11">
        <v>63.93659244711197</v>
      </c>
      <c r="AC122" s="10">
        <v>33.180056294185889</v>
      </c>
      <c r="AD122" s="19">
        <v>2.883351258702139</v>
      </c>
      <c r="AE122" s="12">
        <v>1971.2586242299797</v>
      </c>
      <c r="AF122" s="10">
        <v>2226.796448584475</v>
      </c>
      <c r="AG122" s="10">
        <v>1335.7577075661982</v>
      </c>
      <c r="AH122" s="10">
        <v>303.14938291938336</v>
      </c>
      <c r="AI122" s="10">
        <v>2.4451726014148489</v>
      </c>
      <c r="AJ122" s="10"/>
      <c r="AK122" s="10"/>
      <c r="AL122" s="10"/>
      <c r="AM122" s="10"/>
      <c r="AN122" s="10">
        <v>13.141724161533197</v>
      </c>
      <c r="AO122" s="10">
        <v>4.8949035447954934</v>
      </c>
      <c r="AP122" s="10">
        <v>10.350303952963387</v>
      </c>
      <c r="AQ122" s="10">
        <v>114.66</v>
      </c>
      <c r="AR122" s="10"/>
      <c r="AS122" s="10"/>
      <c r="AT122" s="10">
        <v>13.811276837262156</v>
      </c>
      <c r="AU122" s="10">
        <v>1</v>
      </c>
      <c r="AV122" s="16"/>
      <c r="AW122" s="19">
        <v>334.0194672876712</v>
      </c>
      <c r="AX122" s="1" t="s">
        <v>120</v>
      </c>
      <c r="AY122" s="23">
        <v>17.080577427821499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63.93659244711197</v>
      </c>
      <c r="BG122" s="24">
        <v>33.180056294185889</v>
      </c>
      <c r="BH122" s="24">
        <v>2.883351258702139</v>
      </c>
      <c r="BI122" s="21"/>
      <c r="BJ122" s="25">
        <f t="shared" ca="1" si="14"/>
        <v>0.86661675797161397</v>
      </c>
      <c r="BK122" s="24">
        <f t="shared" ca="1" si="15"/>
        <v>41.681145004519685</v>
      </c>
      <c r="BL122" s="23">
        <f t="shared" si="16"/>
        <v>4.2943868947031376</v>
      </c>
      <c r="BM122" s="23">
        <f t="shared" ca="1" si="17"/>
        <v>2.6183899774789205</v>
      </c>
      <c r="BN122" s="22">
        <f t="shared" si="18"/>
        <v>2.8577044753345415</v>
      </c>
      <c r="BO122" s="21"/>
      <c r="BP122" s="2"/>
    </row>
    <row r="123" spans="1:68" x14ac:dyDescent="0.2">
      <c r="A123">
        <v>5.5</v>
      </c>
      <c r="B123">
        <v>2.11</v>
      </c>
      <c r="C123">
        <v>0.23618</v>
      </c>
      <c r="D123">
        <v>8.6E-3</v>
      </c>
      <c r="E123">
        <v>1.3809999999999999E-2</v>
      </c>
      <c r="F123">
        <v>1.8584799999999999</v>
      </c>
      <c r="G123">
        <v>2.1511</v>
      </c>
      <c r="H123" s="21"/>
      <c r="I123" s="17">
        <f t="shared" si="12"/>
        <v>18.044619422572179</v>
      </c>
      <c r="J123" s="16">
        <f t="shared" si="13"/>
        <v>-17.244619422572178</v>
      </c>
      <c r="K123" s="16">
        <v>124</v>
      </c>
      <c r="L123" s="16">
        <v>1930.4461942257196</v>
      </c>
      <c r="M123" s="16">
        <v>814.69816272965818</v>
      </c>
      <c r="N123" s="16">
        <v>7.8193350831146109</v>
      </c>
      <c r="O123" s="16">
        <v>19.018313141683777</v>
      </c>
      <c r="P123" s="16">
        <v>19.347561368676811</v>
      </c>
      <c r="Q123" s="16">
        <v>0.80954167758159989</v>
      </c>
      <c r="R123" s="16">
        <v>4.1842052450714871</v>
      </c>
      <c r="S123" s="16">
        <v>22.864460207849692</v>
      </c>
      <c r="T123" s="20" t="s">
        <v>122</v>
      </c>
      <c r="U123" s="10">
        <v>4</v>
      </c>
      <c r="V123" s="20" t="s">
        <v>143</v>
      </c>
      <c r="W123" s="10">
        <v>4</v>
      </c>
      <c r="X123" s="20" t="s">
        <v>143</v>
      </c>
      <c r="Y123" s="10">
        <v>4</v>
      </c>
      <c r="Z123" s="20" t="s">
        <v>123</v>
      </c>
      <c r="AA123" s="15">
        <v>4</v>
      </c>
      <c r="AB123" s="11">
        <v>67.492663767140641</v>
      </c>
      <c r="AC123" s="10">
        <v>29.864348472690551</v>
      </c>
      <c r="AD123" s="19">
        <v>2.6429877601688103</v>
      </c>
      <c r="AE123" s="12">
        <v>1901.8313141683775</v>
      </c>
      <c r="AF123" s="10">
        <v>2144.5641134679217</v>
      </c>
      <c r="AG123" s="10">
        <v>1289.8374245784541</v>
      </c>
      <c r="AH123" s="10">
        <v>309.49971685169311</v>
      </c>
      <c r="AI123" s="10">
        <v>2.389940123462837</v>
      </c>
      <c r="AJ123" s="10"/>
      <c r="AK123" s="10"/>
      <c r="AL123" s="10"/>
      <c r="AM123" s="10"/>
      <c r="AN123" s="10">
        <v>12.678875427789185</v>
      </c>
      <c r="AO123" s="10">
        <v>4.7752794972087687</v>
      </c>
      <c r="AP123" s="10">
        <v>10.028861972049178</v>
      </c>
      <c r="AQ123" s="10">
        <v>114.66</v>
      </c>
      <c r="AR123" s="10"/>
      <c r="AS123" s="10"/>
      <c r="AT123" s="10">
        <v>13.101197085262992</v>
      </c>
      <c r="AU123" s="10">
        <v>1</v>
      </c>
      <c r="AV123" s="16"/>
      <c r="AW123" s="19">
        <v>321.68461702018823</v>
      </c>
      <c r="AX123" s="1" t="s">
        <v>120</v>
      </c>
      <c r="AY123" s="23">
        <v>17.2446194225722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67.492663767140641</v>
      </c>
      <c r="BG123" s="24">
        <v>29.864348472690551</v>
      </c>
      <c r="BH123" s="24">
        <v>2.6429877601688103</v>
      </c>
      <c r="BI123" s="21"/>
      <c r="BJ123" s="25">
        <f t="shared" ca="1" si="14"/>
        <v>0.87454692781848231</v>
      </c>
      <c r="BK123" s="24">
        <f t="shared" ca="1" si="15"/>
        <v>40.024732990275176</v>
      </c>
      <c r="BL123" s="23">
        <f t="shared" si="16"/>
        <v>4.4039102404828325</v>
      </c>
      <c r="BM123" s="23">
        <f t="shared" ca="1" si="17"/>
        <v>2.6385774280010663</v>
      </c>
      <c r="BN123" s="22">
        <f t="shared" si="18"/>
        <v>2.8757267055395279</v>
      </c>
      <c r="BO123" s="21"/>
      <c r="BP123" s="2"/>
    </row>
    <row r="124" spans="1:68" x14ac:dyDescent="0.2">
      <c r="A124">
        <v>5.55</v>
      </c>
      <c r="B124">
        <v>2.11</v>
      </c>
      <c r="C124">
        <v>0.23480999999999999</v>
      </c>
      <c r="D124">
        <v>1.1310000000000001E-2</v>
      </c>
      <c r="E124">
        <v>1.9220000000000001E-2</v>
      </c>
      <c r="F124">
        <v>1.8539000000000001</v>
      </c>
      <c r="G124">
        <v>2.1473800000000001</v>
      </c>
      <c r="H124" s="21"/>
      <c r="I124" s="17">
        <f t="shared" si="12"/>
        <v>18.208661417322833</v>
      </c>
      <c r="J124" s="16">
        <f t="shared" si="13"/>
        <v>-17.408661417322833</v>
      </c>
      <c r="K124" s="16">
        <v>124</v>
      </c>
      <c r="L124" s="16">
        <v>1950.7874015748007</v>
      </c>
      <c r="M124" s="16">
        <v>824.80314960629846</v>
      </c>
      <c r="N124" s="16">
        <v>7.8904199475065617</v>
      </c>
      <c r="O124" s="16">
        <v>18.655277207392192</v>
      </c>
      <c r="P124" s="16">
        <v>19.005361004721319</v>
      </c>
      <c r="Q124" s="16">
        <v>0.82881140042961177</v>
      </c>
      <c r="R124" s="16">
        <v>4.3609347921553194</v>
      </c>
      <c r="S124" s="16">
        <v>24.311374814522601</v>
      </c>
      <c r="T124" s="20" t="s">
        <v>33</v>
      </c>
      <c r="U124" s="10">
        <v>3</v>
      </c>
      <c r="V124" s="20" t="s">
        <v>143</v>
      </c>
      <c r="W124" s="10">
        <v>4</v>
      </c>
      <c r="X124" s="20" t="s">
        <v>143</v>
      </c>
      <c r="Y124" s="10">
        <v>4</v>
      </c>
      <c r="Z124" s="20" t="s">
        <v>123</v>
      </c>
      <c r="AA124" s="15">
        <v>4</v>
      </c>
      <c r="AB124" s="11">
        <v>72.765743386111623</v>
      </c>
      <c r="AC124" s="10">
        <v>24.904016000854014</v>
      </c>
      <c r="AD124" s="19">
        <v>2.3302406130343609</v>
      </c>
      <c r="AE124" s="12">
        <v>1865.5277207392191</v>
      </c>
      <c r="AF124" s="10">
        <v>2103.1087055114476</v>
      </c>
      <c r="AG124" s="10">
        <v>1267.0240669814214</v>
      </c>
      <c r="AH124" s="10">
        <v>337.80250012147286</v>
      </c>
      <c r="AI124" s="10">
        <v>2.2930863396509689</v>
      </c>
      <c r="AJ124" s="10"/>
      <c r="AK124" s="10"/>
      <c r="AL124" s="10"/>
      <c r="AM124" s="10"/>
      <c r="AN124" s="10">
        <v>18.655277207392192</v>
      </c>
      <c r="AO124" s="10">
        <v>4.7400984628854337</v>
      </c>
      <c r="AP124" s="10">
        <v>9.8691684688699493</v>
      </c>
      <c r="AQ124" s="10">
        <v>111.47500000000001</v>
      </c>
      <c r="AR124" s="10"/>
      <c r="AS124" s="10"/>
      <c r="AT124" s="10">
        <v>12.668274539303562</v>
      </c>
      <c r="AU124" s="10">
        <v>1</v>
      </c>
      <c r="AV124" s="16"/>
      <c r="AW124" s="19">
        <v>315.46630582671719</v>
      </c>
      <c r="AX124" s="1" t="s">
        <v>120</v>
      </c>
      <c r="AY124" s="23">
        <v>17.408661417322801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72.765743386111623</v>
      </c>
      <c r="BG124" s="24">
        <v>24.904016000854014</v>
      </c>
      <c r="BH124" s="24">
        <v>2.3302406130343609</v>
      </c>
      <c r="BI124" s="21"/>
      <c r="BJ124" s="25">
        <f t="shared" ca="1" si="14"/>
        <v>0.882455443351288</v>
      </c>
      <c r="BK124" s="24">
        <f t="shared" ca="1" si="15"/>
        <v>39.12758597648839</v>
      </c>
      <c r="BL124" s="23">
        <f t="shared" si="16"/>
        <v>4.5968547056032385</v>
      </c>
      <c r="BM124" s="23">
        <f t="shared" ca="1" si="17"/>
        <v>2.6587080430532306</v>
      </c>
      <c r="BN124" s="22">
        <f t="shared" si="18"/>
        <v>2.8931984139964366</v>
      </c>
      <c r="BO124" s="21"/>
      <c r="BP124" s="2"/>
    </row>
    <row r="125" spans="1:68" x14ac:dyDescent="0.2">
      <c r="A125">
        <v>5.6</v>
      </c>
      <c r="B125">
        <v>0.45</v>
      </c>
      <c r="C125">
        <v>0.23558000000000001</v>
      </c>
      <c r="D125">
        <v>6.2700000000000004E-3</v>
      </c>
      <c r="E125">
        <v>2.0490000000000001E-2</v>
      </c>
      <c r="F125">
        <v>1.85158</v>
      </c>
      <c r="G125">
        <v>2.1483300000000001</v>
      </c>
      <c r="H125" s="21"/>
      <c r="I125" s="17">
        <f t="shared" si="12"/>
        <v>18.372703412073488</v>
      </c>
      <c r="J125" s="16">
        <f t="shared" si="13"/>
        <v>-17.572703412073487</v>
      </c>
      <c r="K125" s="16">
        <v>124</v>
      </c>
      <c r="L125" s="16">
        <v>1971.1286089238818</v>
      </c>
      <c r="M125" s="16">
        <v>834.90813648293874</v>
      </c>
      <c r="N125" s="16">
        <v>7.9615048118985117</v>
      </c>
      <c r="O125" s="16">
        <v>18.859319301848053</v>
      </c>
      <c r="P125" s="16">
        <v>19.214294258941845</v>
      </c>
      <c r="Q125" s="16">
        <v>0.79297398229161209</v>
      </c>
      <c r="R125" s="16">
        <v>4.1270003030300328</v>
      </c>
      <c r="S125" s="16">
        <v>24.651038687068734</v>
      </c>
      <c r="T125" s="20" t="s">
        <v>122</v>
      </c>
      <c r="U125" s="10">
        <v>4</v>
      </c>
      <c r="V125" s="20" t="s">
        <v>143</v>
      </c>
      <c r="W125" s="10">
        <v>4</v>
      </c>
      <c r="X125" s="20" t="s">
        <v>143</v>
      </c>
      <c r="Y125" s="10">
        <v>4</v>
      </c>
      <c r="Z125" s="20" t="s">
        <v>123</v>
      </c>
      <c r="AA125" s="15">
        <v>4</v>
      </c>
      <c r="AB125" s="11">
        <v>66.398829781375767</v>
      </c>
      <c r="AC125" s="10">
        <v>30.888000502635734</v>
      </c>
      <c r="AD125" s="19">
        <v>2.7131697159885002</v>
      </c>
      <c r="AE125" s="12">
        <v>1885.9319301848052</v>
      </c>
      <c r="AF125" s="10">
        <v>2126.4925467521516</v>
      </c>
      <c r="AG125" s="10">
        <v>1280.9529505961229</v>
      </c>
      <c r="AH125" s="10">
        <v>343.32755400350169</v>
      </c>
      <c r="AI125" s="10">
        <v>2.4230674256694447</v>
      </c>
      <c r="AJ125" s="10"/>
      <c r="AK125" s="10"/>
      <c r="AL125" s="10"/>
      <c r="AM125" s="10"/>
      <c r="AN125" s="10">
        <v>12.572879534565368</v>
      </c>
      <c r="AO125" s="10">
        <v>4.7553051471375092</v>
      </c>
      <c r="AP125" s="10">
        <v>9.9666706541728605</v>
      </c>
      <c r="AQ125" s="10">
        <v>114.66</v>
      </c>
      <c r="AR125" s="10"/>
      <c r="AS125" s="10"/>
      <c r="AT125" s="10">
        <v>12.651370226899489</v>
      </c>
      <c r="AU125" s="10">
        <v>1</v>
      </c>
      <c r="AV125" s="16"/>
      <c r="AW125" s="19">
        <v>318.97388201282274</v>
      </c>
      <c r="AX125" s="1" t="s">
        <v>120</v>
      </c>
      <c r="AY125" s="23">
        <v>17.572703412073501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66.398829781375767</v>
      </c>
      <c r="BG125" s="24">
        <v>30.888000502635734</v>
      </c>
      <c r="BH125" s="24">
        <v>2.7131697159885002</v>
      </c>
      <c r="BI125" s="21"/>
      <c r="BJ125" s="25">
        <f t="shared" ca="1" si="14"/>
        <v>0.87684152622190159</v>
      </c>
      <c r="BK125" s="24">
        <f t="shared" ca="1" si="15"/>
        <v>38.931920509049398</v>
      </c>
      <c r="BL125" s="23">
        <f t="shared" si="16"/>
        <v>4.350132918046385</v>
      </c>
      <c r="BM125" s="23">
        <f t="shared" ca="1" si="17"/>
        <v>2.643346708860796</v>
      </c>
      <c r="BN125" s="22">
        <f t="shared" si="18"/>
        <v>2.8742109801674909</v>
      </c>
      <c r="BO125" s="21"/>
      <c r="BP125" s="2"/>
    </row>
    <row r="126" spans="1:68" x14ac:dyDescent="0.2">
      <c r="A126">
        <v>5.65</v>
      </c>
      <c r="B126">
        <v>2.11</v>
      </c>
      <c r="C126">
        <v>0.23358999999999999</v>
      </c>
      <c r="D126">
        <v>7.5199999999999998E-3</v>
      </c>
      <c r="E126">
        <v>2.1739999999999999E-2</v>
      </c>
      <c r="F126">
        <v>1.85145</v>
      </c>
      <c r="G126">
        <v>2.1458499999999998</v>
      </c>
      <c r="H126" s="21"/>
      <c r="I126" s="17">
        <f t="shared" si="12"/>
        <v>18.536745406824146</v>
      </c>
      <c r="J126" s="16">
        <f t="shared" si="13"/>
        <v>-17.736745406824145</v>
      </c>
      <c r="K126" s="16">
        <v>124</v>
      </c>
      <c r="L126" s="16">
        <v>1991.4698162729633</v>
      </c>
      <c r="M126" s="16">
        <v>845.01312335957925</v>
      </c>
      <c r="N126" s="16">
        <v>8.0325896762904634</v>
      </c>
      <c r="O126" s="16">
        <v>18.331989733059544</v>
      </c>
      <c r="P126" s="16">
        <v>18.691778823779973</v>
      </c>
      <c r="Q126" s="16">
        <v>0.80186223083774288</v>
      </c>
      <c r="R126" s="16">
        <v>4.2899193190623528</v>
      </c>
      <c r="S126" s="16">
        <v>24.985353522251938</v>
      </c>
      <c r="T126" s="20" t="s">
        <v>33</v>
      </c>
      <c r="U126" s="10">
        <v>3</v>
      </c>
      <c r="V126" s="20" t="s">
        <v>143</v>
      </c>
      <c r="W126" s="10">
        <v>4</v>
      </c>
      <c r="X126" s="20" t="s">
        <v>143</v>
      </c>
      <c r="Y126" s="10">
        <v>4</v>
      </c>
      <c r="Z126" s="20" t="s">
        <v>123</v>
      </c>
      <c r="AA126" s="15">
        <v>4</v>
      </c>
      <c r="AB126" s="11">
        <v>71.493897479111183</v>
      </c>
      <c r="AC126" s="10">
        <v>26.102451401352226</v>
      </c>
      <c r="AD126" s="19">
        <v>2.4036511195365944</v>
      </c>
      <c r="AE126" s="12">
        <v>1833.1989733059545</v>
      </c>
      <c r="AF126" s="10">
        <v>2063.8236010066912</v>
      </c>
      <c r="AG126" s="10">
        <v>1246.1185882519983</v>
      </c>
      <c r="AH126" s="10">
        <v>348.74257054549315</v>
      </c>
      <c r="AI126" s="10">
        <v>2.3310461703941088</v>
      </c>
      <c r="AJ126" s="10"/>
      <c r="AK126" s="10"/>
      <c r="AL126" s="10"/>
      <c r="AM126" s="10"/>
      <c r="AN126" s="10">
        <v>18.331989733059544</v>
      </c>
      <c r="AO126" s="10">
        <v>4.6796136546834877</v>
      </c>
      <c r="AP126" s="10">
        <v>9.7228301177639871</v>
      </c>
      <c r="AQ126" s="10">
        <v>111.47500000000001</v>
      </c>
      <c r="AR126" s="10"/>
      <c r="AS126" s="10"/>
      <c r="AT126" s="10">
        <v>12.104393398293633</v>
      </c>
      <c r="AU126" s="10">
        <v>1</v>
      </c>
      <c r="AV126" s="16"/>
      <c r="AW126" s="19">
        <v>309.57354015100367</v>
      </c>
      <c r="AX126" s="1" t="s">
        <v>120</v>
      </c>
      <c r="AY126" s="23">
        <v>17.736745406824099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71.493897479111183</v>
      </c>
      <c r="BG126" s="24">
        <v>26.102451401352226</v>
      </c>
      <c r="BH126" s="24">
        <v>2.4036511195365944</v>
      </c>
      <c r="BI126" s="21"/>
      <c r="BJ126" s="25">
        <f t="shared" ca="1" si="14"/>
        <v>0.88560975510637407</v>
      </c>
      <c r="BK126" s="24">
        <f t="shared" ca="1" si="15"/>
        <v>37.700488956565202</v>
      </c>
      <c r="BL126" s="23">
        <f t="shared" si="16"/>
        <v>4.531307871184068</v>
      </c>
      <c r="BM126" s="23">
        <f t="shared" ca="1" si="17"/>
        <v>2.6657337894028998</v>
      </c>
      <c r="BN126" s="22">
        <f t="shared" si="18"/>
        <v>2.8941683345273312</v>
      </c>
      <c r="BO126" s="21"/>
      <c r="BP126" s="2"/>
    </row>
    <row r="127" spans="1:68" x14ac:dyDescent="0.2">
      <c r="A127">
        <v>5.7</v>
      </c>
      <c r="B127">
        <v>2.11</v>
      </c>
      <c r="C127">
        <v>0.23386999999999999</v>
      </c>
      <c r="D127">
        <v>5.6600000000000001E-3</v>
      </c>
      <c r="E127">
        <v>1.9640000000000001E-2</v>
      </c>
      <c r="F127">
        <v>1.85025</v>
      </c>
      <c r="G127">
        <v>2.1440000000000001</v>
      </c>
      <c r="H127" s="21"/>
      <c r="I127" s="17">
        <f t="shared" si="12"/>
        <v>18.700787401574804</v>
      </c>
      <c r="J127" s="16">
        <f t="shared" si="13"/>
        <v>-17.900787401574803</v>
      </c>
      <c r="K127" s="16">
        <v>124</v>
      </c>
      <c r="L127" s="16">
        <v>2011.8110236220448</v>
      </c>
      <c r="M127" s="16">
        <v>855.11811023621976</v>
      </c>
      <c r="N127" s="16">
        <v>8.1036745406824142</v>
      </c>
      <c r="O127" s="16">
        <v>18.406186858316218</v>
      </c>
      <c r="P127" s="16">
        <v>18.757888204543892</v>
      </c>
      <c r="Q127" s="16">
        <v>0.78863651700110016</v>
      </c>
      <c r="R127" s="16">
        <v>4.204292660247658</v>
      </c>
      <c r="S127" s="16">
        <v>24.423704599144155</v>
      </c>
      <c r="T127" s="20" t="s">
        <v>33</v>
      </c>
      <c r="U127" s="10">
        <v>3</v>
      </c>
      <c r="V127" s="20" t="s">
        <v>143</v>
      </c>
      <c r="W127" s="10">
        <v>4</v>
      </c>
      <c r="X127" s="20" t="s">
        <v>143</v>
      </c>
      <c r="Y127" s="10">
        <v>4</v>
      </c>
      <c r="Z127" s="20" t="s">
        <v>123</v>
      </c>
      <c r="AA127" s="15">
        <v>4</v>
      </c>
      <c r="AB127" s="11">
        <v>69.108838408755119</v>
      </c>
      <c r="AC127" s="10">
        <v>28.347386850180939</v>
      </c>
      <c r="AD127" s="19">
        <v>2.5437747410639373</v>
      </c>
      <c r="AE127" s="12">
        <v>1840.6186858316219</v>
      </c>
      <c r="AF127" s="10">
        <v>2070.4046336054416</v>
      </c>
      <c r="AG127" s="10">
        <v>1250.5258803029262</v>
      </c>
      <c r="AH127" s="10">
        <v>335.72633263121293</v>
      </c>
      <c r="AI127" s="10">
        <v>2.3785213847151496</v>
      </c>
      <c r="AJ127" s="10"/>
      <c r="AK127" s="10"/>
      <c r="AL127" s="10"/>
      <c r="AM127" s="10"/>
      <c r="AN127" s="10">
        <v>18.406186858316218</v>
      </c>
      <c r="AO127" s="10">
        <v>4.6885237878275312</v>
      </c>
      <c r="AP127" s="10">
        <v>9.7536811621204826</v>
      </c>
      <c r="AQ127" s="10">
        <v>111.47500000000001</v>
      </c>
      <c r="AR127" s="10"/>
      <c r="AS127" s="10"/>
      <c r="AT127" s="10">
        <v>11.99245130268614</v>
      </c>
      <c r="AU127" s="10">
        <v>1</v>
      </c>
      <c r="AV127" s="16"/>
      <c r="AW127" s="19">
        <v>310.56069504081626</v>
      </c>
      <c r="AX127" s="1" t="s">
        <v>120</v>
      </c>
      <c r="AY127" s="23">
        <v>17.900787401574799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69.108838408755119</v>
      </c>
      <c r="BG127" s="24">
        <v>28.347386850180939</v>
      </c>
      <c r="BH127" s="24">
        <v>2.5437747410639373</v>
      </c>
      <c r="BI127" s="21"/>
      <c r="BJ127" s="25">
        <f t="shared" ca="1" si="14"/>
        <v>0.88453101565254211</v>
      </c>
      <c r="BK127" s="24">
        <f t="shared" ca="1" si="15"/>
        <v>37.386964883216123</v>
      </c>
      <c r="BL127" s="23">
        <f t="shared" si="16"/>
        <v>4.4425263963554018</v>
      </c>
      <c r="BM127" s="23">
        <f t="shared" ca="1" si="17"/>
        <v>2.662275808689611</v>
      </c>
      <c r="BN127" s="22">
        <f t="shared" si="18"/>
        <v>2.8873914684599122</v>
      </c>
      <c r="BO127" s="21"/>
      <c r="BP127" s="2"/>
    </row>
    <row r="128" spans="1:68" x14ac:dyDescent="0.2">
      <c r="A128">
        <v>5.75</v>
      </c>
      <c r="B128">
        <v>2.0699999999999998</v>
      </c>
      <c r="C128">
        <v>0.23568</v>
      </c>
      <c r="D128">
        <v>1.772E-2</v>
      </c>
      <c r="E128">
        <v>2.179E-2</v>
      </c>
      <c r="F128">
        <v>1.8539000000000001</v>
      </c>
      <c r="G128">
        <v>2.1450499999999999</v>
      </c>
      <c r="H128" s="21"/>
      <c r="I128" s="17">
        <f t="shared" si="12"/>
        <v>18.864829396325458</v>
      </c>
      <c r="J128" s="16">
        <f t="shared" si="13"/>
        <v>-18.064829396325457</v>
      </c>
      <c r="K128" s="16">
        <v>115</v>
      </c>
      <c r="L128" s="16">
        <v>2030.6758530183699</v>
      </c>
      <c r="M128" s="16">
        <v>863.74671916010413</v>
      </c>
      <c r="N128" s="16">
        <v>8.174759405074365</v>
      </c>
      <c r="O128" s="16">
        <v>18.885818275154001</v>
      </c>
      <c r="P128" s="16">
        <v>19.245799931219494</v>
      </c>
      <c r="Q128" s="16">
        <v>0.87439033897417084</v>
      </c>
      <c r="R128" s="16">
        <v>4.5432787522423643</v>
      </c>
      <c r="S128" s="16">
        <v>24.99872611565927</v>
      </c>
      <c r="T128" s="20" t="s">
        <v>33</v>
      </c>
      <c r="U128" s="10">
        <v>3</v>
      </c>
      <c r="V128" s="20" t="s">
        <v>143</v>
      </c>
      <c r="W128" s="10">
        <v>4</v>
      </c>
      <c r="X128" s="20" t="s">
        <v>143</v>
      </c>
      <c r="Y128" s="10">
        <v>4</v>
      </c>
      <c r="Z128" s="20" t="s">
        <v>123</v>
      </c>
      <c r="AA128" s="15">
        <v>4</v>
      </c>
      <c r="AB128" s="11">
        <v>77.189465322816304</v>
      </c>
      <c r="AC128" s="10">
        <v>20.74299046395673</v>
      </c>
      <c r="AD128" s="19">
        <v>2.0675442132269719</v>
      </c>
      <c r="AE128" s="12">
        <v>1888.5818275154002</v>
      </c>
      <c r="AF128" s="10">
        <v>2136.5967342271506</v>
      </c>
      <c r="AG128" s="10">
        <v>1283.0533287479664</v>
      </c>
      <c r="AH128" s="10">
        <v>346.09302947488948</v>
      </c>
      <c r="AI128" s="10">
        <v>2.2010535882405269</v>
      </c>
      <c r="AJ128" s="10"/>
      <c r="AK128" s="10"/>
      <c r="AL128" s="10"/>
      <c r="AM128" s="10"/>
      <c r="AN128" s="10">
        <v>18.885818275154001</v>
      </c>
      <c r="AO128" s="10">
        <v>4.8531524426259516</v>
      </c>
      <c r="AP128" s="10">
        <v>9.9813733012357631</v>
      </c>
      <c r="AQ128" s="10">
        <v>111.47500000000001</v>
      </c>
      <c r="AR128" s="10"/>
      <c r="AS128" s="10"/>
      <c r="AT128" s="10">
        <v>12.263802545207485</v>
      </c>
      <c r="AU128" s="10">
        <v>1</v>
      </c>
      <c r="AV128" s="16"/>
      <c r="AW128" s="19">
        <v>320.48951013407259</v>
      </c>
      <c r="AX128" s="1" t="s">
        <v>120</v>
      </c>
      <c r="AY128" s="23">
        <v>18.0648293963255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77.189465322816304</v>
      </c>
      <c r="BG128" s="24">
        <v>20.74299046395673</v>
      </c>
      <c r="BH128" s="24">
        <v>2.0675442132269719</v>
      </c>
      <c r="BI128" s="21"/>
      <c r="BJ128" s="25">
        <f t="shared" ca="1" si="14"/>
        <v>0.89093037256338736</v>
      </c>
      <c r="BK128" s="24">
        <f t="shared" ca="1" si="15"/>
        <v>38.27450815571347</v>
      </c>
      <c r="BL128" s="23">
        <f t="shared" si="16"/>
        <v>4.7963147546576144</v>
      </c>
      <c r="BM128" s="23">
        <f t="shared" ca="1" si="17"/>
        <v>2.6785369325560975</v>
      </c>
      <c r="BN128" s="22">
        <f t="shared" si="18"/>
        <v>2.9005005938346207</v>
      </c>
      <c r="BO128" s="21"/>
      <c r="BP128" s="2"/>
    </row>
    <row r="129" spans="1:68" x14ac:dyDescent="0.2">
      <c r="A129">
        <v>5.8</v>
      </c>
      <c r="B129">
        <v>2.11</v>
      </c>
      <c r="C129">
        <v>0.23493</v>
      </c>
      <c r="D129">
        <v>2.0500000000000001E-2</v>
      </c>
      <c r="E129">
        <v>2.0410000000000001E-2</v>
      </c>
      <c r="F129">
        <v>1.84453</v>
      </c>
      <c r="G129">
        <v>2.13795</v>
      </c>
      <c r="H129" s="21"/>
      <c r="I129" s="17">
        <f t="shared" si="12"/>
        <v>19.028871391076112</v>
      </c>
      <c r="J129" s="16">
        <f t="shared" si="13"/>
        <v>-18.228871391076112</v>
      </c>
      <c r="K129" s="16">
        <v>115</v>
      </c>
      <c r="L129" s="16">
        <v>2049.5406824146953</v>
      </c>
      <c r="M129" s="16">
        <v>872.37532808398851</v>
      </c>
      <c r="N129" s="16">
        <v>8.2458442694663141</v>
      </c>
      <c r="O129" s="16">
        <v>18.687075975359342</v>
      </c>
      <c r="P129" s="16">
        <v>19.041742827901025</v>
      </c>
      <c r="Q129" s="16">
        <v>0.89415780374076592</v>
      </c>
      <c r="R129" s="16">
        <v>4.6957771240907418</v>
      </c>
      <c r="S129" s="16">
        <v>24.629642537617009</v>
      </c>
      <c r="T129" s="20" t="s">
        <v>33</v>
      </c>
      <c r="U129" s="10">
        <v>3</v>
      </c>
      <c r="V129" s="20" t="s">
        <v>143</v>
      </c>
      <c r="W129" s="10">
        <v>4</v>
      </c>
      <c r="X129" s="20" t="s">
        <v>143</v>
      </c>
      <c r="Y129" s="10">
        <v>4</v>
      </c>
      <c r="Z129" s="20" t="s">
        <v>123</v>
      </c>
      <c r="AA129" s="15">
        <v>4</v>
      </c>
      <c r="AB129" s="11">
        <v>81.384519174431134</v>
      </c>
      <c r="AC129" s="10">
        <v>16.832260575926497</v>
      </c>
      <c r="AD129" s="19">
        <v>1.7832202496423744</v>
      </c>
      <c r="AE129" s="12">
        <v>1868.7075975359342</v>
      </c>
      <c r="AF129" s="10">
        <v>2111.480320342841</v>
      </c>
      <c r="AG129" s="10">
        <v>1269.4495218600684</v>
      </c>
      <c r="AH129" s="10">
        <v>337.03813580195714</v>
      </c>
      <c r="AI129" s="10">
        <v>2.1295729622040636</v>
      </c>
      <c r="AJ129" s="10"/>
      <c r="AK129" s="10"/>
      <c r="AL129" s="10"/>
      <c r="AM129" s="10"/>
      <c r="AN129" s="10">
        <v>18.687075975359342</v>
      </c>
      <c r="AO129" s="10">
        <v>4.8402489865236289</v>
      </c>
      <c r="AP129" s="10">
        <v>9.8861466530204787</v>
      </c>
      <c r="AQ129" s="10">
        <v>111.47500000000001</v>
      </c>
      <c r="AR129" s="10"/>
      <c r="AS129" s="10"/>
      <c r="AT129" s="10">
        <v>11.985218312752748</v>
      </c>
      <c r="AU129" s="10">
        <v>1</v>
      </c>
      <c r="AV129" s="16"/>
      <c r="AW129" s="19">
        <v>316.72204805142616</v>
      </c>
      <c r="AX129" s="1" t="s">
        <v>120</v>
      </c>
      <c r="AY129" s="23">
        <v>18.228871391076101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81.384519174431134</v>
      </c>
      <c r="BG129" s="24">
        <v>16.832260575926497</v>
      </c>
      <c r="BH129" s="24">
        <v>1.7832202496423744</v>
      </c>
      <c r="BI129" s="21"/>
      <c r="BJ129" s="25">
        <f t="shared" ca="1" si="14"/>
        <v>0.8969295906982433</v>
      </c>
      <c r="BK129" s="24">
        <f t="shared" ca="1" si="15"/>
        <v>37.693037637950987</v>
      </c>
      <c r="BL129" s="23">
        <f t="shared" si="16"/>
        <v>4.9628637908013706</v>
      </c>
      <c r="BM129" s="23">
        <f t="shared" ca="1" si="17"/>
        <v>2.6937478234147383</v>
      </c>
      <c r="BN129" s="22">
        <f t="shared" si="18"/>
        <v>2.913320589193201</v>
      </c>
      <c r="BO129" s="21"/>
      <c r="BP129" s="2"/>
    </row>
    <row r="130" spans="1:68" x14ac:dyDescent="0.2">
      <c r="A130">
        <v>5.85</v>
      </c>
      <c r="B130">
        <v>2.11</v>
      </c>
      <c r="C130">
        <v>0.22938</v>
      </c>
      <c r="D130">
        <v>1.0699999999999999E-2</v>
      </c>
      <c r="E130">
        <v>2.3460000000000002E-2</v>
      </c>
      <c r="F130">
        <v>1.8464799999999999</v>
      </c>
      <c r="G130">
        <v>2.1377799999999998</v>
      </c>
      <c r="H130" s="21"/>
      <c r="I130" s="17">
        <f t="shared" si="12"/>
        <v>19.19291338582677</v>
      </c>
      <c r="J130" s="16">
        <f t="shared" si="13"/>
        <v>-18.39291338582677</v>
      </c>
      <c r="K130" s="16">
        <v>115</v>
      </c>
      <c r="L130" s="16">
        <v>2068.4055118110209</v>
      </c>
      <c r="M130" s="16">
        <v>881.00393700787311</v>
      </c>
      <c r="N130" s="16">
        <v>8.3169291338582667</v>
      </c>
      <c r="O130" s="16">
        <v>17.216382956878849</v>
      </c>
      <c r="P130" s="16">
        <v>17.582796295469532</v>
      </c>
      <c r="Q130" s="16">
        <v>0.82447393513909983</v>
      </c>
      <c r="R130" s="16">
        <v>4.6890945062676845</v>
      </c>
      <c r="S130" s="16">
        <v>25.445370735464028</v>
      </c>
      <c r="T130" s="20" t="s">
        <v>33</v>
      </c>
      <c r="U130" s="10">
        <v>3</v>
      </c>
      <c r="V130" s="20" t="s">
        <v>143</v>
      </c>
      <c r="W130" s="10">
        <v>4</v>
      </c>
      <c r="X130" s="20" t="s">
        <v>143</v>
      </c>
      <c r="Y130" s="10">
        <v>4</v>
      </c>
      <c r="Z130" s="20" t="s">
        <v>123</v>
      </c>
      <c r="AA130" s="15">
        <v>4</v>
      </c>
      <c r="AB130" s="11">
        <v>83.571981630487443</v>
      </c>
      <c r="AC130" s="10">
        <v>14.816333431567216</v>
      </c>
      <c r="AD130" s="19">
        <v>1.6116849379453435</v>
      </c>
      <c r="AE130" s="12">
        <v>1721.6382956878849</v>
      </c>
      <c r="AF130" s="10">
        <v>1938.7298559746462</v>
      </c>
      <c r="AG130" s="10">
        <v>1172.1864196979689</v>
      </c>
      <c r="AH130" s="10">
        <v>352.35651294731855</v>
      </c>
      <c r="AI130" s="10">
        <v>2.1326079025776696</v>
      </c>
      <c r="AJ130" s="10"/>
      <c r="AK130" s="10"/>
      <c r="AL130" s="10"/>
      <c r="AM130" s="10"/>
      <c r="AN130" s="10">
        <v>17.216382956878849</v>
      </c>
      <c r="AO130" s="10">
        <v>4.5310369920188691</v>
      </c>
      <c r="AP130" s="10">
        <v>9.2053049378857814</v>
      </c>
      <c r="AQ130" s="10">
        <v>111.47500000000001</v>
      </c>
      <c r="AR130" s="10"/>
      <c r="AS130" s="10"/>
      <c r="AT130" s="10">
        <v>10.843800030467726</v>
      </c>
      <c r="AU130" s="10">
        <v>1</v>
      </c>
      <c r="AV130" s="16"/>
      <c r="AW130" s="19">
        <v>290.80947839619688</v>
      </c>
      <c r="AX130" s="1" t="s">
        <v>120</v>
      </c>
      <c r="AY130" s="23">
        <v>18.392913385826802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83.571981630487443</v>
      </c>
      <c r="BG130" s="24">
        <v>14.816333431567216</v>
      </c>
      <c r="BH130" s="24">
        <v>1.6116849379453435</v>
      </c>
      <c r="BI130" s="21"/>
      <c r="BJ130" s="25">
        <f t="shared" ca="1" si="14"/>
        <v>0.90747231046480292</v>
      </c>
      <c r="BK130" s="24">
        <f t="shared" ca="1" si="15"/>
        <v>34.635946479074789</v>
      </c>
      <c r="BL130" s="23">
        <f t="shared" si="16"/>
        <v>4.982139014823014</v>
      </c>
      <c r="BM130" s="23">
        <f t="shared" ca="1" si="17"/>
        <v>2.7208839154064597</v>
      </c>
      <c r="BN130" s="22">
        <f t="shared" si="18"/>
        <v>2.9393363609091749</v>
      </c>
      <c r="BO130" s="21"/>
      <c r="BP130" s="2"/>
    </row>
    <row r="131" spans="1:68" x14ac:dyDescent="0.2">
      <c r="A131">
        <v>5.9</v>
      </c>
      <c r="B131">
        <v>2.11</v>
      </c>
      <c r="C131">
        <v>0.22913</v>
      </c>
      <c r="D131">
        <v>5.8900000000000003E-3</v>
      </c>
      <c r="E131">
        <v>2.4230000000000002E-2</v>
      </c>
      <c r="F131">
        <v>1.84385</v>
      </c>
      <c r="G131">
        <v>2.1337799999999998</v>
      </c>
      <c r="H131" s="21"/>
      <c r="I131" s="17">
        <f t="shared" si="12"/>
        <v>19.356955380577428</v>
      </c>
      <c r="J131" s="16">
        <f t="shared" si="13"/>
        <v>-18.556955380577428</v>
      </c>
      <c r="K131" s="16">
        <v>115</v>
      </c>
      <c r="L131" s="16">
        <v>2087.2703412073465</v>
      </c>
      <c r="M131" s="16">
        <v>889.6325459317577</v>
      </c>
      <c r="N131" s="16">
        <v>8.3880139982502193</v>
      </c>
      <c r="O131" s="16">
        <v>17.150135523613962</v>
      </c>
      <c r="P131" s="16">
        <v>17.519514368518653</v>
      </c>
      <c r="Q131" s="16">
        <v>0.79027195473358824</v>
      </c>
      <c r="R131" s="16">
        <v>4.5108097068812132</v>
      </c>
      <c r="S131" s="16">
        <v>25.651308673936882</v>
      </c>
      <c r="T131" s="20" t="s">
        <v>33</v>
      </c>
      <c r="U131" s="10">
        <v>3</v>
      </c>
      <c r="V131" s="20" t="s">
        <v>143</v>
      </c>
      <c r="W131" s="10">
        <v>4</v>
      </c>
      <c r="X131" s="20" t="s">
        <v>143</v>
      </c>
      <c r="Y131" s="10">
        <v>4</v>
      </c>
      <c r="Z131" s="20" t="s">
        <v>123</v>
      </c>
      <c r="AA131" s="15">
        <v>4</v>
      </c>
      <c r="AB131" s="11">
        <v>79.153440869570858</v>
      </c>
      <c r="AC131" s="10">
        <v>18.905995410955427</v>
      </c>
      <c r="AD131" s="19">
        <v>1.9405637194737113</v>
      </c>
      <c r="AE131" s="12">
        <v>1715.013552361396</v>
      </c>
      <c r="AF131" s="10">
        <v>1930.1752275453468</v>
      </c>
      <c r="AG131" s="10">
        <v>1167.9676245679102</v>
      </c>
      <c r="AH131" s="10">
        <v>355.13063332841131</v>
      </c>
      <c r="AI131" s="10">
        <v>2.2168968876574553</v>
      </c>
      <c r="AJ131" s="10"/>
      <c r="AK131" s="10"/>
      <c r="AL131" s="10"/>
      <c r="AM131" s="10"/>
      <c r="AN131" s="10">
        <v>17.150135523613962</v>
      </c>
      <c r="AO131" s="10">
        <v>4.4985143980759323</v>
      </c>
      <c r="AP131" s="10">
        <v>9.1757733719753709</v>
      </c>
      <c r="AQ131" s="10">
        <v>111.47500000000001</v>
      </c>
      <c r="AR131" s="10"/>
      <c r="AS131" s="10"/>
      <c r="AT131" s="10">
        <v>10.682390938128531</v>
      </c>
      <c r="AU131" s="10">
        <v>1</v>
      </c>
      <c r="AV131" s="16"/>
      <c r="AW131" s="19">
        <v>289.52628413180202</v>
      </c>
      <c r="AX131" s="1" t="s">
        <v>120</v>
      </c>
      <c r="AY131" s="23">
        <v>18.556955380577399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79.153440869570858</v>
      </c>
      <c r="BG131" s="24">
        <v>18.905995410955427</v>
      </c>
      <c r="BH131" s="24">
        <v>1.9405637194737113</v>
      </c>
      <c r="BI131" s="21"/>
      <c r="BJ131" s="25">
        <f t="shared" ca="1" si="14"/>
        <v>0.90506855648171003</v>
      </c>
      <c r="BK131" s="24">
        <f t="shared" ca="1" si="15"/>
        <v>34.108835508969619</v>
      </c>
      <c r="BL131" s="23">
        <f t="shared" si="16"/>
        <v>4.7965388993237887</v>
      </c>
      <c r="BM131" s="23">
        <f t="shared" ca="1" si="17"/>
        <v>2.7140397613361009</v>
      </c>
      <c r="BN131" s="22">
        <f t="shared" si="18"/>
        <v>2.9297372312158507</v>
      </c>
      <c r="BO131" s="21"/>
      <c r="BP131" s="2"/>
    </row>
    <row r="132" spans="1:68" x14ac:dyDescent="0.2">
      <c r="A132">
        <v>5.95</v>
      </c>
      <c r="B132">
        <v>2.11</v>
      </c>
      <c r="C132">
        <v>0.22853999999999999</v>
      </c>
      <c r="D132">
        <v>1.0489999999999999E-2</v>
      </c>
      <c r="E132">
        <v>2.332E-2</v>
      </c>
      <c r="F132">
        <v>1.84903</v>
      </c>
      <c r="G132">
        <v>2.1360299999999999</v>
      </c>
      <c r="H132" s="21"/>
      <c r="I132" s="17">
        <f t="shared" si="12"/>
        <v>19.520997375328083</v>
      </c>
      <c r="J132" s="16">
        <f t="shared" si="13"/>
        <v>-18.720997375328082</v>
      </c>
      <c r="K132" s="16">
        <v>115</v>
      </c>
      <c r="L132" s="16">
        <v>2106.1351706036717</v>
      </c>
      <c r="M132" s="16">
        <v>898.26115485564208</v>
      </c>
      <c r="N132" s="16">
        <v>8.4590988626421701</v>
      </c>
      <c r="O132" s="16">
        <v>16.993791581108827</v>
      </c>
      <c r="P132" s="16">
        <v>17.359665736733326</v>
      </c>
      <c r="Q132" s="16">
        <v>0.82298070938334977</v>
      </c>
      <c r="R132" s="16">
        <v>4.7407635715122645</v>
      </c>
      <c r="S132" s="16">
        <v>25.407927473923511</v>
      </c>
      <c r="T132" s="20" t="s">
        <v>33</v>
      </c>
      <c r="U132" s="10">
        <v>3</v>
      </c>
      <c r="V132" s="20" t="s">
        <v>143</v>
      </c>
      <c r="W132" s="10">
        <v>4</v>
      </c>
      <c r="X132" s="20" t="s">
        <v>143</v>
      </c>
      <c r="Y132" s="10">
        <v>4</v>
      </c>
      <c r="Z132" s="20" t="s">
        <v>123</v>
      </c>
      <c r="AA132" s="15">
        <v>4</v>
      </c>
      <c r="AB132" s="11">
        <v>85.244014427698843</v>
      </c>
      <c r="AC132" s="10">
        <v>13.289061134583761</v>
      </c>
      <c r="AD132" s="19">
        <v>1.466924437717394</v>
      </c>
      <c r="AE132" s="12">
        <v>1699.3791581108828</v>
      </c>
      <c r="AF132" s="10">
        <v>1910.2598103119956</v>
      </c>
      <c r="AG132" s="10">
        <v>1157.3110491155551</v>
      </c>
      <c r="AH132" s="10">
        <v>348.66161714635905</v>
      </c>
      <c r="AI132" s="10">
        <v>2.1093648415818556</v>
      </c>
      <c r="AJ132" s="10"/>
      <c r="AK132" s="10"/>
      <c r="AL132" s="10"/>
      <c r="AM132" s="10"/>
      <c r="AN132" s="10">
        <v>16.993791581108827</v>
      </c>
      <c r="AO132" s="10">
        <v>4.5037759216049036</v>
      </c>
      <c r="AP132" s="10">
        <v>9.1011773438088852</v>
      </c>
      <c r="AQ132" s="10">
        <v>111.47500000000001</v>
      </c>
      <c r="AR132" s="10"/>
      <c r="AS132" s="10"/>
      <c r="AT132" s="10">
        <v>10.458909727467661</v>
      </c>
      <c r="AU132" s="10">
        <v>1</v>
      </c>
      <c r="AV132" s="16"/>
      <c r="AW132" s="19">
        <v>286.53897154679936</v>
      </c>
      <c r="AX132" s="1" t="s">
        <v>120</v>
      </c>
      <c r="AY132" s="23">
        <v>18.7209973753281</v>
      </c>
      <c r="AZ132" s="18">
        <v>100</v>
      </c>
      <c r="BA132" s="18">
        <v>0</v>
      </c>
      <c r="BB132" s="18">
        <v>0</v>
      </c>
      <c r="BC132" s="18">
        <v>0</v>
      </c>
      <c r="BD132" s="18">
        <v>100</v>
      </c>
      <c r="BE132" s="18">
        <v>0</v>
      </c>
      <c r="BF132" s="24">
        <v>85.244014427698843</v>
      </c>
      <c r="BG132" s="24">
        <v>13.289061134583761</v>
      </c>
      <c r="BH132" s="24">
        <v>1.466924437717394</v>
      </c>
      <c r="BI132" s="21"/>
      <c r="BJ132" s="25">
        <f t="shared" ca="1" si="14"/>
        <v>0.91266088279728752</v>
      </c>
      <c r="BK132" s="24">
        <f t="shared" ca="1" si="15"/>
        <v>33.68364529113633</v>
      </c>
      <c r="BL132" s="23">
        <f t="shared" si="16"/>
        <v>5.0469184420976463</v>
      </c>
      <c r="BM132" s="23">
        <f t="shared" ca="1" si="17"/>
        <v>2.7334320384958479</v>
      </c>
      <c r="BN132" s="22">
        <f t="shared" si="18"/>
        <v>2.9466445790313309</v>
      </c>
      <c r="BO132" s="21"/>
      <c r="BP132" s="2"/>
    </row>
    <row r="133" spans="1:68" x14ac:dyDescent="0.2">
      <c r="A133">
        <v>6</v>
      </c>
      <c r="B133">
        <v>2.11</v>
      </c>
      <c r="C133">
        <v>0.22663</v>
      </c>
      <c r="D133">
        <v>1.82E-3</v>
      </c>
      <c r="E133">
        <v>2.4369999999999999E-2</v>
      </c>
      <c r="F133">
        <v>1.84443</v>
      </c>
      <c r="G133">
        <v>2.1318999999999999</v>
      </c>
      <c r="H133" s="21"/>
      <c r="I133" s="17">
        <f t="shared" si="12"/>
        <v>19.685039370078741</v>
      </c>
      <c r="J133" s="16">
        <f t="shared" si="13"/>
        <v>-18.88503937007874</v>
      </c>
      <c r="K133" s="16">
        <v>115</v>
      </c>
      <c r="L133" s="16">
        <v>2124.9999999999973</v>
      </c>
      <c r="M133" s="16">
        <v>906.88976377952667</v>
      </c>
      <c r="N133" s="16">
        <v>8.530183727034121</v>
      </c>
      <c r="O133" s="16">
        <v>16.487661190965092</v>
      </c>
      <c r="P133" s="16">
        <v>16.857579218835966</v>
      </c>
      <c r="Q133" s="16">
        <v>0.76133181746738621</v>
      </c>
      <c r="R133" s="16">
        <v>4.5162582811220329</v>
      </c>
      <c r="S133" s="16">
        <v>25.688751935477399</v>
      </c>
      <c r="T133" s="20" t="s">
        <v>33</v>
      </c>
      <c r="U133" s="10">
        <v>3</v>
      </c>
      <c r="V133" s="20" t="s">
        <v>143</v>
      </c>
      <c r="W133" s="10">
        <v>4</v>
      </c>
      <c r="X133" s="20" t="s">
        <v>143</v>
      </c>
      <c r="Y133" s="10">
        <v>4</v>
      </c>
      <c r="Z133" s="20" t="s">
        <v>123</v>
      </c>
      <c r="AA133" s="15">
        <v>4</v>
      </c>
      <c r="AB133" s="11">
        <v>80.407974863172697</v>
      </c>
      <c r="AC133" s="10">
        <v>17.737973258182109</v>
      </c>
      <c r="AD133" s="19">
        <v>1.8540518786451932</v>
      </c>
      <c r="AE133" s="12">
        <v>1648.7661190965093</v>
      </c>
      <c r="AF133" s="10">
        <v>1850.0811123595811</v>
      </c>
      <c r="AG133" s="10">
        <v>1123.8386145890645</v>
      </c>
      <c r="AH133" s="10">
        <v>352.97626028797595</v>
      </c>
      <c r="AI133" s="10">
        <v>2.2142223445899933</v>
      </c>
      <c r="AJ133" s="10"/>
      <c r="AK133" s="10"/>
      <c r="AL133" s="10"/>
      <c r="AM133" s="10"/>
      <c r="AN133" s="10">
        <v>16.487661190965092</v>
      </c>
      <c r="AO133" s="10">
        <v>4.3694606352601504</v>
      </c>
      <c r="AP133" s="10">
        <v>8.8668703021234503</v>
      </c>
      <c r="AQ133" s="10">
        <v>111.47500000000001</v>
      </c>
      <c r="AR133" s="10"/>
      <c r="AS133" s="10"/>
      <c r="AT133" s="10">
        <v>10.011062612264496</v>
      </c>
      <c r="AU133" s="10">
        <v>1</v>
      </c>
      <c r="AV133" s="16"/>
      <c r="AW133" s="19">
        <v>277.51216685393717</v>
      </c>
      <c r="AX133" s="1" t="s">
        <v>120</v>
      </c>
      <c r="AY133" s="23">
        <v>18.885039370078701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80.407974863172697</v>
      </c>
      <c r="BG133" s="24">
        <v>17.737973258182109</v>
      </c>
      <c r="BH133" s="24">
        <v>1.8540518786451932</v>
      </c>
      <c r="BI133" s="21"/>
      <c r="BJ133" s="25">
        <f t="shared" ca="1" si="14"/>
        <v>0.91236397213294973</v>
      </c>
      <c r="BK133" s="24">
        <f t="shared" ca="1" si="15"/>
        <v>32.33543966917869</v>
      </c>
      <c r="BL133" s="23">
        <f t="shared" si="16"/>
        <v>4.8200569741966337</v>
      </c>
      <c r="BM133" s="23">
        <f t="shared" ca="1" si="17"/>
        <v>2.7321176569156602</v>
      </c>
      <c r="BN133" s="22">
        <f t="shared" si="18"/>
        <v>2.9429468286701725</v>
      </c>
      <c r="BO133" s="21"/>
      <c r="BP133" s="2"/>
    </row>
    <row r="134" spans="1:68" x14ac:dyDescent="0.2">
      <c r="A134">
        <v>6.05</v>
      </c>
      <c r="B134">
        <v>2.11</v>
      </c>
      <c r="C134">
        <v>0.2208</v>
      </c>
      <c r="D134">
        <v>-1.4619999999999999E-2</v>
      </c>
      <c r="E134">
        <v>2.6179999999999998E-2</v>
      </c>
      <c r="F134">
        <v>1.84215</v>
      </c>
      <c r="G134">
        <v>2.1293000000000002</v>
      </c>
      <c r="H134" s="21"/>
      <c r="I134" s="17">
        <f t="shared" si="12"/>
        <v>19.849081364829395</v>
      </c>
      <c r="J134" s="16">
        <f t="shared" si="13"/>
        <v>-19.049081364829394</v>
      </c>
      <c r="K134" s="16">
        <v>115</v>
      </c>
      <c r="L134" s="16">
        <v>2143.8648293963224</v>
      </c>
      <c r="M134" s="16">
        <v>915.51837270341105</v>
      </c>
      <c r="N134" s="16">
        <v>8.60126859142607</v>
      </c>
      <c r="O134" s="16">
        <v>14.942771047227923</v>
      </c>
      <c r="P134" s="16">
        <v>15.319659940590171</v>
      </c>
      <c r="Q134" s="16">
        <v>0.64443357258867284</v>
      </c>
      <c r="R134" s="16">
        <v>4.2065788345680923</v>
      </c>
      <c r="S134" s="16">
        <v>26.172839816822677</v>
      </c>
      <c r="T134" s="20" t="s">
        <v>33</v>
      </c>
      <c r="U134" s="10">
        <v>3</v>
      </c>
      <c r="V134" s="20" t="s">
        <v>33</v>
      </c>
      <c r="W134" s="10">
        <v>3</v>
      </c>
      <c r="X134" s="20" t="s">
        <v>143</v>
      </c>
      <c r="Y134" s="10">
        <v>4</v>
      </c>
      <c r="Z134" s="20" t="s">
        <v>123</v>
      </c>
      <c r="AA134" s="15">
        <v>4</v>
      </c>
      <c r="AB134" s="11">
        <v>75.411816389469493</v>
      </c>
      <c r="AC134" s="10">
        <v>22.412404859147102</v>
      </c>
      <c r="AD134" s="19">
        <v>2.1757787513833979</v>
      </c>
      <c r="AE134" s="12">
        <v>1494.2771047227923</v>
      </c>
      <c r="AF134" s="10">
        <v>1668.0397367191154</v>
      </c>
      <c r="AG134" s="10">
        <v>1021.3106627060114</v>
      </c>
      <c r="AH134" s="10">
        <v>361.47232235101586</v>
      </c>
      <c r="AI134" s="10">
        <v>2.3772287156070244</v>
      </c>
      <c r="AJ134" s="10"/>
      <c r="AK134" s="10"/>
      <c r="AL134" s="10"/>
      <c r="AM134" s="10"/>
      <c r="AN134" s="10">
        <v>14.942771047227923</v>
      </c>
      <c r="AO134" s="10">
        <v>3.9982945461657216</v>
      </c>
      <c r="AP134" s="10">
        <v>8.1491746389420801</v>
      </c>
      <c r="AQ134" s="10">
        <v>111.47500000000001</v>
      </c>
      <c r="AR134" s="10"/>
      <c r="AS134" s="10"/>
      <c r="AT134" s="10">
        <v>8.8895408088431207</v>
      </c>
      <c r="AU134" s="10">
        <v>1</v>
      </c>
      <c r="AV134" s="16"/>
      <c r="AW134" s="19">
        <v>250.2059605078673</v>
      </c>
      <c r="AX134" s="1" t="s">
        <v>120</v>
      </c>
      <c r="AY134" s="23">
        <v>19.049081364829402</v>
      </c>
      <c r="AZ134" s="18">
        <v>100</v>
      </c>
      <c r="BA134" s="18">
        <v>0</v>
      </c>
      <c r="BB134" s="18">
        <v>0</v>
      </c>
      <c r="BC134" s="18">
        <v>0</v>
      </c>
      <c r="BD134" s="18">
        <v>100</v>
      </c>
      <c r="BE134" s="18">
        <v>0</v>
      </c>
      <c r="BF134" s="24">
        <v>75.411816389469493</v>
      </c>
      <c r="BG134" s="24">
        <v>22.412404859147102</v>
      </c>
      <c r="BH134" s="24">
        <v>2.1757787513833979</v>
      </c>
      <c r="BI134" s="21"/>
      <c r="BJ134" s="25">
        <f t="shared" ca="1" si="14"/>
        <v>0.9181192249722625</v>
      </c>
      <c r="BK134" s="24">
        <f t="shared" ca="1" si="15"/>
        <v>29.056892645827105</v>
      </c>
      <c r="BL134" s="23">
        <f t="shared" si="16"/>
        <v>4.5230621614398583</v>
      </c>
      <c r="BM134" s="23">
        <f t="shared" ca="1" si="17"/>
        <v>2.7466882189146071</v>
      </c>
      <c r="BN134" s="22">
        <f t="shared" si="18"/>
        <v>2.9557463387495853</v>
      </c>
      <c r="BO134" s="21"/>
      <c r="BP134" s="2"/>
    </row>
    <row r="135" spans="1:68" x14ac:dyDescent="0.2">
      <c r="A135">
        <v>6.1</v>
      </c>
      <c r="B135">
        <v>2.0699999999999998</v>
      </c>
      <c r="C135">
        <v>0.22009000000000001</v>
      </c>
      <c r="D135">
        <v>-2.2030000000000001E-2</v>
      </c>
      <c r="E135">
        <v>2.743E-2</v>
      </c>
      <c r="F135">
        <v>1.8474999999999999</v>
      </c>
      <c r="G135">
        <v>2.1309800000000001</v>
      </c>
      <c r="H135" s="21"/>
      <c r="I135" s="17">
        <f t="shared" si="12"/>
        <v>20.01312335958005</v>
      </c>
      <c r="J135" s="16">
        <f t="shared" si="13"/>
        <v>-19.213123359580049</v>
      </c>
      <c r="K135" s="16">
        <v>115</v>
      </c>
      <c r="L135" s="16">
        <v>2162.7296587926476</v>
      </c>
      <c r="M135" s="16">
        <v>924.14698162729542</v>
      </c>
      <c r="N135" s="16">
        <v>8.6723534558180209</v>
      </c>
      <c r="O135" s="16">
        <v>14.754628336755648</v>
      </c>
      <c r="P135" s="16">
        <v>15.136331363744532</v>
      </c>
      <c r="Q135" s="16">
        <v>0.59174403520720897</v>
      </c>
      <c r="R135" s="16">
        <v>3.9094283878099456</v>
      </c>
      <c r="S135" s="16">
        <v>26.50715465200588</v>
      </c>
      <c r="T135" s="20" t="s">
        <v>122</v>
      </c>
      <c r="U135" s="10">
        <v>4</v>
      </c>
      <c r="V135" s="20" t="s">
        <v>143</v>
      </c>
      <c r="W135" s="10">
        <v>4</v>
      </c>
      <c r="X135" s="20" t="s">
        <v>143</v>
      </c>
      <c r="Y135" s="10">
        <v>4</v>
      </c>
      <c r="Z135" s="20" t="s">
        <v>123</v>
      </c>
      <c r="AA135" s="15">
        <v>4</v>
      </c>
      <c r="AB135" s="11">
        <v>68.279243616960741</v>
      </c>
      <c r="AC135" s="10">
        <v>29.12663498945038</v>
      </c>
      <c r="AD135" s="19">
        <v>2.5941213935888734</v>
      </c>
      <c r="AE135" s="12">
        <v>1475.4628336755648</v>
      </c>
      <c r="AF135" s="10">
        <v>1645.36197300808</v>
      </c>
      <c r="AG135" s="10">
        <v>1009.0887575829688</v>
      </c>
      <c r="AH135" s="10">
        <v>366.88733889300738</v>
      </c>
      <c r="AI135" s="10">
        <v>2.5579187052463137</v>
      </c>
      <c r="AJ135" s="10"/>
      <c r="AK135" s="10"/>
      <c r="AL135" s="10"/>
      <c r="AM135" s="10"/>
      <c r="AN135" s="10">
        <v>9.8364188911704318</v>
      </c>
      <c r="AO135" s="10">
        <v>3.9232007688415398</v>
      </c>
      <c r="AP135" s="10">
        <v>8.0636213030807813</v>
      </c>
      <c r="AQ135" s="10">
        <v>114.66</v>
      </c>
      <c r="AR135" s="10"/>
      <c r="AS135" s="10"/>
      <c r="AT135" s="10">
        <v>8.6758357248969915</v>
      </c>
      <c r="AU135" s="10">
        <v>1</v>
      </c>
      <c r="AV135" s="16"/>
      <c r="AW135" s="19">
        <v>246.804295951212</v>
      </c>
      <c r="AX135" s="1" t="s">
        <v>120</v>
      </c>
      <c r="AY135" s="23">
        <v>19.213123359579999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68.279243616960741</v>
      </c>
      <c r="BG135" s="24">
        <v>29.12663498945038</v>
      </c>
      <c r="BH135" s="24">
        <v>2.5941213935888734</v>
      </c>
      <c r="BI135" s="21"/>
      <c r="BJ135" s="25">
        <f t="shared" ca="1" si="14"/>
        <v>0.91344681650913351</v>
      </c>
      <c r="BK135" s="24">
        <f t="shared" ca="1" si="15"/>
        <v>28.307931319111511</v>
      </c>
      <c r="BL135" s="23">
        <f t="shared" si="16"/>
        <v>4.2102130500352049</v>
      </c>
      <c r="BM135" s="23">
        <f t="shared" ca="1" si="17"/>
        <v>2.7338895911433663</v>
      </c>
      <c r="BN135" s="22">
        <f t="shared" si="18"/>
        <v>2.9401190810818263</v>
      </c>
      <c r="BO135" s="21"/>
      <c r="BP135" s="2"/>
    </row>
    <row r="136" spans="1:68" x14ac:dyDescent="0.2">
      <c r="A136">
        <v>6.15</v>
      </c>
      <c r="B136">
        <v>2.11</v>
      </c>
      <c r="C136">
        <v>0.22239999999999999</v>
      </c>
      <c r="D136">
        <v>-1.644E-2</v>
      </c>
      <c r="E136">
        <v>2.6499999999999999E-2</v>
      </c>
      <c r="F136">
        <v>1.8405800000000001</v>
      </c>
      <c r="G136">
        <v>2.1262799999999999</v>
      </c>
      <c r="H136" s="21"/>
      <c r="I136" s="17">
        <f t="shared" si="12"/>
        <v>20.177165354330707</v>
      </c>
      <c r="J136" s="16">
        <f t="shared" si="13"/>
        <v>-19.377165354330707</v>
      </c>
      <c r="K136" s="16">
        <v>115</v>
      </c>
      <c r="L136" s="16">
        <v>2181.5944881889732</v>
      </c>
      <c r="M136" s="16">
        <v>932.77559055118002</v>
      </c>
      <c r="N136" s="16">
        <v>8.7434383202099735</v>
      </c>
      <c r="O136" s="16">
        <v>15.366754620123197</v>
      </c>
      <c r="P136" s="16">
        <v>15.744875931693864</v>
      </c>
      <c r="Q136" s="16">
        <v>0.63149228270550639</v>
      </c>
      <c r="R136" s="16">
        <v>4.0107796685417849</v>
      </c>
      <c r="S136" s="16">
        <v>26.25842441462958</v>
      </c>
      <c r="T136" s="20" t="s">
        <v>33</v>
      </c>
      <c r="U136" s="10">
        <v>3</v>
      </c>
      <c r="V136" s="20" t="s">
        <v>143</v>
      </c>
      <c r="W136" s="10">
        <v>4</v>
      </c>
      <c r="X136" s="20" t="s">
        <v>143</v>
      </c>
      <c r="Y136" s="10">
        <v>4</v>
      </c>
      <c r="Z136" s="20" t="s">
        <v>123</v>
      </c>
      <c r="AA136" s="15">
        <v>4</v>
      </c>
      <c r="AB136" s="11">
        <v>69.629214581108485</v>
      </c>
      <c r="AC136" s="10">
        <v>27.858074230799843</v>
      </c>
      <c r="AD136" s="19">
        <v>2.5127111880916675</v>
      </c>
      <c r="AE136" s="12">
        <v>1536.6754620123197</v>
      </c>
      <c r="AF136" s="10">
        <v>1715.8457557435115</v>
      </c>
      <c r="AG136" s="10">
        <v>1049.6583954462576</v>
      </c>
      <c r="AH136" s="10">
        <v>360.30828537091759</v>
      </c>
      <c r="AI136" s="10">
        <v>2.4932808148086929</v>
      </c>
      <c r="AJ136" s="10"/>
      <c r="AK136" s="10"/>
      <c r="AL136" s="10"/>
      <c r="AM136" s="10"/>
      <c r="AN136" s="10">
        <v>15.366754620123197</v>
      </c>
      <c r="AO136" s="10">
        <v>4.0753117479329477</v>
      </c>
      <c r="AP136" s="10">
        <v>8.3476087681238038</v>
      </c>
      <c r="AQ136" s="10">
        <v>111.47500000000001</v>
      </c>
      <c r="AR136" s="10"/>
      <c r="AS136" s="10"/>
      <c r="AT136" s="10">
        <v>8.9774661171770038</v>
      </c>
      <c r="AU136" s="10">
        <v>1</v>
      </c>
      <c r="AV136" s="16"/>
      <c r="AW136" s="19">
        <v>257.37686336152672</v>
      </c>
      <c r="AX136" s="1" t="s">
        <v>120</v>
      </c>
      <c r="AY136" s="23">
        <v>19.3771653543307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69.629214581108485</v>
      </c>
      <c r="BG136" s="24">
        <v>27.858074230799843</v>
      </c>
      <c r="BH136" s="24">
        <v>2.5127111880916675</v>
      </c>
      <c r="BI136" s="21"/>
      <c r="BJ136" s="25">
        <f t="shared" ca="1" si="14"/>
        <v>0.91231938754083353</v>
      </c>
      <c r="BK136" s="24">
        <f t="shared" ca="1" si="15"/>
        <v>29.238026679224401</v>
      </c>
      <c r="BL136" s="23">
        <f t="shared" si="16"/>
        <v>4.3093277726145276</v>
      </c>
      <c r="BM136" s="23">
        <f t="shared" ca="1" si="17"/>
        <v>2.7303953714950358</v>
      </c>
      <c r="BN136" s="22">
        <f t="shared" si="18"/>
        <v>2.9335529821629085</v>
      </c>
      <c r="BO136" s="21"/>
      <c r="BP136" s="2"/>
    </row>
    <row r="137" spans="1:68" x14ac:dyDescent="0.2">
      <c r="A137">
        <v>6.2</v>
      </c>
      <c r="B137">
        <v>2.0699999999999998</v>
      </c>
      <c r="C137">
        <v>0.22272</v>
      </c>
      <c r="D137">
        <v>-1.259E-2</v>
      </c>
      <c r="E137">
        <v>2.8899999999999999E-2</v>
      </c>
      <c r="F137">
        <v>1.84395</v>
      </c>
      <c r="G137">
        <v>2.1271300000000002</v>
      </c>
      <c r="H137" s="21"/>
      <c r="I137" s="17">
        <f t="shared" si="12"/>
        <v>20.341207349081365</v>
      </c>
      <c r="J137" s="16">
        <f t="shared" si="13"/>
        <v>-19.541207349081365</v>
      </c>
      <c r="K137" s="16">
        <v>115</v>
      </c>
      <c r="L137" s="16">
        <v>2200.4593175852988</v>
      </c>
      <c r="M137" s="16">
        <v>941.40419947506462</v>
      </c>
      <c r="N137" s="16">
        <v>8.8145231846019243</v>
      </c>
      <c r="O137" s="16">
        <v>15.451551334702257</v>
      </c>
      <c r="P137" s="16">
        <v>15.838915782836068</v>
      </c>
      <c r="Q137" s="16">
        <v>0.65886808822758935</v>
      </c>
      <c r="R137" s="16">
        <v>4.1598054896003402</v>
      </c>
      <c r="S137" s="16">
        <v>26.900308898181329</v>
      </c>
      <c r="T137" s="20" t="s">
        <v>33</v>
      </c>
      <c r="U137" s="10">
        <v>3</v>
      </c>
      <c r="V137" s="20" t="s">
        <v>143</v>
      </c>
      <c r="W137" s="10">
        <v>4</v>
      </c>
      <c r="X137" s="20" t="s">
        <v>143</v>
      </c>
      <c r="Y137" s="10">
        <v>4</v>
      </c>
      <c r="Z137" s="20" t="s">
        <v>123</v>
      </c>
      <c r="AA137" s="15">
        <v>4</v>
      </c>
      <c r="AB137" s="11">
        <v>73.324482383913818</v>
      </c>
      <c r="AC137" s="10">
        <v>24.377546614739103</v>
      </c>
      <c r="AD137" s="19">
        <v>2.2979710013470727</v>
      </c>
      <c r="AE137" s="12">
        <v>1545.1551334702258</v>
      </c>
      <c r="AF137" s="10">
        <v>1725.7995717957515</v>
      </c>
      <c r="AG137" s="10">
        <v>1055.9277188557378</v>
      </c>
      <c r="AH137" s="10">
        <v>372.05044896506206</v>
      </c>
      <c r="AI137" s="10">
        <v>2.4039585564758621</v>
      </c>
      <c r="AJ137" s="10"/>
      <c r="AK137" s="10"/>
      <c r="AL137" s="10"/>
      <c r="AM137" s="10"/>
      <c r="AN137" s="10">
        <v>15.451551334702257</v>
      </c>
      <c r="AO137" s="10">
        <v>4.1234383167560313</v>
      </c>
      <c r="AP137" s="10">
        <v>8.391494031990165</v>
      </c>
      <c r="AQ137" s="10">
        <v>111.47500000000001</v>
      </c>
      <c r="AR137" s="10"/>
      <c r="AS137" s="10"/>
      <c r="AT137" s="10">
        <v>8.9442970096537522</v>
      </c>
      <c r="AU137" s="10">
        <v>1</v>
      </c>
      <c r="AV137" s="16"/>
      <c r="AW137" s="19">
        <v>258.86993576936271</v>
      </c>
      <c r="AX137" s="1" t="s">
        <v>120</v>
      </c>
      <c r="AY137" s="23">
        <v>19.5412073490814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73.324482383913818</v>
      </c>
      <c r="BG137" s="24">
        <v>24.377546614739103</v>
      </c>
      <c r="BH137" s="24">
        <v>2.2979710013470727</v>
      </c>
      <c r="BI137" s="21"/>
      <c r="BJ137" s="25">
        <f t="shared" ca="1" si="14"/>
        <v>0.916558431200447</v>
      </c>
      <c r="BK137" s="24">
        <f t="shared" ca="1" si="15"/>
        <v>29.261359350502193</v>
      </c>
      <c r="BL137" s="23">
        <f t="shared" si="16"/>
        <v>4.4703312268301101</v>
      </c>
      <c r="BM137" s="23">
        <f t="shared" ca="1" si="17"/>
        <v>2.7409863818412292</v>
      </c>
      <c r="BN137" s="22">
        <f t="shared" si="18"/>
        <v>2.9414076615143054</v>
      </c>
      <c r="BO137" s="21"/>
      <c r="BP137" s="2"/>
    </row>
    <row r="138" spans="1:68" x14ac:dyDescent="0.2">
      <c r="A138">
        <v>6.25</v>
      </c>
      <c r="B138">
        <v>2.11</v>
      </c>
      <c r="C138">
        <v>0.22306000000000001</v>
      </c>
      <c r="D138">
        <v>-1.3440000000000001E-2</v>
      </c>
      <c r="E138">
        <v>2.844E-2</v>
      </c>
      <c r="F138">
        <v>1.8447499999999999</v>
      </c>
      <c r="G138">
        <v>2.1251500000000001</v>
      </c>
      <c r="H138" s="21"/>
      <c r="I138" s="17">
        <f t="shared" si="12"/>
        <v>20.50524934383202</v>
      </c>
      <c r="J138" s="16">
        <f t="shared" si="13"/>
        <v>-19.705249343832019</v>
      </c>
      <c r="K138" s="16">
        <v>115</v>
      </c>
      <c r="L138" s="16">
        <v>2219.3241469816239</v>
      </c>
      <c r="M138" s="16">
        <v>950.03280839894899</v>
      </c>
      <c r="N138" s="16">
        <v>8.8856080489938751</v>
      </c>
      <c r="O138" s="16">
        <v>15.541647843942506</v>
      </c>
      <c r="P138" s="16">
        <v>15.927240690901714</v>
      </c>
      <c r="Q138" s="16">
        <v>0.65282407921622043</v>
      </c>
      <c r="R138" s="16">
        <v>4.0987895636507838</v>
      </c>
      <c r="S138" s="16">
        <v>26.777281038833909</v>
      </c>
      <c r="T138" s="20" t="s">
        <v>33</v>
      </c>
      <c r="U138" s="10">
        <v>3</v>
      </c>
      <c r="V138" s="20" t="s">
        <v>143</v>
      </c>
      <c r="W138" s="10">
        <v>4</v>
      </c>
      <c r="X138" s="20" t="s">
        <v>143</v>
      </c>
      <c r="Y138" s="10">
        <v>4</v>
      </c>
      <c r="Z138" s="20" t="s">
        <v>123</v>
      </c>
      <c r="AA138" s="15">
        <v>4</v>
      </c>
      <c r="AB138" s="11">
        <v>71.588050386693595</v>
      </c>
      <c r="AC138" s="10">
        <v>26.013744585854099</v>
      </c>
      <c r="AD138" s="19">
        <v>2.3982050274523106</v>
      </c>
      <c r="AE138" s="12">
        <v>1554.1647843942505</v>
      </c>
      <c r="AF138" s="10">
        <v>1735.0810416036909</v>
      </c>
      <c r="AG138" s="10">
        <v>1061.8160460601143</v>
      </c>
      <c r="AH138" s="10">
        <v>368.05727293385212</v>
      </c>
      <c r="AI138" s="10">
        <v>2.4397446721058351</v>
      </c>
      <c r="AJ138" s="10"/>
      <c r="AK138" s="10"/>
      <c r="AL138" s="10"/>
      <c r="AM138" s="10"/>
      <c r="AN138" s="10">
        <v>15.541647843942506</v>
      </c>
      <c r="AO138" s="10">
        <v>4.140086782985974</v>
      </c>
      <c r="AP138" s="10">
        <v>8.4327123224207998</v>
      </c>
      <c r="AQ138" s="10">
        <v>111.47500000000001</v>
      </c>
      <c r="AR138" s="10"/>
      <c r="AS138" s="10"/>
      <c r="AT138" s="10">
        <v>8.9081181346427183</v>
      </c>
      <c r="AU138" s="10">
        <v>1</v>
      </c>
      <c r="AV138" s="16"/>
      <c r="AW138" s="19">
        <v>260.26215624055362</v>
      </c>
      <c r="AX138" s="1" t="s">
        <v>120</v>
      </c>
      <c r="AY138" s="23">
        <v>19.705249343832001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71.588050386693595</v>
      </c>
      <c r="BG138" s="24">
        <v>26.013744585854099</v>
      </c>
      <c r="BH138" s="24">
        <v>2.3982050274523106</v>
      </c>
      <c r="BI138" s="21"/>
      <c r="BJ138" s="25">
        <f t="shared" ca="1" si="14"/>
        <v>0.91558193267277854</v>
      </c>
      <c r="BK138" s="24">
        <f t="shared" ca="1" si="15"/>
        <v>29.150145417073784</v>
      </c>
      <c r="BL138" s="23">
        <f t="shared" si="16"/>
        <v>4.4057406143885158</v>
      </c>
      <c r="BM138" s="23">
        <f t="shared" ca="1" si="17"/>
        <v>2.7378883050816958</v>
      </c>
      <c r="BN138" s="22">
        <f t="shared" si="18"/>
        <v>2.9355125314896826</v>
      </c>
      <c r="BO138" s="21"/>
      <c r="BP138" s="2"/>
    </row>
    <row r="139" spans="1:68" x14ac:dyDescent="0.2">
      <c r="A139">
        <v>6.3</v>
      </c>
      <c r="B139">
        <v>2.11</v>
      </c>
      <c r="C139">
        <v>0.22194</v>
      </c>
      <c r="D139">
        <v>9.1E-4</v>
      </c>
      <c r="E139">
        <v>2.8080000000000001E-2</v>
      </c>
      <c r="F139">
        <v>1.8518300000000001</v>
      </c>
      <c r="G139">
        <v>2.13185</v>
      </c>
      <c r="H139" s="21"/>
      <c r="I139" s="17">
        <f t="shared" si="12"/>
        <v>20.669291338582674</v>
      </c>
      <c r="J139" s="16">
        <f t="shared" si="13"/>
        <v>-19.869291338582673</v>
      </c>
      <c r="K139" s="16">
        <v>115</v>
      </c>
      <c r="L139" s="16">
        <v>2238.1889763779491</v>
      </c>
      <c r="M139" s="16">
        <v>958.66141732283336</v>
      </c>
      <c r="N139" s="16">
        <v>8.956692913385826</v>
      </c>
      <c r="O139" s="16">
        <v>15.244859342915809</v>
      </c>
      <c r="P139" s="16">
        <v>15.629065719390546</v>
      </c>
      <c r="Q139" s="16">
        <v>0.75486117252580276</v>
      </c>
      <c r="R139" s="16">
        <v>4.8298547467828969</v>
      </c>
      <c r="S139" s="16">
        <v>26.68099836630115</v>
      </c>
      <c r="T139" s="20" t="s">
        <v>33</v>
      </c>
      <c r="U139" s="10">
        <v>3</v>
      </c>
      <c r="V139" s="20" t="s">
        <v>33</v>
      </c>
      <c r="W139" s="10">
        <v>3</v>
      </c>
      <c r="X139" s="20" t="s">
        <v>143</v>
      </c>
      <c r="Y139" s="10">
        <v>4</v>
      </c>
      <c r="Z139" s="20" t="s">
        <v>33</v>
      </c>
      <c r="AA139" s="15">
        <v>3</v>
      </c>
      <c r="AB139" s="11">
        <v>90.627667052013223</v>
      </c>
      <c r="AC139" s="10">
        <v>8.465505129206619</v>
      </c>
      <c r="AD139" s="19">
        <v>0.90682781878016083</v>
      </c>
      <c r="AE139" s="12">
        <v>1524.4859342915811</v>
      </c>
      <c r="AF139" s="10">
        <v>1698.8919373437695</v>
      </c>
      <c r="AG139" s="10">
        <v>1041.9377146260365</v>
      </c>
      <c r="AH139" s="10">
        <v>364.61428360282957</v>
      </c>
      <c r="AI139" s="10">
        <v>2.0704556398224749</v>
      </c>
      <c r="AJ139" s="10"/>
      <c r="AK139" s="10"/>
      <c r="AL139" s="10"/>
      <c r="AM139" s="10"/>
      <c r="AN139" s="10">
        <v>15.244859342915809</v>
      </c>
      <c r="AO139" s="10">
        <v>4.1814599708276363</v>
      </c>
      <c r="AP139" s="10">
        <v>8.2935640023822543</v>
      </c>
      <c r="AQ139" s="10">
        <v>111.47500000000001</v>
      </c>
      <c r="AR139" s="10"/>
      <c r="AS139" s="10"/>
      <c r="AT139" s="10">
        <v>8.6299161821195742</v>
      </c>
      <c r="AU139" s="10">
        <v>1</v>
      </c>
      <c r="AV139" s="16"/>
      <c r="AW139" s="19">
        <v>254.83379060156545</v>
      </c>
      <c r="AX139" s="1" t="s">
        <v>120</v>
      </c>
      <c r="AY139" s="23">
        <v>19.869291338582698</v>
      </c>
      <c r="AZ139" s="18">
        <v>100</v>
      </c>
      <c r="BA139" s="18">
        <v>0</v>
      </c>
      <c r="BB139" s="18">
        <v>0</v>
      </c>
      <c r="BC139" s="18">
        <v>100</v>
      </c>
      <c r="BD139" s="18">
        <v>0</v>
      </c>
      <c r="BE139" s="18">
        <v>0</v>
      </c>
      <c r="BF139" s="24">
        <v>90.627667052013223</v>
      </c>
      <c r="BG139" s="24">
        <v>8.465505129206619</v>
      </c>
      <c r="BH139" s="24">
        <v>0.90682781878016083</v>
      </c>
      <c r="BI139" s="21"/>
      <c r="BJ139" s="25">
        <f t="shared" ca="1" si="14"/>
        <v>0.93623297130192051</v>
      </c>
      <c r="BK139" s="24">
        <f t="shared" ca="1" si="15"/>
        <v>28.777474469223534</v>
      </c>
      <c r="BL139" s="23">
        <f t="shared" si="16"/>
        <v>5.2023616070484291</v>
      </c>
      <c r="BM139" s="23">
        <f t="shared" ca="1" si="17"/>
        <v>2.7915554177101161</v>
      </c>
      <c r="BN139" s="22">
        <f t="shared" si="18"/>
        <v>2.986851507492855</v>
      </c>
      <c r="BO139" s="21"/>
      <c r="BP139" s="2"/>
    </row>
    <row r="140" spans="1:68" x14ac:dyDescent="0.2">
      <c r="A140">
        <v>6.35</v>
      </c>
      <c r="B140">
        <v>2.11</v>
      </c>
      <c r="C140">
        <v>0.22919999999999999</v>
      </c>
      <c r="D140">
        <v>5.4000000000000003E-3</v>
      </c>
      <c r="E140">
        <v>3.243E-2</v>
      </c>
      <c r="F140">
        <v>1.8456300000000001</v>
      </c>
      <c r="G140">
        <v>2.1259299999999999</v>
      </c>
      <c r="H140" s="21"/>
      <c r="I140" s="17">
        <f t="shared" si="12"/>
        <v>20.833333333333332</v>
      </c>
      <c r="J140" s="16">
        <f t="shared" si="13"/>
        <v>-20.033333333333331</v>
      </c>
      <c r="K140" s="16">
        <v>115</v>
      </c>
      <c r="L140" s="16">
        <v>2257.0538057742747</v>
      </c>
      <c r="M140" s="16">
        <v>967.29002624671796</v>
      </c>
      <c r="N140" s="16">
        <v>9.0277777777777786</v>
      </c>
      <c r="O140" s="16">
        <v>17.168684804928127</v>
      </c>
      <c r="P140" s="16">
        <v>17.569644366423564</v>
      </c>
      <c r="Q140" s="16">
        <v>0.78678776130350492</v>
      </c>
      <c r="R140" s="16">
        <v>4.4781086338155722</v>
      </c>
      <c r="S140" s="16">
        <v>27.844413992738701</v>
      </c>
      <c r="T140" s="20" t="s">
        <v>33</v>
      </c>
      <c r="U140" s="10">
        <v>3</v>
      </c>
      <c r="V140" s="20" t="s">
        <v>143</v>
      </c>
      <c r="W140" s="10">
        <v>4</v>
      </c>
      <c r="X140" s="20" t="s">
        <v>143</v>
      </c>
      <c r="Y140" s="10">
        <v>4</v>
      </c>
      <c r="Z140" s="20" t="s">
        <v>123</v>
      </c>
      <c r="AA140" s="15">
        <v>4</v>
      </c>
      <c r="AB140" s="11">
        <v>78.493375572824647</v>
      </c>
      <c r="AC140" s="10">
        <v>19.5223398421886</v>
      </c>
      <c r="AD140" s="19">
        <v>1.984284584986755</v>
      </c>
      <c r="AE140" s="12">
        <v>1716.8684804928125</v>
      </c>
      <c r="AF140" s="10">
        <v>1926.0856117361054</v>
      </c>
      <c r="AG140" s="10">
        <v>1171.3096244282376</v>
      </c>
      <c r="AH140" s="10">
        <v>387.08508785062475</v>
      </c>
      <c r="AI140" s="10">
        <v>2.2330856211229295</v>
      </c>
      <c r="AJ140" s="10"/>
      <c r="AK140" s="10"/>
      <c r="AL140" s="10"/>
      <c r="AM140" s="10"/>
      <c r="AN140" s="10">
        <v>17.168684804928127</v>
      </c>
      <c r="AO140" s="10">
        <v>4.5655515415792278</v>
      </c>
      <c r="AP140" s="10">
        <v>9.1991673709976638</v>
      </c>
      <c r="AQ140" s="10">
        <v>111.47500000000001</v>
      </c>
      <c r="AR140" s="10"/>
      <c r="AS140" s="10"/>
      <c r="AT140" s="10">
        <v>9.7524103383854968</v>
      </c>
      <c r="AU140" s="10">
        <v>1</v>
      </c>
      <c r="AV140" s="16"/>
      <c r="AW140" s="19">
        <v>288.9128417604158</v>
      </c>
      <c r="AX140" s="1" t="s">
        <v>120</v>
      </c>
      <c r="AY140" s="23">
        <v>20.033333333333299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78.493375572824647</v>
      </c>
      <c r="BG140" s="24">
        <v>19.5223398421886</v>
      </c>
      <c r="BH140" s="24">
        <v>1.984284584986755</v>
      </c>
      <c r="BI140" s="21"/>
      <c r="BJ140" s="25">
        <f t="shared" ca="1" si="14"/>
        <v>0.91494923491688152</v>
      </c>
      <c r="BK140" s="24">
        <f t="shared" ca="1" si="15"/>
        <v>31.799558512868934</v>
      </c>
      <c r="BL140" s="23">
        <f t="shared" si="16"/>
        <v>4.785488352896115</v>
      </c>
      <c r="BM140" s="23">
        <f t="shared" ca="1" si="17"/>
        <v>2.7351575040545968</v>
      </c>
      <c r="BN140" s="22">
        <f t="shared" si="18"/>
        <v>2.9267624458923942</v>
      </c>
      <c r="BO140" s="21"/>
      <c r="BP140" s="2"/>
    </row>
    <row r="141" spans="1:68" x14ac:dyDescent="0.2">
      <c r="A141">
        <v>6.4</v>
      </c>
      <c r="B141">
        <v>2.11</v>
      </c>
      <c r="C141">
        <v>0.22228000000000001</v>
      </c>
      <c r="D141">
        <v>1.2120000000000001E-2</v>
      </c>
      <c r="E141">
        <v>2.521E-2</v>
      </c>
      <c r="F141">
        <v>1.8447499999999999</v>
      </c>
      <c r="G141">
        <v>2.12493</v>
      </c>
      <c r="H141" s="21"/>
      <c r="I141" s="17">
        <f t="shared" ref="I141:I204" si="19">IF(A141="(m)",0,A141/0.3048)</f>
        <v>20.99737532808399</v>
      </c>
      <c r="J141" s="16">
        <f t="shared" ref="J141:J204" si="20">$J$7-I141</f>
        <v>-20.197375328083989</v>
      </c>
      <c r="K141" s="16">
        <v>115</v>
      </c>
      <c r="L141" s="16">
        <v>2275.9186351706003</v>
      </c>
      <c r="M141" s="16">
        <v>975.91863517060256</v>
      </c>
      <c r="N141" s="16">
        <v>9.0988626421697276</v>
      </c>
      <c r="O141" s="16">
        <v>15.334955852156057</v>
      </c>
      <c r="P141" s="16">
        <v>15.708108977824033</v>
      </c>
      <c r="Q141" s="16">
        <v>0.83457098548750452</v>
      </c>
      <c r="R141" s="16">
        <v>5.3129946237686054</v>
      </c>
      <c r="S141" s="16">
        <v>25.913411504720511</v>
      </c>
      <c r="T141" s="20" t="s">
        <v>33</v>
      </c>
      <c r="U141" s="10">
        <v>3</v>
      </c>
      <c r="V141" s="20" t="s">
        <v>33</v>
      </c>
      <c r="W141" s="10">
        <v>3</v>
      </c>
      <c r="X141" s="20" t="s">
        <v>143</v>
      </c>
      <c r="Y141" s="10">
        <v>4</v>
      </c>
      <c r="Z141" s="20" t="s">
        <v>33</v>
      </c>
      <c r="AA141" s="15">
        <v>3</v>
      </c>
      <c r="AB141" s="11">
        <v>97.81</v>
      </c>
      <c r="AC141" s="10">
        <v>1.8400000000000034</v>
      </c>
      <c r="AD141" s="19">
        <v>0.35</v>
      </c>
      <c r="AE141" s="12">
        <v>1533.4955852156058</v>
      </c>
      <c r="AF141" s="10">
        <v>1705.9717525246122</v>
      </c>
      <c r="AG141" s="10">
        <v>1047.2072651882688</v>
      </c>
      <c r="AH141" s="10">
        <v>345.89929088675893</v>
      </c>
      <c r="AI141" s="10">
        <v>1.8821776997972595</v>
      </c>
      <c r="AJ141" s="10"/>
      <c r="AK141" s="10"/>
      <c r="AL141" s="10"/>
      <c r="AM141" s="10"/>
      <c r="AN141" s="10">
        <v>15.334955852156057</v>
      </c>
      <c r="AO141" s="10">
        <v>4.2734664033101142</v>
      </c>
      <c r="AP141" s="10">
        <v>8.3304508563178814</v>
      </c>
      <c r="AQ141" s="10">
        <v>111.47500000000001</v>
      </c>
      <c r="AR141" s="10"/>
      <c r="AS141" s="10"/>
      <c r="AT141" s="10">
        <v>8.5051144241848036</v>
      </c>
      <c r="AU141" s="10">
        <v>1</v>
      </c>
      <c r="AV141" s="16"/>
      <c r="AW141" s="19">
        <v>255.89576287869184</v>
      </c>
      <c r="AX141" s="1" t="s">
        <v>120</v>
      </c>
      <c r="AY141" s="23">
        <v>20.197375328084</v>
      </c>
      <c r="AZ141" s="18">
        <v>100</v>
      </c>
      <c r="BA141" s="18">
        <v>0</v>
      </c>
      <c r="BB141" s="18">
        <v>0</v>
      </c>
      <c r="BC141" s="18">
        <v>100</v>
      </c>
      <c r="BD141" s="18">
        <v>0</v>
      </c>
      <c r="BE141" s="18">
        <v>0</v>
      </c>
      <c r="BF141" s="24">
        <v>97.81</v>
      </c>
      <c r="BG141" s="24">
        <v>1.8400000000000034</v>
      </c>
      <c r="BH141" s="24">
        <v>0.35</v>
      </c>
      <c r="BI141" s="21"/>
      <c r="BJ141" s="25">
        <f t="shared" ca="1" si="14"/>
        <v>0.94814018180371618</v>
      </c>
      <c r="BK141" s="24">
        <f t="shared" ca="1" si="15"/>
        <v>28.681883723084788</v>
      </c>
      <c r="BL141" s="23">
        <f t="shared" si="16"/>
        <v>5.7279506727718132</v>
      </c>
      <c r="BM141" s="23">
        <f t="shared" ca="1" si="17"/>
        <v>2.8217377617163311</v>
      </c>
      <c r="BN141" s="22">
        <f t="shared" si="18"/>
        <v>3.0117408542534103</v>
      </c>
      <c r="BO141" s="21"/>
      <c r="BP141" s="2"/>
    </row>
    <row r="142" spans="1:68" x14ac:dyDescent="0.2">
      <c r="A142">
        <v>6.45</v>
      </c>
      <c r="B142">
        <v>2.11</v>
      </c>
      <c r="C142">
        <v>0.22029000000000001</v>
      </c>
      <c r="D142">
        <v>6.9800000000000001E-3</v>
      </c>
      <c r="E142">
        <v>2.6169999999999999E-2</v>
      </c>
      <c r="F142">
        <v>1.8456999999999999</v>
      </c>
      <c r="G142">
        <v>2.12575</v>
      </c>
      <c r="H142" s="21"/>
      <c r="I142" s="17">
        <f t="shared" si="19"/>
        <v>21.161417322834644</v>
      </c>
      <c r="J142" s="16">
        <f t="shared" si="20"/>
        <v>-20.361417322834644</v>
      </c>
      <c r="K142" s="16">
        <v>115</v>
      </c>
      <c r="L142" s="16">
        <v>2294.7834645669254</v>
      </c>
      <c r="M142" s="16">
        <v>984.54724409448693</v>
      </c>
      <c r="N142" s="16">
        <v>9.1699475065616785</v>
      </c>
      <c r="O142" s="16">
        <v>14.807626283367558</v>
      </c>
      <c r="P142" s="16">
        <v>15.18447666366079</v>
      </c>
      <c r="Q142" s="16">
        <v>0.79802250746581427</v>
      </c>
      <c r="R142" s="16">
        <v>5.2555153868136069</v>
      </c>
      <c r="S142" s="16">
        <v>26.17016529814121</v>
      </c>
      <c r="T142" s="20" t="s">
        <v>33</v>
      </c>
      <c r="U142" s="10">
        <v>3</v>
      </c>
      <c r="V142" s="20" t="s">
        <v>33</v>
      </c>
      <c r="W142" s="10">
        <v>3</v>
      </c>
      <c r="X142" s="20" t="s">
        <v>143</v>
      </c>
      <c r="Y142" s="10">
        <v>4</v>
      </c>
      <c r="Z142" s="20" t="s">
        <v>33</v>
      </c>
      <c r="AA142" s="15">
        <v>3</v>
      </c>
      <c r="AB142" s="11">
        <v>97.81</v>
      </c>
      <c r="AC142" s="10">
        <v>1.8400000000000034</v>
      </c>
      <c r="AD142" s="19">
        <v>0.35</v>
      </c>
      <c r="AE142" s="12">
        <v>1480.7626283367558</v>
      </c>
      <c r="AF142" s="10">
        <v>1643.2582550115058</v>
      </c>
      <c r="AG142" s="10">
        <v>1012.2984442440527</v>
      </c>
      <c r="AH142" s="10">
        <v>349.71876599820746</v>
      </c>
      <c r="AI142" s="10">
        <v>1.9027629573857934</v>
      </c>
      <c r="AJ142" s="10"/>
      <c r="AK142" s="10"/>
      <c r="AL142" s="10"/>
      <c r="AM142" s="10"/>
      <c r="AN142" s="10">
        <v>14.807626283367558</v>
      </c>
      <c r="AO142" s="10">
        <v>4.1545157970625839</v>
      </c>
      <c r="AP142" s="10">
        <v>8.086089109708368</v>
      </c>
      <c r="AQ142" s="10">
        <v>111.47500000000001</v>
      </c>
      <c r="AR142" s="10"/>
      <c r="AS142" s="10"/>
      <c r="AT142" s="10">
        <v>8.1011073815806345</v>
      </c>
      <c r="AU142" s="10">
        <v>1</v>
      </c>
      <c r="AV142" s="16"/>
      <c r="AW142" s="19">
        <v>246.48873825172586</v>
      </c>
      <c r="AX142" s="1" t="s">
        <v>120</v>
      </c>
      <c r="AY142" s="23">
        <v>20.361417322834601</v>
      </c>
      <c r="AZ142" s="18">
        <v>100</v>
      </c>
      <c r="BA142" s="18">
        <v>0</v>
      </c>
      <c r="BB142" s="18">
        <v>0</v>
      </c>
      <c r="BC142" s="18">
        <v>100</v>
      </c>
      <c r="BD142" s="18">
        <v>0</v>
      </c>
      <c r="BE142" s="18">
        <v>0</v>
      </c>
      <c r="BF142" s="24">
        <v>97.81</v>
      </c>
      <c r="BG142" s="24">
        <v>1.8400000000000034</v>
      </c>
      <c r="BH142" s="24">
        <v>0.35</v>
      </c>
      <c r="BI142" s="21"/>
      <c r="BJ142" s="25">
        <f t="shared" ca="1" si="14"/>
        <v>0.95247916873290284</v>
      </c>
      <c r="BK142" s="24">
        <f t="shared" ca="1" si="15"/>
        <v>27.494207551089112</v>
      </c>
      <c r="BL142" s="23">
        <f t="shared" si="16"/>
        <v>5.6851013680339095</v>
      </c>
      <c r="BM142" s="23">
        <f t="shared" ca="1" si="17"/>
        <v>2.8325910903553675</v>
      </c>
      <c r="BN142" s="22">
        <f t="shared" si="18"/>
        <v>3.0199584328379911</v>
      </c>
      <c r="BO142" s="21"/>
      <c r="BP142" s="2"/>
    </row>
    <row r="143" spans="1:68" x14ac:dyDescent="0.2">
      <c r="A143">
        <v>6.5</v>
      </c>
      <c r="B143">
        <v>2.0699999999999998</v>
      </c>
      <c r="C143">
        <v>0.21998999999999999</v>
      </c>
      <c r="D143">
        <v>-1.051E-2</v>
      </c>
      <c r="E143">
        <v>2.5850000000000001E-2</v>
      </c>
      <c r="F143">
        <v>1.8456300000000001</v>
      </c>
      <c r="G143">
        <v>2.1250499999999999</v>
      </c>
      <c r="H143" s="21"/>
      <c r="I143" s="17">
        <f t="shared" si="19"/>
        <v>21.325459317585302</v>
      </c>
      <c r="J143" s="16">
        <f t="shared" si="20"/>
        <v>-20.525459317585302</v>
      </c>
      <c r="K143" s="16">
        <v>115</v>
      </c>
      <c r="L143" s="16">
        <v>2313.648293963251</v>
      </c>
      <c r="M143" s="16">
        <v>993.17585301837153</v>
      </c>
      <c r="N143" s="16">
        <v>9.2410323709536311</v>
      </c>
      <c r="O143" s="16">
        <v>14.728129363449689</v>
      </c>
      <c r="P143" s="16">
        <v>15.103747325534503</v>
      </c>
      <c r="Q143" s="16">
        <v>0.67365813380835105</v>
      </c>
      <c r="R143" s="16">
        <v>4.4602052675329107</v>
      </c>
      <c r="S143" s="16">
        <v>26.08458070033431</v>
      </c>
      <c r="T143" s="20" t="s">
        <v>33</v>
      </c>
      <c r="U143" s="10">
        <v>3</v>
      </c>
      <c r="V143" s="20" t="s">
        <v>33</v>
      </c>
      <c r="W143" s="10">
        <v>3</v>
      </c>
      <c r="X143" s="20" t="s">
        <v>143</v>
      </c>
      <c r="Y143" s="10">
        <v>4</v>
      </c>
      <c r="Z143" s="20" t="s">
        <v>33</v>
      </c>
      <c r="AA143" s="15">
        <v>3</v>
      </c>
      <c r="AB143" s="11">
        <v>82.201553819477226</v>
      </c>
      <c r="AC143" s="10">
        <v>16.077101237784234</v>
      </c>
      <c r="AD143" s="19">
        <v>1.7213449427385359</v>
      </c>
      <c r="AE143" s="12">
        <v>1472.8129363449689</v>
      </c>
      <c r="AF143" s="10">
        <v>1632.6509899733351</v>
      </c>
      <c r="AG143" s="10">
        <v>1006.9164883689668</v>
      </c>
      <c r="AH143" s="10">
        <v>346.49585134725976</v>
      </c>
      <c r="AI143" s="10">
        <v>2.2420492780439534</v>
      </c>
      <c r="AJ143" s="10"/>
      <c r="AK143" s="10"/>
      <c r="AL143" s="10"/>
      <c r="AM143" s="10"/>
      <c r="AN143" s="10">
        <v>14.728129363449689</v>
      </c>
      <c r="AO143" s="10">
        <v>4.0411022492860136</v>
      </c>
      <c r="AP143" s="10">
        <v>8.0484154185827688</v>
      </c>
      <c r="AQ143" s="10">
        <v>111.47500000000001</v>
      </c>
      <c r="AR143" s="10"/>
      <c r="AS143" s="10"/>
      <c r="AT143" s="10">
        <v>7.9720608928113128</v>
      </c>
      <c r="AU143" s="10">
        <v>1</v>
      </c>
      <c r="AV143" s="16"/>
      <c r="AW143" s="19">
        <v>244.89764849600027</v>
      </c>
      <c r="AX143" s="1" t="s">
        <v>120</v>
      </c>
      <c r="AY143" s="23">
        <v>20.525459317585302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82.201553819477226</v>
      </c>
      <c r="BG143" s="24">
        <v>16.077101237784234</v>
      </c>
      <c r="BH143" s="24">
        <v>1.7213449427385359</v>
      </c>
      <c r="BI143" s="21"/>
      <c r="BJ143" s="25">
        <f t="shared" ca="1" si="14"/>
        <v>0.93723997808840176</v>
      </c>
      <c r="BK143" s="24">
        <f t="shared" ca="1" si="15"/>
        <v>26.780258687659973</v>
      </c>
      <c r="BL143" s="23">
        <f t="shared" si="16"/>
        <v>4.8301559073923954</v>
      </c>
      <c r="BM143" s="23">
        <f t="shared" ca="1" si="17"/>
        <v>2.7920581261500788</v>
      </c>
      <c r="BN143" s="22">
        <f t="shared" si="18"/>
        <v>2.9764690446899045</v>
      </c>
      <c r="BO143" s="21"/>
      <c r="BP143" s="2"/>
    </row>
    <row r="144" spans="1:68" x14ac:dyDescent="0.2">
      <c r="A144">
        <v>6.55</v>
      </c>
      <c r="B144">
        <v>0.35</v>
      </c>
      <c r="C144">
        <v>0.21668999999999999</v>
      </c>
      <c r="D144">
        <v>-8.2000000000000007E-3</v>
      </c>
      <c r="E144">
        <v>-8.8000000000000003E-4</v>
      </c>
      <c r="F144">
        <v>1.84643</v>
      </c>
      <c r="G144">
        <v>2.1277499999999998</v>
      </c>
      <c r="H144" s="21"/>
      <c r="I144" s="17">
        <f t="shared" si="19"/>
        <v>21.489501312335957</v>
      </c>
      <c r="J144" s="16">
        <f t="shared" si="20"/>
        <v>-20.689501312335956</v>
      </c>
      <c r="K144" s="16">
        <v>115</v>
      </c>
      <c r="L144" s="16">
        <v>2332.5131233595762</v>
      </c>
      <c r="M144" s="16">
        <v>1001.8044619422559</v>
      </c>
      <c r="N144" s="16">
        <v>9.3121172353455801</v>
      </c>
      <c r="O144" s="16">
        <v>13.853663244353179</v>
      </c>
      <c r="P144" s="16">
        <v>14.126335772965962</v>
      </c>
      <c r="Q144" s="16">
        <v>0.69008361712160105</v>
      </c>
      <c r="R144" s="16">
        <v>4.8850857590560528</v>
      </c>
      <c r="S144" s="16">
        <v>18.935592264776673</v>
      </c>
      <c r="T144" s="20" t="s">
        <v>33</v>
      </c>
      <c r="U144" s="10">
        <v>3</v>
      </c>
      <c r="V144" s="20" t="s">
        <v>33</v>
      </c>
      <c r="W144" s="10">
        <v>3</v>
      </c>
      <c r="X144" s="20" t="s">
        <v>143</v>
      </c>
      <c r="Y144" s="10">
        <v>4</v>
      </c>
      <c r="Z144" s="20" t="s">
        <v>33</v>
      </c>
      <c r="AA144" s="15">
        <v>3</v>
      </c>
      <c r="AB144" s="11">
        <v>93.69050446155029</v>
      </c>
      <c r="AC144" s="10">
        <v>5.9594955384497155</v>
      </c>
      <c r="AD144" s="19">
        <v>0.35</v>
      </c>
      <c r="AE144" s="12">
        <v>1385.3663244353179</v>
      </c>
      <c r="AF144" s="10">
        <v>1516.5516997066641</v>
      </c>
      <c r="AG144" s="10">
        <v>934.47518297244721</v>
      </c>
      <c r="AH144" s="10">
        <v>197.96862917686818</v>
      </c>
      <c r="AI144" s="10">
        <v>2.047046969740876</v>
      </c>
      <c r="AJ144" s="10"/>
      <c r="AK144" s="10"/>
      <c r="AL144" s="10"/>
      <c r="AM144" s="10"/>
      <c r="AN144" s="10">
        <v>13.853663244353179</v>
      </c>
      <c r="AO144" s="10">
        <v>3.8827489092812248</v>
      </c>
      <c r="AP144" s="10">
        <v>7.4758014637795771</v>
      </c>
      <c r="AQ144" s="10">
        <v>111.47500000000001</v>
      </c>
      <c r="AR144" s="10"/>
      <c r="AS144" s="10"/>
      <c r="AT144" s="10">
        <v>7.3105005549322604</v>
      </c>
      <c r="AU144" s="10">
        <v>1</v>
      </c>
      <c r="AV144" s="16"/>
      <c r="AW144" s="19">
        <v>227.48275495599961</v>
      </c>
      <c r="AX144" s="1" t="s">
        <v>120</v>
      </c>
      <c r="AY144" s="23">
        <v>20.689501312335999</v>
      </c>
      <c r="AZ144" s="18">
        <v>100</v>
      </c>
      <c r="BA144" s="18">
        <v>0</v>
      </c>
      <c r="BB144" s="18">
        <v>0</v>
      </c>
      <c r="BC144" s="18">
        <v>100</v>
      </c>
      <c r="BD144" s="18">
        <v>0</v>
      </c>
      <c r="BE144" s="18">
        <v>0</v>
      </c>
      <c r="BF144" s="24">
        <v>93.69050446155029</v>
      </c>
      <c r="BG144" s="24">
        <v>5.9594955384497155</v>
      </c>
      <c r="BH144" s="24">
        <v>0.35</v>
      </c>
      <c r="BI144" s="21"/>
      <c r="BJ144" s="25">
        <f t="shared" ca="1" si="14"/>
        <v>0.95656063988846385</v>
      </c>
      <c r="BK144" s="24">
        <f t="shared" ca="1" si="15"/>
        <v>25.044529678029257</v>
      </c>
      <c r="BL144" s="23">
        <f t="shared" si="16"/>
        <v>5.324686723524402</v>
      </c>
      <c r="BM144" s="23">
        <f t="shared" ca="1" si="17"/>
        <v>2.8422334360775023</v>
      </c>
      <c r="BN144" s="22">
        <f t="shared" si="18"/>
        <v>3.0239236364540689</v>
      </c>
      <c r="BO144" s="21"/>
      <c r="BP144" s="2"/>
    </row>
    <row r="145" spans="1:68" x14ac:dyDescent="0.2">
      <c r="A145">
        <v>6.6</v>
      </c>
      <c r="B145">
        <v>2.0699999999999998</v>
      </c>
      <c r="C145">
        <v>0.23213</v>
      </c>
      <c r="D145">
        <v>1.7469999999999999E-2</v>
      </c>
      <c r="E145">
        <v>5.9000000000000003E-4</v>
      </c>
      <c r="F145">
        <v>1.8410299999999999</v>
      </c>
      <c r="G145">
        <v>2.1221999999999999</v>
      </c>
      <c r="H145" s="21"/>
      <c r="I145" s="17">
        <f t="shared" si="19"/>
        <v>21.653543307086611</v>
      </c>
      <c r="J145" s="16">
        <f t="shared" si="20"/>
        <v>-20.853543307086611</v>
      </c>
      <c r="K145" s="16">
        <v>115</v>
      </c>
      <c r="L145" s="16">
        <v>2351.3779527559013</v>
      </c>
      <c r="M145" s="16">
        <v>1010.4330708661403</v>
      </c>
      <c r="N145" s="16">
        <v>9.3832020997375309</v>
      </c>
      <c r="O145" s="16">
        <v>17.945104722792607</v>
      </c>
      <c r="P145" s="16">
        <v>18.223438672550316</v>
      </c>
      <c r="Q145" s="16">
        <v>0.87261268926494462</v>
      </c>
      <c r="R145" s="16">
        <v>4.7884085157832903</v>
      </c>
      <c r="S145" s="16">
        <v>19.328746510952126</v>
      </c>
      <c r="T145" s="20" t="s">
        <v>33</v>
      </c>
      <c r="U145" s="10">
        <v>3</v>
      </c>
      <c r="V145" s="20" t="s">
        <v>143</v>
      </c>
      <c r="W145" s="10">
        <v>4</v>
      </c>
      <c r="X145" s="20" t="s">
        <v>143</v>
      </c>
      <c r="Y145" s="10">
        <v>4</v>
      </c>
      <c r="Z145" s="20" t="s">
        <v>123</v>
      </c>
      <c r="AA145" s="15">
        <v>4</v>
      </c>
      <c r="AB145" s="11">
        <v>84.371415603793579</v>
      </c>
      <c r="AC145" s="10">
        <v>14.084537210553293</v>
      </c>
      <c r="AD145" s="19">
        <v>1.5440471856531262</v>
      </c>
      <c r="AE145" s="12">
        <v>1794.5104722792607</v>
      </c>
      <c r="AF145" s="10">
        <v>1997.4541096932749</v>
      </c>
      <c r="AG145" s="10">
        <v>1214.8959115033545</v>
      </c>
      <c r="AH145" s="10">
        <v>204.59405645927166</v>
      </c>
      <c r="AI145" s="10">
        <v>2.088376538267056</v>
      </c>
      <c r="AJ145" s="10"/>
      <c r="AK145" s="10"/>
      <c r="AL145" s="10"/>
      <c r="AM145" s="10"/>
      <c r="AN145" s="10">
        <v>17.945104722792607</v>
      </c>
      <c r="AO145" s="10">
        <v>4.7883019942078322</v>
      </c>
      <c r="AP145" s="10">
        <v>9.5042713805234804</v>
      </c>
      <c r="AQ145" s="10">
        <v>111.47500000000001</v>
      </c>
      <c r="AR145" s="10"/>
      <c r="AS145" s="10"/>
      <c r="AT145" s="10">
        <v>9.6737902442087158</v>
      </c>
      <c r="AU145" s="10">
        <v>1</v>
      </c>
      <c r="AV145" s="16"/>
      <c r="AW145" s="19">
        <v>299.61811645399121</v>
      </c>
      <c r="AX145" s="1" t="s">
        <v>120</v>
      </c>
      <c r="AY145" s="23">
        <v>20.8535433070866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84.371415603793579</v>
      </c>
      <c r="BG145" s="24">
        <v>14.084537210553293</v>
      </c>
      <c r="BH145" s="24">
        <v>1.5440471856531262</v>
      </c>
      <c r="BI145" s="21"/>
      <c r="BJ145" s="25">
        <f t="shared" ref="BJ145:BJ205" ca="1" si="21">IF((0.381*BM145)+(0.05*(M145/2116.217)-0.15)&lt;1,(0.381*BM145)+(0.05*(M145/2116.217)-0.15),1)</f>
        <v>0.92342836908694426</v>
      </c>
      <c r="BK145" s="24">
        <f t="shared" ref="BK145:BK205" ca="1" si="22">((P145-(L145/2000))/1.06)*(1.06/(M145/2000))^BJ145</f>
        <v>31.882075464357076</v>
      </c>
      <c r="BL145" s="23">
        <f t="shared" ref="BL145:BL205" si="23">(Q145/(P145-(L145/2000)))*100</f>
        <v>5.1186385582659479</v>
      </c>
      <c r="BM145" s="23">
        <f t="shared" ref="BM145:BM205" ca="1" si="24">SQRT(((3.47-LOG(BK145))^2)+((LOG(BL145)+1.22)^2))</f>
        <v>2.754737006893162</v>
      </c>
      <c r="BN145" s="22">
        <f t="shared" ref="BN145:BN205" si="25">SQRT(((3.47-LOG(P145/1.06))^2)+((LOG(R145)+1.22)^2))</f>
        <v>2.9333430289296847</v>
      </c>
      <c r="BO145" s="21"/>
      <c r="BP145" s="2"/>
    </row>
    <row r="146" spans="1:68" x14ac:dyDescent="0.2">
      <c r="A146">
        <v>6.65</v>
      </c>
      <c r="B146">
        <v>2.11</v>
      </c>
      <c r="C146">
        <v>0.24282000000000001</v>
      </c>
      <c r="D146">
        <v>4.8320000000000002E-2</v>
      </c>
      <c r="E146">
        <v>-3.4979999999999997E-2</v>
      </c>
      <c r="F146">
        <v>1.84605</v>
      </c>
      <c r="G146">
        <v>2.1291000000000002</v>
      </c>
      <c r="H146" s="21"/>
      <c r="I146" s="17">
        <f t="shared" si="19"/>
        <v>21.817585301837269</v>
      </c>
      <c r="J146" s="16">
        <f t="shared" si="20"/>
        <v>-21.017585301837268</v>
      </c>
      <c r="K146" s="16">
        <v>115</v>
      </c>
      <c r="L146" s="16">
        <v>2370.2427821522269</v>
      </c>
      <c r="M146" s="16">
        <v>1019.0616797900249</v>
      </c>
      <c r="N146" s="16">
        <v>9.4542869641294836</v>
      </c>
      <c r="O146" s="16">
        <v>20.777844969199176</v>
      </c>
      <c r="P146" s="16">
        <v>20.919187932477271</v>
      </c>
      <c r="Q146" s="16">
        <v>1.0919746633834544</v>
      </c>
      <c r="R146" s="16">
        <v>5.2199667927269378</v>
      </c>
      <c r="S146" s="16">
        <v>9.8154835609788691</v>
      </c>
      <c r="T146" s="20" t="s">
        <v>33</v>
      </c>
      <c r="U146" s="10">
        <v>3</v>
      </c>
      <c r="V146" s="20" t="s">
        <v>143</v>
      </c>
      <c r="W146" s="10">
        <v>4</v>
      </c>
      <c r="X146" s="20" t="s">
        <v>143</v>
      </c>
      <c r="Y146" s="10">
        <v>4</v>
      </c>
      <c r="Z146" s="20" t="s">
        <v>123</v>
      </c>
      <c r="AA146" s="15">
        <v>4</v>
      </c>
      <c r="AB146" s="11">
        <v>90.688443097730669</v>
      </c>
      <c r="AC146" s="10">
        <v>8.4119254190879502</v>
      </c>
      <c r="AD146" s="19">
        <v>0.89963148318137431</v>
      </c>
      <c r="AE146" s="12">
        <v>2077.7844969199177</v>
      </c>
      <c r="AF146" s="10">
        <v>2313.4913856025446</v>
      </c>
      <c r="AG146" s="10">
        <v>1394.6125288318181</v>
      </c>
      <c r="AH146" s="10">
        <v>7.4303299923302166</v>
      </c>
      <c r="AI146" s="10">
        <v>1.9157209992088757</v>
      </c>
      <c r="AJ146" s="10"/>
      <c r="AK146" s="10"/>
      <c r="AL146" s="10"/>
      <c r="AM146" s="10"/>
      <c r="AN146" s="10">
        <v>20.777844969199176</v>
      </c>
      <c r="AO146" s="10">
        <v>5.4545652712037977</v>
      </c>
      <c r="AP146" s="10">
        <v>10.762287701822727</v>
      </c>
      <c r="AQ146" s="10">
        <v>111.47500000000001</v>
      </c>
      <c r="AR146" s="10"/>
      <c r="AS146" s="10"/>
      <c r="AT146" s="10">
        <v>11.185624028838962</v>
      </c>
      <c r="AU146" s="10">
        <v>1</v>
      </c>
      <c r="AV146" s="16"/>
      <c r="AW146" s="19">
        <v>347.02370784038169</v>
      </c>
      <c r="AX146" s="1" t="s">
        <v>120</v>
      </c>
      <c r="AY146" s="23">
        <v>21.0175853018373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90.688443097730669</v>
      </c>
      <c r="BG146" s="24">
        <v>8.4119254190879502</v>
      </c>
      <c r="BH146" s="24">
        <v>0.89963148318137431</v>
      </c>
      <c r="BI146" s="21"/>
      <c r="BJ146" s="25">
        <f t="shared" ca="1" si="21"/>
        <v>0.91714210554891262</v>
      </c>
      <c r="BK146" s="24">
        <f t="shared" ca="1" si="22"/>
        <v>36.449039172153434</v>
      </c>
      <c r="BL146" s="23">
        <f t="shared" si="23"/>
        <v>5.5334497889349974</v>
      </c>
      <c r="BM146" s="23">
        <f t="shared" ca="1" si="24"/>
        <v>2.7377025390303138</v>
      </c>
      <c r="BN146" s="22">
        <f t="shared" si="25"/>
        <v>2.9127550306874834</v>
      </c>
      <c r="BO146" s="21"/>
      <c r="BP146" s="2"/>
    </row>
    <row r="147" spans="1:68" x14ac:dyDescent="0.2">
      <c r="A147">
        <v>6.7</v>
      </c>
      <c r="B147">
        <v>2.0699999999999998</v>
      </c>
      <c r="C147">
        <v>0.24448</v>
      </c>
      <c r="D147">
        <v>2.5999999999999999E-2</v>
      </c>
      <c r="E147">
        <v>-3.8280000000000002E-2</v>
      </c>
      <c r="F147">
        <v>1.84843</v>
      </c>
      <c r="G147">
        <v>2.1316000000000002</v>
      </c>
      <c r="H147" s="21"/>
      <c r="I147" s="17">
        <f t="shared" si="19"/>
        <v>21.981627296587927</v>
      </c>
      <c r="J147" s="16">
        <f t="shared" si="20"/>
        <v>-21.181627296587926</v>
      </c>
      <c r="K147" s="16">
        <v>115</v>
      </c>
      <c r="L147" s="16">
        <v>2389.1076115485525</v>
      </c>
      <c r="M147" s="16">
        <v>1027.6902887139095</v>
      </c>
      <c r="N147" s="16">
        <v>9.5253718285214362</v>
      </c>
      <c r="O147" s="16">
        <v>21.217727926078027</v>
      </c>
      <c r="P147" s="16">
        <v>21.346361576581799</v>
      </c>
      <c r="Q147" s="16">
        <v>0.93326609734374188</v>
      </c>
      <c r="R147" s="16">
        <v>4.3720148466312363</v>
      </c>
      <c r="S147" s="16">
        <v>8.9328923960952107</v>
      </c>
      <c r="T147" s="20" t="s">
        <v>122</v>
      </c>
      <c r="U147" s="10">
        <v>4</v>
      </c>
      <c r="V147" s="20" t="s">
        <v>143</v>
      </c>
      <c r="W147" s="10">
        <v>4</v>
      </c>
      <c r="X147" s="20" t="s">
        <v>143</v>
      </c>
      <c r="Y147" s="10">
        <v>4</v>
      </c>
      <c r="Z147" s="20" t="s">
        <v>123</v>
      </c>
      <c r="AA147" s="15">
        <v>4</v>
      </c>
      <c r="AB147" s="11">
        <v>68.105775388851015</v>
      </c>
      <c r="AC147" s="10">
        <v>29.289428671688199</v>
      </c>
      <c r="AD147" s="19">
        <v>2.6047959394607876</v>
      </c>
      <c r="AE147" s="12">
        <v>2121.7727926078028</v>
      </c>
      <c r="AF147" s="10">
        <v>2362.6374125915286</v>
      </c>
      <c r="AG147" s="10">
        <v>1423.09077177212</v>
      </c>
      <c r="AH147" s="10">
        <v>0</v>
      </c>
      <c r="AI147" s="10">
        <v>2.2872749409131785</v>
      </c>
      <c r="AJ147" s="10"/>
      <c r="AK147" s="10"/>
      <c r="AL147" s="10"/>
      <c r="AM147" s="10"/>
      <c r="AN147" s="10">
        <v>14.145151950718684</v>
      </c>
      <c r="AO147" s="10">
        <v>5.4113158941529242</v>
      </c>
      <c r="AP147" s="10">
        <v>10.961635402404839</v>
      </c>
      <c r="AQ147" s="10">
        <v>114.66</v>
      </c>
      <c r="AR147" s="10"/>
      <c r="AS147" s="10"/>
      <c r="AT147" s="10">
        <v>11.33345043209812</v>
      </c>
      <c r="AU147" s="10">
        <v>1</v>
      </c>
      <c r="AV147" s="16"/>
      <c r="AW147" s="19">
        <v>354.39561188872926</v>
      </c>
      <c r="AX147" s="1" t="s">
        <v>120</v>
      </c>
      <c r="AY147" s="23">
        <v>21.181627296587902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68.105775388851015</v>
      </c>
      <c r="BG147" s="24">
        <v>29.289428671688199</v>
      </c>
      <c r="BH147" s="24">
        <v>2.6047959394607876</v>
      </c>
      <c r="BI147" s="21"/>
      <c r="BJ147" s="25">
        <f t="shared" ca="1" si="21"/>
        <v>0.89662678731895618</v>
      </c>
      <c r="BK147" s="24">
        <f t="shared" ca="1" si="22"/>
        <v>36.389292140541428</v>
      </c>
      <c r="BL147" s="23">
        <f t="shared" si="23"/>
        <v>4.6311780459502874</v>
      </c>
      <c r="BM147" s="23">
        <f t="shared" ca="1" si="24"/>
        <v>2.6833214709261917</v>
      </c>
      <c r="BN147" s="22">
        <f t="shared" si="25"/>
        <v>2.8554534073917588</v>
      </c>
      <c r="BO147" s="21"/>
      <c r="BP147" s="2"/>
    </row>
    <row r="148" spans="1:68" x14ac:dyDescent="0.2">
      <c r="A148">
        <v>6.75</v>
      </c>
      <c r="B148">
        <v>2.11</v>
      </c>
      <c r="C148">
        <v>0.21797</v>
      </c>
      <c r="D148">
        <v>1.5980000000000001E-2</v>
      </c>
      <c r="E148">
        <v>-3.8449999999999998E-2</v>
      </c>
      <c r="F148">
        <v>1.8546</v>
      </c>
      <c r="G148">
        <v>2.1358999999999999</v>
      </c>
      <c r="H148" s="21"/>
      <c r="I148" s="17">
        <f t="shared" si="19"/>
        <v>22.145669291338582</v>
      </c>
      <c r="J148" s="16">
        <f t="shared" si="20"/>
        <v>-21.345669291338581</v>
      </c>
      <c r="K148" s="16">
        <v>115</v>
      </c>
      <c r="L148" s="16">
        <v>2407.9724409448777</v>
      </c>
      <c r="M148" s="16">
        <v>1036.318897637794</v>
      </c>
      <c r="N148" s="16">
        <v>9.5964566929133852</v>
      </c>
      <c r="O148" s="16">
        <v>14.192850102669402</v>
      </c>
      <c r="P148" s="16">
        <v>14.320829030999951</v>
      </c>
      <c r="Q148" s="16">
        <v>0.86201789699795661</v>
      </c>
      <c r="R148" s="16">
        <v>6.0193295732528291</v>
      </c>
      <c r="S148" s="16">
        <v>8.887425578510296</v>
      </c>
      <c r="T148" s="20" t="s">
        <v>33</v>
      </c>
      <c r="U148" s="10">
        <v>3</v>
      </c>
      <c r="V148" s="20" t="s">
        <v>33</v>
      </c>
      <c r="W148" s="10">
        <v>3</v>
      </c>
      <c r="X148" s="20" t="s">
        <v>143</v>
      </c>
      <c r="Y148" s="10">
        <v>4</v>
      </c>
      <c r="Z148" s="20" t="s">
        <v>33</v>
      </c>
      <c r="AA148" s="15">
        <v>3</v>
      </c>
      <c r="AB148" s="11">
        <v>97.81</v>
      </c>
      <c r="AC148" s="10">
        <v>1.8400000000000034</v>
      </c>
      <c r="AD148" s="19">
        <v>0.35</v>
      </c>
      <c r="AE148" s="12">
        <v>1419.2850102669402</v>
      </c>
      <c r="AF148" s="10">
        <v>1534.9944760879978</v>
      </c>
      <c r="AG148" s="10">
        <v>949.06217732499636</v>
      </c>
      <c r="AH148" s="10">
        <v>0</v>
      </c>
      <c r="AI148" s="10">
        <v>1.6613145830119462</v>
      </c>
      <c r="AJ148" s="10"/>
      <c r="AK148" s="10"/>
      <c r="AL148" s="10"/>
      <c r="AM148" s="10"/>
      <c r="AN148" s="10">
        <v>14.192850102669402</v>
      </c>
      <c r="AO148" s="10">
        <v>4.0818860261093119</v>
      </c>
      <c r="AP148" s="10">
        <v>7.5924974185999705</v>
      </c>
      <c r="AQ148" s="10">
        <v>111.47500000000001</v>
      </c>
      <c r="AR148" s="10"/>
      <c r="AS148" s="10"/>
      <c r="AT148" s="10">
        <v>7.1426020894851652</v>
      </c>
      <c r="AU148" s="10">
        <v>1</v>
      </c>
      <c r="AV148" s="16"/>
      <c r="AW148" s="19">
        <v>230.24917141319966</v>
      </c>
      <c r="AX148" s="1" t="s">
        <v>120</v>
      </c>
      <c r="AY148" s="23">
        <v>21.345669291338599</v>
      </c>
      <c r="AZ148" s="18">
        <v>100</v>
      </c>
      <c r="BA148" s="18">
        <v>0</v>
      </c>
      <c r="BB148" s="18">
        <v>0</v>
      </c>
      <c r="BC148" s="18">
        <v>100</v>
      </c>
      <c r="BD148" s="18">
        <v>0</v>
      </c>
      <c r="BE148" s="18">
        <v>0</v>
      </c>
      <c r="BF148" s="24">
        <v>97.81</v>
      </c>
      <c r="BG148" s="24">
        <v>1.8400000000000034</v>
      </c>
      <c r="BH148" s="24">
        <v>0.35</v>
      </c>
      <c r="BI148" s="21"/>
      <c r="BJ148" s="25">
        <f t="shared" ca="1" si="21"/>
        <v>0.98178541625621618</v>
      </c>
      <c r="BK148" s="24">
        <f t="shared" ca="1" si="22"/>
        <v>24.986419452341725</v>
      </c>
      <c r="BL148" s="23">
        <f t="shared" si="23"/>
        <v>6.5718398051252498</v>
      </c>
      <c r="BM148" s="23">
        <f t="shared" ca="1" si="24"/>
        <v>2.9062998442058405</v>
      </c>
      <c r="BN148" s="22">
        <f t="shared" si="25"/>
        <v>3.0774492025700901</v>
      </c>
      <c r="BO148" s="21"/>
      <c r="BP148" s="2"/>
    </row>
    <row r="149" spans="1:68" x14ac:dyDescent="0.2">
      <c r="A149">
        <v>6.8</v>
      </c>
      <c r="B149">
        <v>2.11</v>
      </c>
      <c r="C149">
        <v>0.21514</v>
      </c>
      <c r="D149">
        <v>-5.8500000000000002E-3</v>
      </c>
      <c r="E149">
        <v>-3.6889999999999999E-2</v>
      </c>
      <c r="F149">
        <v>1.8478300000000001</v>
      </c>
      <c r="G149">
        <v>2.1352500000000001</v>
      </c>
      <c r="H149" s="21"/>
      <c r="I149" s="17">
        <f t="shared" si="19"/>
        <v>22.309711286089236</v>
      </c>
      <c r="J149" s="16">
        <f t="shared" si="20"/>
        <v>-21.509711286089235</v>
      </c>
      <c r="K149" s="16">
        <v>115</v>
      </c>
      <c r="L149" s="16">
        <v>2426.8372703412028</v>
      </c>
      <c r="M149" s="16">
        <v>1044.9475065616784</v>
      </c>
      <c r="N149" s="16">
        <v>9.6675415573053343</v>
      </c>
      <c r="O149" s="16">
        <v>13.442929158110882</v>
      </c>
      <c r="P149" s="16">
        <v>13.576916125207475</v>
      </c>
      <c r="Q149" s="16">
        <v>0.70679352438832721</v>
      </c>
      <c r="R149" s="16">
        <v>5.2058473210721576</v>
      </c>
      <c r="S149" s="16">
        <v>9.3046504928189329</v>
      </c>
      <c r="T149" s="20" t="s">
        <v>33</v>
      </c>
      <c r="U149" s="10">
        <v>3</v>
      </c>
      <c r="V149" s="20" t="s">
        <v>33</v>
      </c>
      <c r="W149" s="10">
        <v>3</v>
      </c>
      <c r="X149" s="20" t="s">
        <v>143</v>
      </c>
      <c r="Y149" s="10">
        <v>4</v>
      </c>
      <c r="Z149" s="20" t="s">
        <v>33</v>
      </c>
      <c r="AA149" s="15">
        <v>3</v>
      </c>
      <c r="AB149" s="11">
        <v>97.81</v>
      </c>
      <c r="AC149" s="10">
        <v>1.8400000000000034</v>
      </c>
      <c r="AD149" s="19">
        <v>0.35</v>
      </c>
      <c r="AE149" s="12">
        <v>1344.2929158110883</v>
      </c>
      <c r="AF149" s="10">
        <v>1446.3656148538053</v>
      </c>
      <c r="AG149" s="10">
        <v>893.26870939056062</v>
      </c>
      <c r="AH149" s="10">
        <v>0</v>
      </c>
      <c r="AI149" s="10">
        <v>1.920916881200518</v>
      </c>
      <c r="AJ149" s="10"/>
      <c r="AK149" s="10"/>
      <c r="AL149" s="10"/>
      <c r="AM149" s="10"/>
      <c r="AN149" s="10">
        <v>13.442929158110882</v>
      </c>
      <c r="AO149" s="10">
        <v>3.8249032987635396</v>
      </c>
      <c r="AP149" s="10">
        <v>7.1461496751244846</v>
      </c>
      <c r="AQ149" s="10">
        <v>111.47500000000001</v>
      </c>
      <c r="AR149" s="10"/>
      <c r="AS149" s="10"/>
      <c r="AT149" s="10">
        <v>6.651469740576605</v>
      </c>
      <c r="AU149" s="10">
        <v>1</v>
      </c>
      <c r="AV149" s="16"/>
      <c r="AW149" s="19">
        <v>216.95484222807079</v>
      </c>
      <c r="AX149" s="1" t="s">
        <v>120</v>
      </c>
      <c r="AY149" s="23">
        <v>21.5097112860892</v>
      </c>
      <c r="AZ149" s="18">
        <v>100</v>
      </c>
      <c r="BA149" s="18">
        <v>0</v>
      </c>
      <c r="BB149" s="18">
        <v>0</v>
      </c>
      <c r="BC149" s="18">
        <v>100</v>
      </c>
      <c r="BD149" s="18">
        <v>0</v>
      </c>
      <c r="BE149" s="18">
        <v>0</v>
      </c>
      <c r="BF149" s="24">
        <v>97.81</v>
      </c>
      <c r="BG149" s="24">
        <v>1.8400000000000034</v>
      </c>
      <c r="BH149" s="24">
        <v>0.35</v>
      </c>
      <c r="BI149" s="21"/>
      <c r="BJ149" s="25">
        <f t="shared" ca="1" si="21"/>
        <v>0.97463476158538964</v>
      </c>
      <c r="BK149" s="24">
        <f t="shared" ca="1" si="22"/>
        <v>23.242541530093675</v>
      </c>
      <c r="BL149" s="23">
        <f t="shared" si="23"/>
        <v>5.7167765428665867</v>
      </c>
      <c r="BM149" s="23">
        <f t="shared" ca="1" si="24"/>
        <v>2.8869966332122963</v>
      </c>
      <c r="BN149" s="22">
        <f t="shared" si="25"/>
        <v>3.0547385561515203</v>
      </c>
      <c r="BO149" s="21"/>
      <c r="BP149" s="2"/>
    </row>
    <row r="150" spans="1:68" x14ac:dyDescent="0.2">
      <c r="A150">
        <v>6.85</v>
      </c>
      <c r="B150">
        <v>2.11</v>
      </c>
      <c r="C150">
        <v>0.21485000000000001</v>
      </c>
      <c r="D150">
        <v>-4.5399999999999998E-3</v>
      </c>
      <c r="E150">
        <v>-3.6569999999999998E-2</v>
      </c>
      <c r="F150">
        <v>1.84535</v>
      </c>
      <c r="G150">
        <v>2.1366499999999999</v>
      </c>
      <c r="H150" s="21"/>
      <c r="I150" s="17">
        <f t="shared" si="19"/>
        <v>22.473753280839894</v>
      </c>
      <c r="J150" s="16">
        <f t="shared" si="20"/>
        <v>-21.673753280839893</v>
      </c>
      <c r="K150" s="16">
        <v>115</v>
      </c>
      <c r="L150" s="16">
        <v>2445.7020997375284</v>
      </c>
      <c r="M150" s="16">
        <v>1053.5761154855632</v>
      </c>
      <c r="N150" s="16">
        <v>9.7386264216972869</v>
      </c>
      <c r="O150" s="16">
        <v>13.366082135523616</v>
      </c>
      <c r="P150" s="16">
        <v>13.501301520828628</v>
      </c>
      <c r="Q150" s="16">
        <v>0.7161084088646722</v>
      </c>
      <c r="R150" s="16">
        <v>5.3039953797041175</v>
      </c>
      <c r="S150" s="16">
        <v>9.3902350906258327</v>
      </c>
      <c r="T150" s="20" t="s">
        <v>33</v>
      </c>
      <c r="U150" s="10">
        <v>3</v>
      </c>
      <c r="V150" s="20" t="s">
        <v>33</v>
      </c>
      <c r="W150" s="10">
        <v>3</v>
      </c>
      <c r="X150" s="20" t="s">
        <v>143</v>
      </c>
      <c r="Y150" s="10">
        <v>4</v>
      </c>
      <c r="Z150" s="20" t="s">
        <v>33</v>
      </c>
      <c r="AA150" s="15">
        <v>3</v>
      </c>
      <c r="AB150" s="11">
        <v>97.81</v>
      </c>
      <c r="AC150" s="10">
        <v>1.8400000000000034</v>
      </c>
      <c r="AD150" s="19">
        <v>0.35</v>
      </c>
      <c r="AE150" s="12">
        <v>1336.6082135523616</v>
      </c>
      <c r="AF150" s="10">
        <v>1436.3600831976864</v>
      </c>
      <c r="AG150" s="10">
        <v>887.59761406214704</v>
      </c>
      <c r="AH150" s="10">
        <v>0</v>
      </c>
      <c r="AI150" s="10">
        <v>1.8853711747686039</v>
      </c>
      <c r="AJ150" s="10"/>
      <c r="AK150" s="10"/>
      <c r="AL150" s="10"/>
      <c r="AM150" s="10"/>
      <c r="AN150" s="10">
        <v>13.366082135523616</v>
      </c>
      <c r="AO150" s="10">
        <v>3.8244836804952849</v>
      </c>
      <c r="AP150" s="10">
        <v>7.1007809124971768</v>
      </c>
      <c r="AQ150" s="10">
        <v>111.47500000000001</v>
      </c>
      <c r="AR150" s="10"/>
      <c r="AS150" s="10"/>
      <c r="AT150" s="10">
        <v>6.5458366165094661</v>
      </c>
      <c r="AU150" s="10">
        <v>1</v>
      </c>
      <c r="AV150" s="16"/>
      <c r="AW150" s="19">
        <v>215.45401247965296</v>
      </c>
      <c r="AX150" s="1" t="s">
        <v>120</v>
      </c>
      <c r="AY150" s="23">
        <v>21.6737532808399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97.81</v>
      </c>
      <c r="BG150" s="24">
        <v>1.8400000000000034</v>
      </c>
      <c r="BH150" s="24">
        <v>0.35</v>
      </c>
      <c r="BI150" s="21"/>
      <c r="BJ150" s="25">
        <f t="shared" ca="1" si="21"/>
        <v>0.97857174242736666</v>
      </c>
      <c r="BK150" s="24">
        <f t="shared" ca="1" si="22"/>
        <v>22.961514182842684</v>
      </c>
      <c r="BL150" s="23">
        <f t="shared" si="23"/>
        <v>5.8322376309483186</v>
      </c>
      <c r="BM150" s="23">
        <f t="shared" ca="1" si="24"/>
        <v>2.8967948277641682</v>
      </c>
      <c r="BN150" s="22">
        <f t="shared" si="25"/>
        <v>3.0617603349026599</v>
      </c>
      <c r="BO150" s="21"/>
      <c r="BP150" s="2"/>
    </row>
    <row r="151" spans="1:68" x14ac:dyDescent="0.2">
      <c r="A151">
        <v>6.9</v>
      </c>
      <c r="B151">
        <v>2.11</v>
      </c>
      <c r="C151">
        <v>0.21329000000000001</v>
      </c>
      <c r="D151">
        <v>-8.1700000000000002E-3</v>
      </c>
      <c r="E151">
        <v>-3.6299999999999999E-2</v>
      </c>
      <c r="F151">
        <v>1.8392299999999999</v>
      </c>
      <c r="G151">
        <v>2.1359499999999998</v>
      </c>
      <c r="H151" s="21"/>
      <c r="I151" s="17">
        <f t="shared" si="19"/>
        <v>22.637795275590552</v>
      </c>
      <c r="J151" s="16">
        <f t="shared" si="20"/>
        <v>-21.837795275590551</v>
      </c>
      <c r="K151" s="16">
        <v>115</v>
      </c>
      <c r="L151" s="16">
        <v>2464.566929133854</v>
      </c>
      <c r="M151" s="16">
        <v>1062.2047244094479</v>
      </c>
      <c r="N151" s="16">
        <v>9.8097112860892395</v>
      </c>
      <c r="O151" s="16">
        <v>12.952698151950718</v>
      </c>
      <c r="P151" s="16">
        <v>13.088957390119084</v>
      </c>
      <c r="Q151" s="16">
        <v>0.6902969350867082</v>
      </c>
      <c r="R151" s="16">
        <v>5.2738878622052558</v>
      </c>
      <c r="S151" s="16">
        <v>9.4624470950254072</v>
      </c>
      <c r="T151" s="20" t="s">
        <v>33</v>
      </c>
      <c r="U151" s="10">
        <v>3</v>
      </c>
      <c r="V151" s="20" t="s">
        <v>33</v>
      </c>
      <c r="W151" s="10">
        <v>3</v>
      </c>
      <c r="X151" s="20" t="s">
        <v>143</v>
      </c>
      <c r="Y151" s="10">
        <v>4</v>
      </c>
      <c r="Z151" s="20" t="s">
        <v>33</v>
      </c>
      <c r="AA151" s="15">
        <v>3</v>
      </c>
      <c r="AB151" s="11">
        <v>97.81</v>
      </c>
      <c r="AC151" s="10">
        <v>1.8400000000000034</v>
      </c>
      <c r="AD151" s="19">
        <v>0.35</v>
      </c>
      <c r="AE151" s="12">
        <v>1295.2698151950719</v>
      </c>
      <c r="AF151" s="10">
        <v>1386.7393131497211</v>
      </c>
      <c r="AG151" s="10">
        <v>856.67180425893127</v>
      </c>
      <c r="AH151" s="10">
        <v>0</v>
      </c>
      <c r="AI151" s="10">
        <v>1.8961343625949867</v>
      </c>
      <c r="AJ151" s="10"/>
      <c r="AK151" s="10"/>
      <c r="AL151" s="10"/>
      <c r="AM151" s="10"/>
      <c r="AN151" s="10">
        <v>12.952698151950718</v>
      </c>
      <c r="AO151" s="10">
        <v>3.7316892564479316</v>
      </c>
      <c r="AP151" s="10">
        <v>6.8533744340714504</v>
      </c>
      <c r="AQ151" s="10">
        <v>111.47500000000001</v>
      </c>
      <c r="AR151" s="10"/>
      <c r="AS151" s="10"/>
      <c r="AT151" s="10">
        <v>6.25428211398195</v>
      </c>
      <c r="AU151" s="10">
        <v>1</v>
      </c>
      <c r="AV151" s="16"/>
      <c r="AW151" s="19">
        <v>208.01089697245817</v>
      </c>
      <c r="AX151" s="1" t="s">
        <v>120</v>
      </c>
      <c r="AY151" s="23">
        <v>21.837795275590601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97.81</v>
      </c>
      <c r="BG151" s="24">
        <v>1.8400000000000034</v>
      </c>
      <c r="BH151" s="24">
        <v>0.35</v>
      </c>
      <c r="BI151" s="21"/>
      <c r="BJ151" s="25">
        <f t="shared" ca="1" si="21"/>
        <v>0.98336032175021204</v>
      </c>
      <c r="BK151" s="24">
        <f t="shared" ca="1" si="22"/>
        <v>22.069404567934384</v>
      </c>
      <c r="BL151" s="23">
        <f t="shared" si="23"/>
        <v>5.8220116317701764</v>
      </c>
      <c r="BM151" s="23">
        <f t="shared" ca="1" si="24"/>
        <v>2.9088281889324925</v>
      </c>
      <c r="BN151" s="22">
        <f t="shared" si="25"/>
        <v>3.0706127756740891</v>
      </c>
      <c r="BO151" s="21"/>
      <c r="BP151" s="2"/>
    </row>
    <row r="152" spans="1:68" x14ac:dyDescent="0.2">
      <c r="A152">
        <v>6.95</v>
      </c>
      <c r="B152">
        <v>2.11</v>
      </c>
      <c r="C152">
        <v>0.21576999999999999</v>
      </c>
      <c r="D152">
        <v>8.8000000000000003E-4</v>
      </c>
      <c r="E152">
        <v>-3.6139999999999999E-2</v>
      </c>
      <c r="F152">
        <v>1.8401799999999999</v>
      </c>
      <c r="G152">
        <v>2.13673</v>
      </c>
      <c r="H152" s="21"/>
      <c r="I152" s="17">
        <f t="shared" si="19"/>
        <v>22.801837270341206</v>
      </c>
      <c r="J152" s="16">
        <f t="shared" si="20"/>
        <v>-22.001837270341206</v>
      </c>
      <c r="K152" s="16">
        <v>115</v>
      </c>
      <c r="L152" s="16">
        <v>2483.4317585301792</v>
      </c>
      <c r="M152" s="16">
        <v>1070.8333333333323</v>
      </c>
      <c r="N152" s="16">
        <v>9.8807961504811885</v>
      </c>
      <c r="O152" s="16">
        <v>13.609872689938395</v>
      </c>
      <c r="P152" s="16">
        <v>13.746748137210972</v>
      </c>
      <c r="Q152" s="16">
        <v>0.75464785456069572</v>
      </c>
      <c r="R152" s="16">
        <v>5.4896463296504647</v>
      </c>
      <c r="S152" s="16">
        <v>9.5052393939288553</v>
      </c>
      <c r="T152" s="20" t="s">
        <v>33</v>
      </c>
      <c r="U152" s="10">
        <v>3</v>
      </c>
      <c r="V152" s="20" t="s">
        <v>33</v>
      </c>
      <c r="W152" s="10">
        <v>3</v>
      </c>
      <c r="X152" s="20" t="s">
        <v>143</v>
      </c>
      <c r="Y152" s="10">
        <v>4</v>
      </c>
      <c r="Z152" s="20" t="s">
        <v>33</v>
      </c>
      <c r="AA152" s="15">
        <v>3</v>
      </c>
      <c r="AB152" s="11">
        <v>97.81</v>
      </c>
      <c r="AC152" s="10">
        <v>1.8400000000000034</v>
      </c>
      <c r="AD152" s="19">
        <v>0.35</v>
      </c>
      <c r="AE152" s="12">
        <v>1360.9872689938395</v>
      </c>
      <c r="AF152" s="10">
        <v>1463.0167640195709</v>
      </c>
      <c r="AG152" s="10">
        <v>906.0061102908229</v>
      </c>
      <c r="AH152" s="10">
        <v>0</v>
      </c>
      <c r="AI152" s="10">
        <v>1.821610974460848</v>
      </c>
      <c r="AJ152" s="10"/>
      <c r="AK152" s="10"/>
      <c r="AL152" s="10"/>
      <c r="AM152" s="10"/>
      <c r="AN152" s="10">
        <v>13.609872689938395</v>
      </c>
      <c r="AO152" s="10">
        <v>3.9138357585083456</v>
      </c>
      <c r="AP152" s="10">
        <v>7.2480488823265832</v>
      </c>
      <c r="AQ152" s="10">
        <v>111.47500000000001</v>
      </c>
      <c r="AR152" s="10"/>
      <c r="AS152" s="10"/>
      <c r="AT152" s="10">
        <v>6.559482492507275</v>
      </c>
      <c r="AU152" s="10">
        <v>1</v>
      </c>
      <c r="AV152" s="16"/>
      <c r="AW152" s="19">
        <v>219.45251460293565</v>
      </c>
      <c r="AX152" s="1" t="s">
        <v>120</v>
      </c>
      <c r="AY152" s="23">
        <v>22.001837270341198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97.81</v>
      </c>
      <c r="BG152" s="24">
        <v>1.8400000000000034</v>
      </c>
      <c r="BH152" s="24">
        <v>0.35</v>
      </c>
      <c r="BI152" s="21"/>
      <c r="BJ152" s="25">
        <f t="shared" ca="1" si="21"/>
        <v>0.98226949211794079</v>
      </c>
      <c r="BK152" s="24">
        <f t="shared" ca="1" si="22"/>
        <v>23.074580484094486</v>
      </c>
      <c r="BL152" s="23">
        <f t="shared" si="23"/>
        <v>6.0347533616411217</v>
      </c>
      <c r="BM152" s="23">
        <f t="shared" ca="1" si="24"/>
        <v>2.9054300305335814</v>
      </c>
      <c r="BN152" s="22">
        <f t="shared" si="25"/>
        <v>3.0652507721915589</v>
      </c>
      <c r="BO152" s="21"/>
      <c r="BP152" s="2"/>
    </row>
    <row r="153" spans="1:68" x14ac:dyDescent="0.2">
      <c r="A153">
        <v>7</v>
      </c>
      <c r="B153">
        <v>2.11</v>
      </c>
      <c r="C153">
        <v>0.24481</v>
      </c>
      <c r="D153">
        <v>1.342E-2</v>
      </c>
      <c r="E153">
        <v>-3.5909999999999997E-2</v>
      </c>
      <c r="F153">
        <v>1.8408500000000001</v>
      </c>
      <c r="G153">
        <v>2.1367799999999999</v>
      </c>
      <c r="H153" s="21"/>
      <c r="I153" s="17">
        <f t="shared" si="19"/>
        <v>22.965879265091861</v>
      </c>
      <c r="J153" s="16">
        <f t="shared" si="20"/>
        <v>-22.16587926509186</v>
      </c>
      <c r="K153" s="16">
        <v>115</v>
      </c>
      <c r="L153" s="16">
        <v>2502.2965879265043</v>
      </c>
      <c r="M153" s="16">
        <v>1079.4619422572168</v>
      </c>
      <c r="N153" s="16">
        <v>9.9518810148731394</v>
      </c>
      <c r="O153" s="16">
        <v>21.305174537987678</v>
      </c>
      <c r="P153" s="16">
        <v>21.442935785847556</v>
      </c>
      <c r="Q153" s="16">
        <v>0.84381476397548072</v>
      </c>
      <c r="R153" s="16">
        <v>3.9351643469100099</v>
      </c>
      <c r="S153" s="16">
        <v>9.5667533236025672</v>
      </c>
      <c r="T153" s="20" t="s">
        <v>122</v>
      </c>
      <c r="U153" s="10">
        <v>4</v>
      </c>
      <c r="V153" s="20" t="s">
        <v>143</v>
      </c>
      <c r="W153" s="10">
        <v>4</v>
      </c>
      <c r="X153" s="20" t="s">
        <v>143</v>
      </c>
      <c r="Y153" s="10">
        <v>4</v>
      </c>
      <c r="Z153" s="20" t="s">
        <v>123</v>
      </c>
      <c r="AA153" s="15">
        <v>4</v>
      </c>
      <c r="AB153" s="11">
        <v>56.695782122015018</v>
      </c>
      <c r="AC153" s="10">
        <v>39.768024772013604</v>
      </c>
      <c r="AD153" s="19">
        <v>3.5361931059713809</v>
      </c>
      <c r="AE153" s="12">
        <v>2130.5174537987677</v>
      </c>
      <c r="AF153" s="10">
        <v>2367.340909188797</v>
      </c>
      <c r="AG153" s="10">
        <v>1429.529052389837</v>
      </c>
      <c r="AH153" s="10">
        <v>0</v>
      </c>
      <c r="AI153" s="10">
        <v>2.541189927137923</v>
      </c>
      <c r="AJ153" s="10"/>
      <c r="AK153" s="10"/>
      <c r="AL153" s="10"/>
      <c r="AM153" s="10"/>
      <c r="AN153" s="10">
        <v>14.203449691991786</v>
      </c>
      <c r="AO153" s="10">
        <v>5.3919696776194019</v>
      </c>
      <c r="AP153" s="10">
        <v>11.006703366728861</v>
      </c>
      <c r="AQ153" s="10">
        <v>114.66</v>
      </c>
      <c r="AR153" s="10"/>
      <c r="AS153" s="10"/>
      <c r="AT153" s="10">
        <v>10.780446476538794</v>
      </c>
      <c r="AU153" s="10">
        <v>1</v>
      </c>
      <c r="AV153" s="16"/>
      <c r="AW153" s="19">
        <v>355.10113637831955</v>
      </c>
      <c r="AX153" s="1" t="s">
        <v>120</v>
      </c>
      <c r="AY153" s="23">
        <v>22.165879265091899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56.695782122015018</v>
      </c>
      <c r="BG153" s="24">
        <v>39.768024772013604</v>
      </c>
      <c r="BH153" s="24">
        <v>3.5361931059713809</v>
      </c>
      <c r="BI153" s="21"/>
      <c r="BJ153" s="25">
        <f t="shared" ca="1" si="21"/>
        <v>0.89142041937893945</v>
      </c>
      <c r="BK153" s="24">
        <f t="shared" ca="1" si="22"/>
        <v>34.767195108785096</v>
      </c>
      <c r="BL153" s="23">
        <f t="shared" si="23"/>
        <v>4.1789998251251186</v>
      </c>
      <c r="BM153" s="23">
        <f t="shared" ca="1" si="24"/>
        <v>2.6664459322219933</v>
      </c>
      <c r="BN153" s="22">
        <f t="shared" si="25"/>
        <v>2.8243724630042908</v>
      </c>
      <c r="BO153" s="21"/>
      <c r="BP153" s="2"/>
    </row>
    <row r="154" spans="1:68" x14ac:dyDescent="0.2">
      <c r="A154">
        <v>7.05</v>
      </c>
      <c r="B154">
        <v>2.0699999999999998</v>
      </c>
      <c r="C154">
        <v>0.23086000000000001</v>
      </c>
      <c r="D154">
        <v>-2.1900000000000001E-3</v>
      </c>
      <c r="E154">
        <v>-3.5619999999999999E-2</v>
      </c>
      <c r="F154">
        <v>1.8429800000000001</v>
      </c>
      <c r="G154">
        <v>2.1385000000000001</v>
      </c>
      <c r="H154" s="21"/>
      <c r="I154" s="17">
        <f t="shared" si="19"/>
        <v>23.129921259842519</v>
      </c>
      <c r="J154" s="16">
        <f t="shared" si="20"/>
        <v>-22.329921259842518</v>
      </c>
      <c r="K154" s="16">
        <v>115</v>
      </c>
      <c r="L154" s="16">
        <v>2521.1614173228299</v>
      </c>
      <c r="M154" s="16">
        <v>1088.0905511811015</v>
      </c>
      <c r="N154" s="16">
        <v>10.022965879265092</v>
      </c>
      <c r="O154" s="16">
        <v>17.608567761806981</v>
      </c>
      <c r="P154" s="16">
        <v>17.747445888668238</v>
      </c>
      <c r="Q154" s="16">
        <v>0.73281831613139836</v>
      </c>
      <c r="R154" s="16">
        <v>4.1291480516602306</v>
      </c>
      <c r="S154" s="16">
        <v>9.6443143653650694</v>
      </c>
      <c r="T154" s="20" t="s">
        <v>122</v>
      </c>
      <c r="U154" s="10">
        <v>4</v>
      </c>
      <c r="V154" s="20" t="s">
        <v>143</v>
      </c>
      <c r="W154" s="10">
        <v>4</v>
      </c>
      <c r="X154" s="20" t="s">
        <v>143</v>
      </c>
      <c r="Y154" s="10">
        <v>4</v>
      </c>
      <c r="Z154" s="20" t="s">
        <v>123</v>
      </c>
      <c r="AA154" s="15">
        <v>4</v>
      </c>
      <c r="AB154" s="11">
        <v>67.210391962355288</v>
      </c>
      <c r="AC154" s="10">
        <v>30.128774899032393</v>
      </c>
      <c r="AD154" s="19">
        <v>2.6608331386123227</v>
      </c>
      <c r="AE154" s="12">
        <v>1760.8567761806983</v>
      </c>
      <c r="AF154" s="10">
        <v>1931.4676960267402</v>
      </c>
      <c r="AG154" s="10">
        <v>1183.1630592445492</v>
      </c>
      <c r="AH154" s="10">
        <v>0</v>
      </c>
      <c r="AI154" s="10">
        <v>2.4218070834198455</v>
      </c>
      <c r="AJ154" s="10"/>
      <c r="AK154" s="10"/>
      <c r="AL154" s="10"/>
      <c r="AM154" s="10"/>
      <c r="AN154" s="10">
        <v>11.739045174537987</v>
      </c>
      <c r="AO154" s="10">
        <v>4.6396559259515149</v>
      </c>
      <c r="AP154" s="10">
        <v>9.2821414147118446</v>
      </c>
      <c r="AQ154" s="10">
        <v>114.66</v>
      </c>
      <c r="AR154" s="10"/>
      <c r="AS154" s="10"/>
      <c r="AT154" s="10">
        <v>8.6333534037468755</v>
      </c>
      <c r="AU154" s="10">
        <v>1</v>
      </c>
      <c r="AV154" s="16"/>
      <c r="AW154" s="19">
        <v>289.72015440401105</v>
      </c>
      <c r="AX154" s="1" t="s">
        <v>120</v>
      </c>
      <c r="AY154" s="23">
        <v>22.3299212598425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67.210391962355288</v>
      </c>
      <c r="BG154" s="24">
        <v>30.128774899032393</v>
      </c>
      <c r="BH154" s="24">
        <v>2.6608331386123227</v>
      </c>
      <c r="BI154" s="21"/>
      <c r="BJ154" s="25">
        <f t="shared" ca="1" si="21"/>
        <v>0.92148133722891867</v>
      </c>
      <c r="BK154" s="24">
        <f t="shared" ca="1" si="22"/>
        <v>28.757986642733758</v>
      </c>
      <c r="BL154" s="23">
        <f t="shared" si="23"/>
        <v>4.4448614586845006</v>
      </c>
      <c r="BM154" s="23">
        <f t="shared" ca="1" si="24"/>
        <v>2.7448108905743958</v>
      </c>
      <c r="BN154" s="22">
        <f t="shared" si="25"/>
        <v>2.9009762665781889</v>
      </c>
      <c r="BO154" s="21"/>
      <c r="BP154" s="2"/>
    </row>
    <row r="155" spans="1:68" x14ac:dyDescent="0.2">
      <c r="A155">
        <v>7.1</v>
      </c>
      <c r="B155">
        <v>2.11</v>
      </c>
      <c r="C155">
        <v>0.22477</v>
      </c>
      <c r="D155">
        <v>-3.0349999999999999E-2</v>
      </c>
      <c r="E155">
        <v>-3.5929999999999997E-2</v>
      </c>
      <c r="F155">
        <v>1.84083</v>
      </c>
      <c r="G155">
        <v>2.1361500000000002</v>
      </c>
      <c r="H155" s="21"/>
      <c r="I155" s="17">
        <f t="shared" si="19"/>
        <v>23.293963254593173</v>
      </c>
      <c r="J155" s="16">
        <f t="shared" si="20"/>
        <v>-22.493963254593172</v>
      </c>
      <c r="K155" s="16">
        <v>115</v>
      </c>
      <c r="L155" s="16">
        <v>2540.0262467191551</v>
      </c>
      <c r="M155" s="16">
        <v>1096.719160104986</v>
      </c>
      <c r="N155" s="16">
        <v>10.094050743657043</v>
      </c>
      <c r="O155" s="16">
        <v>15.994780287474331</v>
      </c>
      <c r="P155" s="16">
        <v>16.132464509196183</v>
      </c>
      <c r="Q155" s="16">
        <v>0.53258385288416188</v>
      </c>
      <c r="R155" s="16">
        <v>3.3013173689647153</v>
      </c>
      <c r="S155" s="16">
        <v>9.561404286239636</v>
      </c>
      <c r="T155" s="20" t="s">
        <v>122</v>
      </c>
      <c r="U155" s="10">
        <v>4</v>
      </c>
      <c r="V155" s="20" t="s">
        <v>143</v>
      </c>
      <c r="W155" s="10">
        <v>4</v>
      </c>
      <c r="X155" s="20" t="s">
        <v>143</v>
      </c>
      <c r="Y155" s="10">
        <v>4</v>
      </c>
      <c r="Z155" s="20" t="s">
        <v>123</v>
      </c>
      <c r="AA155" s="15">
        <v>4</v>
      </c>
      <c r="AB155" s="11">
        <v>49.292325375997407</v>
      </c>
      <c r="AC155" s="10">
        <v>46.131461270783269</v>
      </c>
      <c r="AD155" s="19">
        <v>4.5762133532193223</v>
      </c>
      <c r="AE155" s="12">
        <v>1599.478028747433</v>
      </c>
      <c r="AF155" s="10">
        <v>1740.3601908302442</v>
      </c>
      <c r="AG155" s="10">
        <v>1075.4976339464122</v>
      </c>
      <c r="AH155" s="10">
        <v>0</v>
      </c>
      <c r="AI155" s="10">
        <v>3.0290938078261691</v>
      </c>
      <c r="AJ155" s="10"/>
      <c r="AK155" s="10"/>
      <c r="AL155" s="10"/>
      <c r="AM155" s="10"/>
      <c r="AN155" s="10">
        <v>10.663186858316221</v>
      </c>
      <c r="AO155" s="10">
        <v>4.1599129946956541</v>
      </c>
      <c r="AP155" s="10">
        <v>8.5284834376248853</v>
      </c>
      <c r="AQ155" s="10">
        <v>114.66</v>
      </c>
      <c r="AR155" s="10"/>
      <c r="AS155" s="10"/>
      <c r="AT155" s="10">
        <v>7.6741946940398069</v>
      </c>
      <c r="AU155" s="10">
        <v>1</v>
      </c>
      <c r="AV155" s="16"/>
      <c r="AW155" s="19">
        <v>261.05402862453661</v>
      </c>
      <c r="AX155" s="1" t="s">
        <v>120</v>
      </c>
      <c r="AY155" s="23">
        <v>22.493963254593201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49.292325375997407</v>
      </c>
      <c r="BG155" s="24">
        <v>46.131461270783269</v>
      </c>
      <c r="BH155" s="24">
        <v>4.5762133532193223</v>
      </c>
      <c r="BI155" s="21"/>
      <c r="BJ155" s="25">
        <f t="shared" ca="1" si="21"/>
        <v>0.91236023977888459</v>
      </c>
      <c r="BK155" s="24">
        <f t="shared" ca="1" si="22"/>
        <v>25.582263579751288</v>
      </c>
      <c r="BL155" s="23">
        <f t="shared" si="23"/>
        <v>3.583418637060745</v>
      </c>
      <c r="BM155" s="23">
        <f t="shared" ca="1" si="24"/>
        <v>2.7203359137561596</v>
      </c>
      <c r="BN155" s="22">
        <f t="shared" si="25"/>
        <v>2.8733553130038372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0.22140000000000001</v>
      </c>
      <c r="D156">
        <v>-4.6539999999999998E-2</v>
      </c>
      <c r="E156">
        <v>-3.5200000000000002E-2</v>
      </c>
      <c r="F156">
        <v>1.84345</v>
      </c>
      <c r="G156">
        <v>2.14</v>
      </c>
      <c r="H156" s="21"/>
      <c r="I156" s="17">
        <f t="shared" si="19"/>
        <v>23.458005249343831</v>
      </c>
      <c r="J156" s="16">
        <f t="shared" si="20"/>
        <v>-22.65800524934383</v>
      </c>
      <c r="K156" s="16">
        <v>115</v>
      </c>
      <c r="L156" s="16">
        <v>2558.8910761154807</v>
      </c>
      <c r="M156" s="16">
        <v>1105.3477690288707</v>
      </c>
      <c r="N156" s="16">
        <v>10.165135608048992</v>
      </c>
      <c r="O156" s="16">
        <v>15.101764887063656</v>
      </c>
      <c r="P156" s="16">
        <v>15.242260562823462</v>
      </c>
      <c r="Q156" s="16">
        <v>0.41746325771467491</v>
      </c>
      <c r="R156" s="16">
        <v>2.7388539645679986</v>
      </c>
      <c r="S156" s="16">
        <v>9.7566441499866254</v>
      </c>
      <c r="T156" s="20" t="s">
        <v>122</v>
      </c>
      <c r="U156" s="10">
        <v>5</v>
      </c>
      <c r="V156" s="20" t="s">
        <v>143</v>
      </c>
      <c r="W156" s="10">
        <v>4</v>
      </c>
      <c r="X156" s="20" t="s">
        <v>143</v>
      </c>
      <c r="Y156" s="10">
        <v>4</v>
      </c>
      <c r="Z156" s="20" t="s">
        <v>123</v>
      </c>
      <c r="AA156" s="15">
        <v>4</v>
      </c>
      <c r="AB156" s="11">
        <v>37.980091497143874</v>
      </c>
      <c r="AC156" s="10">
        <v>54.660876251039021</v>
      </c>
      <c r="AD156" s="19">
        <v>7.3590322518171067</v>
      </c>
      <c r="AE156" s="12">
        <v>1510.1764887063655</v>
      </c>
      <c r="AF156" s="10">
        <v>1634.5206189395522</v>
      </c>
      <c r="AG156" s="10">
        <v>1016.1507041882309</v>
      </c>
      <c r="AH156" s="10">
        <v>0</v>
      </c>
      <c r="AI156" s="10">
        <v>3.6511621756281945</v>
      </c>
      <c r="AJ156" s="10"/>
      <c r="AK156" s="10"/>
      <c r="AL156" s="10"/>
      <c r="AM156" s="10"/>
      <c r="AN156" s="10">
        <v>7.5508824435318278</v>
      </c>
      <c r="AO156" s="10">
        <v>3.8775845255545369</v>
      </c>
      <c r="AP156" s="10">
        <v>8.1130549293176166</v>
      </c>
      <c r="AQ156" s="10">
        <v>114.66</v>
      </c>
      <c r="AR156" s="10"/>
      <c r="AS156" s="10"/>
      <c r="AT156" s="10">
        <v>7.1254848163362334</v>
      </c>
      <c r="AU156" s="10">
        <v>1</v>
      </c>
      <c r="AV156" s="16"/>
      <c r="AW156" s="19">
        <v>245.17809284093283</v>
      </c>
      <c r="AX156" s="1" t="s">
        <v>120</v>
      </c>
      <c r="AY156" s="23">
        <v>22.658005249343798</v>
      </c>
      <c r="AZ156" s="18">
        <v>0</v>
      </c>
      <c r="BA156" s="18">
        <v>100</v>
      </c>
      <c r="BB156" s="18">
        <v>0</v>
      </c>
      <c r="BC156" s="18">
        <v>0</v>
      </c>
      <c r="BD156" s="18">
        <v>100</v>
      </c>
      <c r="BE156" s="18">
        <v>0</v>
      </c>
      <c r="BF156" s="24">
        <v>37.980091497143874</v>
      </c>
      <c r="BG156" s="24">
        <v>54.660876251039021</v>
      </c>
      <c r="BH156" s="24">
        <v>7.3590322518171067</v>
      </c>
      <c r="BI156" s="21"/>
      <c r="BJ156" s="25">
        <f t="shared" ca="1" si="21"/>
        <v>0.9029782830703359</v>
      </c>
      <c r="BK156" s="24">
        <f t="shared" ca="1" si="22"/>
        <v>23.717161862172912</v>
      </c>
      <c r="BL156" s="23">
        <f t="shared" si="23"/>
        <v>2.989821586651574</v>
      </c>
      <c r="BM156" s="23">
        <f t="shared" ca="1" si="24"/>
        <v>2.6951762669680686</v>
      </c>
      <c r="BN156" s="22">
        <f t="shared" si="25"/>
        <v>2.8450069642135323</v>
      </c>
      <c r="BO156" s="21"/>
      <c r="BP156" s="2"/>
    </row>
    <row r="157" spans="1:68" x14ac:dyDescent="0.2">
      <c r="A157">
        <v>7.2</v>
      </c>
      <c r="B157">
        <v>2.11</v>
      </c>
      <c r="C157">
        <v>0.22320000000000001</v>
      </c>
      <c r="D157">
        <v>-3.7960000000000001E-2</v>
      </c>
      <c r="E157">
        <v>-3.4250000000000003E-2</v>
      </c>
      <c r="F157">
        <v>1.8462499999999999</v>
      </c>
      <c r="G157">
        <v>2.1397499999999998</v>
      </c>
      <c r="H157" s="21"/>
      <c r="I157" s="17">
        <f t="shared" si="19"/>
        <v>23.622047244094489</v>
      </c>
      <c r="J157" s="16">
        <f t="shared" si="20"/>
        <v>-22.822047244094488</v>
      </c>
      <c r="K157" s="16">
        <v>115</v>
      </c>
      <c r="L157" s="16">
        <v>2577.7559055118063</v>
      </c>
      <c r="M157" s="16">
        <v>1113.9763779527555</v>
      </c>
      <c r="N157" s="16">
        <v>10.236220472440944</v>
      </c>
      <c r="O157" s="16">
        <v>15.578746406570845</v>
      </c>
      <c r="P157" s="16">
        <v>15.722900823886897</v>
      </c>
      <c r="Q157" s="16">
        <v>0.47847219573531719</v>
      </c>
      <c r="R157" s="16">
        <v>3.0431547021425076</v>
      </c>
      <c r="S157" s="16">
        <v>10.01072342472586</v>
      </c>
      <c r="T157" s="20" t="s">
        <v>122</v>
      </c>
      <c r="U157" s="10">
        <v>5</v>
      </c>
      <c r="V157" s="20" t="s">
        <v>143</v>
      </c>
      <c r="W157" s="10">
        <v>4</v>
      </c>
      <c r="X157" s="20" t="s">
        <v>143</v>
      </c>
      <c r="Y157" s="10">
        <v>4</v>
      </c>
      <c r="Z157" s="20" t="s">
        <v>123</v>
      </c>
      <c r="AA157" s="15">
        <v>4</v>
      </c>
      <c r="AB157" s="11">
        <v>43.973342721419677</v>
      </c>
      <c r="AC157" s="10">
        <v>50.36133249402841</v>
      </c>
      <c r="AD157" s="19">
        <v>5.6653247845519132</v>
      </c>
      <c r="AE157" s="12">
        <v>1557.8746406570845</v>
      </c>
      <c r="AF157" s="10">
        <v>1689.9568361589959</v>
      </c>
      <c r="AG157" s="10">
        <v>1048.1933882591266</v>
      </c>
      <c r="AH157" s="10">
        <v>0</v>
      </c>
      <c r="AI157" s="10">
        <v>3.2860636342147127</v>
      </c>
      <c r="AJ157" s="10"/>
      <c r="AK157" s="10"/>
      <c r="AL157" s="10"/>
      <c r="AM157" s="10"/>
      <c r="AN157" s="10">
        <v>7.7893732032854226</v>
      </c>
      <c r="AO157" s="10">
        <v>4.039057473574486</v>
      </c>
      <c r="AP157" s="10">
        <v>8.337353717813885</v>
      </c>
      <c r="AQ157" s="10">
        <v>114.66</v>
      </c>
      <c r="AR157" s="10"/>
      <c r="AS157" s="10"/>
      <c r="AT157" s="10">
        <v>7.318885940731426</v>
      </c>
      <c r="AU157" s="10">
        <v>1</v>
      </c>
      <c r="AV157" s="16"/>
      <c r="AW157" s="19">
        <v>253.49352542384938</v>
      </c>
      <c r="AX157" s="1" t="s">
        <v>120</v>
      </c>
      <c r="AY157" s="23">
        <v>22.822047244094499</v>
      </c>
      <c r="AZ157" s="18">
        <v>0</v>
      </c>
      <c r="BA157" s="18">
        <v>100</v>
      </c>
      <c r="BB157" s="18">
        <v>0</v>
      </c>
      <c r="BC157" s="18">
        <v>0</v>
      </c>
      <c r="BD157" s="18">
        <v>100</v>
      </c>
      <c r="BE157" s="18">
        <v>0</v>
      </c>
      <c r="BF157" s="24">
        <v>43.973342721419677</v>
      </c>
      <c r="BG157" s="24">
        <v>50.36133249402841</v>
      </c>
      <c r="BH157" s="24">
        <v>5.6653247845519132</v>
      </c>
      <c r="BI157" s="21"/>
      <c r="BJ157" s="25">
        <f t="shared" ca="1" si="21"/>
        <v>0.91010255534454998</v>
      </c>
      <c r="BK157" s="24">
        <f t="shared" ca="1" si="22"/>
        <v>24.457872355053077</v>
      </c>
      <c r="BL157" s="23">
        <f t="shared" si="23"/>
        <v>3.3148914894148702</v>
      </c>
      <c r="BM157" s="23">
        <f t="shared" ca="1" si="24"/>
        <v>2.7133400558302743</v>
      </c>
      <c r="BN157" s="22">
        <f t="shared" si="25"/>
        <v>2.8610611552359124</v>
      </c>
      <c r="BO157" s="21"/>
      <c r="BP157" s="2"/>
    </row>
    <row r="158" spans="1:68" x14ac:dyDescent="0.2">
      <c r="A158">
        <v>7.25</v>
      </c>
      <c r="B158">
        <v>2.11</v>
      </c>
      <c r="C158">
        <v>0.22839000000000001</v>
      </c>
      <c r="D158">
        <v>-2.811E-2</v>
      </c>
      <c r="E158">
        <v>-3.3700000000000001E-2</v>
      </c>
      <c r="F158">
        <v>1.85145</v>
      </c>
      <c r="G158">
        <v>2.1438000000000001</v>
      </c>
      <c r="H158" s="21"/>
      <c r="I158" s="17">
        <f t="shared" si="19"/>
        <v>23.786089238845143</v>
      </c>
      <c r="J158" s="16">
        <f t="shared" si="20"/>
        <v>-22.986089238845143</v>
      </c>
      <c r="K158" s="16">
        <v>115</v>
      </c>
      <c r="L158" s="16">
        <v>2596.6207349081315</v>
      </c>
      <c r="M158" s="16">
        <v>1122.6049868766399</v>
      </c>
      <c r="N158" s="16">
        <v>10.307305336832895</v>
      </c>
      <c r="O158" s="16">
        <v>16.954043121149898</v>
      </c>
      <c r="P158" s="16">
        <v>17.100315757261672</v>
      </c>
      <c r="Q158" s="16">
        <v>0.54851159427882845</v>
      </c>
      <c r="R158" s="16">
        <v>3.2076109123651837</v>
      </c>
      <c r="S158" s="16">
        <v>10.15782195220647</v>
      </c>
      <c r="T158" s="20" t="s">
        <v>122</v>
      </c>
      <c r="U158" s="10">
        <v>5</v>
      </c>
      <c r="V158" s="20" t="s">
        <v>143</v>
      </c>
      <c r="W158" s="10">
        <v>4</v>
      </c>
      <c r="X158" s="20" t="s">
        <v>143</v>
      </c>
      <c r="Y158" s="10">
        <v>4</v>
      </c>
      <c r="Z158" s="20" t="s">
        <v>123</v>
      </c>
      <c r="AA158" s="15">
        <v>4</v>
      </c>
      <c r="AB158" s="11">
        <v>45.408357163655921</v>
      </c>
      <c r="AC158" s="10">
        <v>49.254024730033443</v>
      </c>
      <c r="AD158" s="19">
        <v>5.3376181063106332</v>
      </c>
      <c r="AE158" s="12">
        <v>1695.4043121149898</v>
      </c>
      <c r="AF158" s="10">
        <v>1850.8959560033031</v>
      </c>
      <c r="AG158" s="10">
        <v>1140.0210504841116</v>
      </c>
      <c r="AH158" s="10">
        <v>0</v>
      </c>
      <c r="AI158" s="10">
        <v>3.1175851040568814</v>
      </c>
      <c r="AJ158" s="10"/>
      <c r="AK158" s="10"/>
      <c r="AL158" s="10"/>
      <c r="AM158" s="10"/>
      <c r="AN158" s="10">
        <v>8.4770215605749488</v>
      </c>
      <c r="AO158" s="10">
        <v>4.3660222511202154</v>
      </c>
      <c r="AP158" s="10">
        <v>8.9801473533887801</v>
      </c>
      <c r="AQ158" s="10">
        <v>114.66</v>
      </c>
      <c r="AR158" s="10"/>
      <c r="AS158" s="10"/>
      <c r="AT158" s="10">
        <v>7.9868523102355065</v>
      </c>
      <c r="AU158" s="10">
        <v>1</v>
      </c>
      <c r="AV158" s="16"/>
      <c r="AW158" s="19">
        <v>277.63439340049547</v>
      </c>
      <c r="AX158" s="1" t="s">
        <v>120</v>
      </c>
      <c r="AY158" s="23">
        <v>22.9860892388451</v>
      </c>
      <c r="AZ158" s="18">
        <v>0</v>
      </c>
      <c r="BA158" s="18">
        <v>100</v>
      </c>
      <c r="BB158" s="18">
        <v>0</v>
      </c>
      <c r="BC158" s="18">
        <v>0</v>
      </c>
      <c r="BD158" s="18">
        <v>100</v>
      </c>
      <c r="BE158" s="18">
        <v>0</v>
      </c>
      <c r="BF158" s="24">
        <v>45.408357163655921</v>
      </c>
      <c r="BG158" s="24">
        <v>49.254024730033443</v>
      </c>
      <c r="BH158" s="24">
        <v>5.3376181063106332</v>
      </c>
      <c r="BI158" s="21"/>
      <c r="BJ158" s="25">
        <f t="shared" ca="1" si="21"/>
        <v>0.90509689387853709</v>
      </c>
      <c r="BK158" s="24">
        <f t="shared" ca="1" si="22"/>
        <v>26.504013401998883</v>
      </c>
      <c r="BL158" s="23">
        <f t="shared" si="23"/>
        <v>3.4711517984459235</v>
      </c>
      <c r="BM158" s="23">
        <f t="shared" ca="1" si="24"/>
        <v>2.6996667482614378</v>
      </c>
      <c r="BN158" s="22">
        <f t="shared" si="25"/>
        <v>2.8456479653930886</v>
      </c>
      <c r="BO158" s="21"/>
      <c r="BP158" s="2"/>
    </row>
    <row r="159" spans="1:68" x14ac:dyDescent="0.2">
      <c r="A159">
        <v>7.3</v>
      </c>
      <c r="B159">
        <v>2.11</v>
      </c>
      <c r="C159">
        <v>0.22924</v>
      </c>
      <c r="D159">
        <v>-1.1820000000000001E-2</v>
      </c>
      <c r="E159">
        <v>-3.2210000000000003E-2</v>
      </c>
      <c r="F159">
        <v>1.84853</v>
      </c>
      <c r="G159">
        <v>2.1424799999999999</v>
      </c>
      <c r="H159" s="21"/>
      <c r="I159" s="17">
        <f t="shared" si="19"/>
        <v>23.950131233595798</v>
      </c>
      <c r="J159" s="16">
        <f t="shared" si="20"/>
        <v>-23.150131233595797</v>
      </c>
      <c r="K159" s="16">
        <v>115</v>
      </c>
      <c r="L159" s="16">
        <v>2615.4855643044566</v>
      </c>
      <c r="M159" s="16">
        <v>1131.2335958005244</v>
      </c>
      <c r="N159" s="16">
        <v>10.378390201224846</v>
      </c>
      <c r="O159" s="16">
        <v>17.179284394250509</v>
      </c>
      <c r="P159" s="16">
        <v>17.331295477645234</v>
      </c>
      <c r="Q159" s="16">
        <v>0.66434324933200595</v>
      </c>
      <c r="R159" s="16">
        <v>3.8332001793455599</v>
      </c>
      <c r="S159" s="16">
        <v>10.556325235744849</v>
      </c>
      <c r="T159" s="20" t="s">
        <v>122</v>
      </c>
      <c r="U159" s="10">
        <v>4</v>
      </c>
      <c r="V159" s="20" t="s">
        <v>143</v>
      </c>
      <c r="W159" s="10">
        <v>4</v>
      </c>
      <c r="X159" s="20" t="s">
        <v>143</v>
      </c>
      <c r="Y159" s="10">
        <v>4</v>
      </c>
      <c r="Z159" s="20" t="s">
        <v>123</v>
      </c>
      <c r="AA159" s="15">
        <v>4</v>
      </c>
      <c r="AB159" s="11">
        <v>60.469427183498723</v>
      </c>
      <c r="AC159" s="10">
        <v>36.368596766609642</v>
      </c>
      <c r="AD159" s="19">
        <v>3.1619760498916336</v>
      </c>
      <c r="AE159" s="12">
        <v>1717.928439425051</v>
      </c>
      <c r="AF159" s="10">
        <v>1876.960344907468</v>
      </c>
      <c r="AG159" s="10">
        <v>1155.4196985096823</v>
      </c>
      <c r="AH159" s="10">
        <v>3.6603778529829105</v>
      </c>
      <c r="AI159" s="10">
        <v>2.6087862705117826</v>
      </c>
      <c r="AJ159" s="10"/>
      <c r="AK159" s="10"/>
      <c r="AL159" s="10"/>
      <c r="AM159" s="10"/>
      <c r="AN159" s="10">
        <v>11.452856262833672</v>
      </c>
      <c r="AO159" s="10">
        <v>4.5309139886426735</v>
      </c>
      <c r="AP159" s="10">
        <v>9.087937889567776</v>
      </c>
      <c r="AQ159" s="10">
        <v>114.66</v>
      </c>
      <c r="AR159" s="10"/>
      <c r="AS159" s="10"/>
      <c r="AT159" s="10">
        <v>8.0394955426075203</v>
      </c>
      <c r="AU159" s="10">
        <v>1</v>
      </c>
      <c r="AV159" s="16"/>
      <c r="AW159" s="19">
        <v>281.5440517361202</v>
      </c>
      <c r="AX159" s="1" t="s">
        <v>120</v>
      </c>
      <c r="AY159" s="23">
        <v>23.1501312335958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60.469427183498723</v>
      </c>
      <c r="BG159" s="24">
        <v>36.368596766609642</v>
      </c>
      <c r="BH159" s="24">
        <v>3.1619760498916336</v>
      </c>
      <c r="BI159" s="21"/>
      <c r="BJ159" s="25">
        <f t="shared" ca="1" si="21"/>
        <v>0.92250328822339844</v>
      </c>
      <c r="BK159" s="24">
        <f t="shared" ca="1" si="22"/>
        <v>26.983400827818155</v>
      </c>
      <c r="BL159" s="23">
        <f t="shared" si="23"/>
        <v>4.1460421540528136</v>
      </c>
      <c r="BM159" s="23">
        <f t="shared" ca="1" si="24"/>
        <v>2.7448177341594628</v>
      </c>
      <c r="BN159" s="22">
        <f t="shared" si="25"/>
        <v>2.888687034178715</v>
      </c>
      <c r="BO159" s="21"/>
      <c r="BP159" s="2"/>
    </row>
    <row r="160" spans="1:68" x14ac:dyDescent="0.2">
      <c r="A160">
        <v>7.35</v>
      </c>
      <c r="B160">
        <v>2.11</v>
      </c>
      <c r="C160">
        <v>0.22785</v>
      </c>
      <c r="D160">
        <v>-1.3769999999999999E-2</v>
      </c>
      <c r="E160">
        <v>-3.2009999999999997E-2</v>
      </c>
      <c r="F160">
        <v>1.85425</v>
      </c>
      <c r="G160">
        <v>2.1484999999999999</v>
      </c>
      <c r="H160" s="21"/>
      <c r="I160" s="17">
        <f t="shared" si="19"/>
        <v>24.114173228346456</v>
      </c>
      <c r="J160" s="16">
        <f t="shared" si="20"/>
        <v>-23.314173228346455</v>
      </c>
      <c r="K160" s="16">
        <v>115</v>
      </c>
      <c r="L160" s="16">
        <v>2634.3503937007822</v>
      </c>
      <c r="M160" s="16">
        <v>1139.8622047244091</v>
      </c>
      <c r="N160" s="16">
        <v>10.449475065616797</v>
      </c>
      <c r="O160" s="16">
        <v>16.810948665297737</v>
      </c>
      <c r="P160" s="16">
        <v>16.963730010072723</v>
      </c>
      <c r="Q160" s="16">
        <v>0.65047758160004188</v>
      </c>
      <c r="R160" s="16">
        <v>3.8345197737396273</v>
      </c>
      <c r="S160" s="16">
        <v>10.609815609374163</v>
      </c>
      <c r="T160" s="20" t="s">
        <v>122</v>
      </c>
      <c r="U160" s="10">
        <v>4</v>
      </c>
      <c r="V160" s="20" t="s">
        <v>143</v>
      </c>
      <c r="W160" s="10">
        <v>4</v>
      </c>
      <c r="X160" s="20" t="s">
        <v>143</v>
      </c>
      <c r="Y160" s="10">
        <v>4</v>
      </c>
      <c r="Z160" s="20" t="s">
        <v>123</v>
      </c>
      <c r="AA160" s="15">
        <v>4</v>
      </c>
      <c r="AB160" s="11">
        <v>61.137729712726795</v>
      </c>
      <c r="AC160" s="10">
        <v>35.75825372250452</v>
      </c>
      <c r="AD160" s="19">
        <v>3.1040165647686795</v>
      </c>
      <c r="AE160" s="12">
        <v>1681.0948665297735</v>
      </c>
      <c r="AF160" s="10">
        <v>1832.6076528756237</v>
      </c>
      <c r="AG160" s="10">
        <v>1130.9153340048483</v>
      </c>
      <c r="AH160" s="10">
        <v>3.2984340430086707</v>
      </c>
      <c r="AI160" s="10">
        <v>2.6078884945343415</v>
      </c>
      <c r="AJ160" s="10"/>
      <c r="AK160" s="10"/>
      <c r="AL160" s="10"/>
      <c r="AM160" s="10"/>
      <c r="AN160" s="10">
        <v>11.207299110198491</v>
      </c>
      <c r="AO160" s="10">
        <v>4.4572973383684387</v>
      </c>
      <c r="AP160" s="10">
        <v>8.9164073380339381</v>
      </c>
      <c r="AQ160" s="10">
        <v>114.66</v>
      </c>
      <c r="AR160" s="10"/>
      <c r="AS160" s="10"/>
      <c r="AT160" s="10">
        <v>7.7772728472621715</v>
      </c>
      <c r="AU160" s="10">
        <v>1</v>
      </c>
      <c r="AV160" s="16"/>
      <c r="AW160" s="19">
        <v>274.89114793134354</v>
      </c>
      <c r="AX160" s="1" t="s">
        <v>120</v>
      </c>
      <c r="AY160" s="23">
        <v>23.314173228346501</v>
      </c>
      <c r="AZ160" s="18">
        <v>100</v>
      </c>
      <c r="BA160" s="18">
        <v>0</v>
      </c>
      <c r="BB160" s="18">
        <v>0</v>
      </c>
      <c r="BC160" s="18">
        <v>0</v>
      </c>
      <c r="BD160" s="18">
        <v>100</v>
      </c>
      <c r="BE160" s="18">
        <v>0</v>
      </c>
      <c r="BF160" s="24">
        <v>61.137729712726795</v>
      </c>
      <c r="BG160" s="24">
        <v>35.75825372250452</v>
      </c>
      <c r="BH160" s="24">
        <v>3.1040165647686795</v>
      </c>
      <c r="BI160" s="21"/>
      <c r="BJ160" s="25">
        <f t="shared" ca="1" si="21"/>
        <v>0.9264953779046059</v>
      </c>
      <c r="BK160" s="24">
        <f t="shared" ca="1" si="22"/>
        <v>26.229383593404005</v>
      </c>
      <c r="BL160" s="23">
        <f t="shared" si="23"/>
        <v>4.1573214638301526</v>
      </c>
      <c r="BM160" s="23">
        <f t="shared" ca="1" si="24"/>
        <v>2.7547605713339864</v>
      </c>
      <c r="BN160" s="22">
        <f t="shared" si="25"/>
        <v>2.8960581429151082</v>
      </c>
      <c r="BO160" s="21"/>
      <c r="BP160" s="2"/>
    </row>
    <row r="161" spans="1:68" x14ac:dyDescent="0.2">
      <c r="A161">
        <v>7.4</v>
      </c>
      <c r="B161">
        <v>2.11</v>
      </c>
      <c r="C161">
        <v>0.22186</v>
      </c>
      <c r="D161">
        <v>-4.0000000000000001E-3</v>
      </c>
      <c r="E161">
        <v>-3.2099999999999997E-2</v>
      </c>
      <c r="F161">
        <v>1.85443</v>
      </c>
      <c r="G161">
        <v>2.149</v>
      </c>
      <c r="H161" s="21"/>
      <c r="I161" s="17">
        <f t="shared" si="19"/>
        <v>24.278215223097114</v>
      </c>
      <c r="J161" s="16">
        <f t="shared" si="20"/>
        <v>-23.478215223097113</v>
      </c>
      <c r="K161" s="16">
        <v>115</v>
      </c>
      <c r="L161" s="16">
        <v>2653.2152230971078</v>
      </c>
      <c r="M161" s="16">
        <v>1148.4908136482939</v>
      </c>
      <c r="N161" s="16">
        <v>10.52055993000875</v>
      </c>
      <c r="O161" s="16">
        <v>15.223660164271047</v>
      </c>
      <c r="P161" s="16">
        <v>15.376094891424916</v>
      </c>
      <c r="Q161" s="16">
        <v>0.7199481322366007</v>
      </c>
      <c r="R161" s="16">
        <v>4.6822560430354008</v>
      </c>
      <c r="S161" s="16">
        <v>10.585744941240973</v>
      </c>
      <c r="T161" s="20" t="s">
        <v>33</v>
      </c>
      <c r="U161" s="10">
        <v>3</v>
      </c>
      <c r="V161" s="20" t="s">
        <v>33</v>
      </c>
      <c r="W161" s="10">
        <v>3</v>
      </c>
      <c r="X161" s="20" t="s">
        <v>143</v>
      </c>
      <c r="Y161" s="10">
        <v>4</v>
      </c>
      <c r="Z161" s="20" t="s">
        <v>33</v>
      </c>
      <c r="AA161" s="15">
        <v>3</v>
      </c>
      <c r="AB161" s="11">
        <v>85.177058118856081</v>
      </c>
      <c r="AC161" s="10">
        <v>13.349974091089933</v>
      </c>
      <c r="AD161" s="19">
        <v>1.4729677900539906</v>
      </c>
      <c r="AE161" s="12">
        <v>1522.3660164271046</v>
      </c>
      <c r="AF161" s="10">
        <v>1644.7173548349215</v>
      </c>
      <c r="AG161" s="10">
        <v>1025.072992761661</v>
      </c>
      <c r="AH161" s="10">
        <v>1.3409488024914578</v>
      </c>
      <c r="AI161" s="10">
        <v>2.1357225893006113</v>
      </c>
      <c r="AJ161" s="10"/>
      <c r="AK161" s="10"/>
      <c r="AL161" s="10"/>
      <c r="AM161" s="10"/>
      <c r="AN161" s="10">
        <v>15.223660164271047</v>
      </c>
      <c r="AO161" s="10">
        <v>4.238716066460678</v>
      </c>
      <c r="AP161" s="10">
        <v>8.1755109493316276</v>
      </c>
      <c r="AQ161" s="10">
        <v>111.47500000000001</v>
      </c>
      <c r="AR161" s="10"/>
      <c r="AS161" s="10"/>
      <c r="AT161" s="10">
        <v>6.8870023145296555</v>
      </c>
      <c r="AU161" s="10">
        <v>1</v>
      </c>
      <c r="AV161" s="16"/>
      <c r="AW161" s="19">
        <v>246.70760322523822</v>
      </c>
      <c r="AX161" s="1" t="s">
        <v>120</v>
      </c>
      <c r="AY161" s="23">
        <v>23.478215223097099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85.177058118856081</v>
      </c>
      <c r="BG161" s="24">
        <v>13.349974091089933</v>
      </c>
      <c r="BH161" s="24">
        <v>1.4729677900539906</v>
      </c>
      <c r="BI161" s="21"/>
      <c r="BJ161" s="25">
        <f t="shared" ca="1" si="21"/>
        <v>0.96139860854191561</v>
      </c>
      <c r="BK161" s="24">
        <f t="shared" ca="1" si="22"/>
        <v>23.893894025355532</v>
      </c>
      <c r="BL161" s="23">
        <f t="shared" si="23"/>
        <v>5.1243729959299715</v>
      </c>
      <c r="BM161" s="23">
        <f t="shared" ca="1" si="24"/>
        <v>2.845835012067834</v>
      </c>
      <c r="BN161" s="22">
        <f t="shared" si="25"/>
        <v>2.9837572662421836</v>
      </c>
      <c r="BO161" s="21"/>
      <c r="BP161" s="2"/>
    </row>
    <row r="162" spans="1:68" x14ac:dyDescent="0.2">
      <c r="A162">
        <v>7.45</v>
      </c>
      <c r="B162">
        <v>2.11</v>
      </c>
      <c r="C162">
        <v>0.22231000000000001</v>
      </c>
      <c r="D162">
        <v>-1.8849999999999999E-2</v>
      </c>
      <c r="E162">
        <v>-3.1530000000000002E-2</v>
      </c>
      <c r="F162">
        <v>1.8593299999999999</v>
      </c>
      <c r="G162">
        <v>2.1548500000000002</v>
      </c>
      <c r="H162" s="21"/>
      <c r="I162" s="17">
        <f t="shared" si="19"/>
        <v>24.442257217847768</v>
      </c>
      <c r="J162" s="16">
        <f t="shared" si="20"/>
        <v>-23.642257217847767</v>
      </c>
      <c r="K162" s="16">
        <v>115</v>
      </c>
      <c r="L162" s="16">
        <v>2672.080052493433</v>
      </c>
      <c r="M162" s="16">
        <v>1157.1194225721783</v>
      </c>
      <c r="N162" s="16">
        <v>10.5916447944007</v>
      </c>
      <c r="O162" s="16">
        <v>15.342905544147841</v>
      </c>
      <c r="P162" s="16">
        <v>15.497535516235459</v>
      </c>
      <c r="Q162" s="16">
        <v>0.61435573950856603</v>
      </c>
      <c r="R162" s="16">
        <v>3.9642157223318342</v>
      </c>
      <c r="S162" s="16">
        <v>10.738192506084513</v>
      </c>
      <c r="T162" s="20" t="s">
        <v>122</v>
      </c>
      <c r="U162" s="10">
        <v>4</v>
      </c>
      <c r="V162" s="20" t="s">
        <v>143</v>
      </c>
      <c r="W162" s="10">
        <v>4</v>
      </c>
      <c r="X162" s="20" t="s">
        <v>143</v>
      </c>
      <c r="Y162" s="10">
        <v>4</v>
      </c>
      <c r="Z162" s="20" t="s">
        <v>123</v>
      </c>
      <c r="AA162" s="15">
        <v>4</v>
      </c>
      <c r="AB162" s="11">
        <v>67.051052773102811</v>
      </c>
      <c r="AC162" s="10">
        <v>30.277962280474625</v>
      </c>
      <c r="AD162" s="19">
        <v>2.6709849464225632</v>
      </c>
      <c r="AE162" s="12">
        <v>1534.2905544147841</v>
      </c>
      <c r="AF162" s="10">
        <v>1657.894791318731</v>
      </c>
      <c r="AG162" s="10">
        <v>1033.1690344156973</v>
      </c>
      <c r="AH162" s="10">
        <v>3.0146957832098531</v>
      </c>
      <c r="AI162" s="10">
        <v>2.522567060028154</v>
      </c>
      <c r="AJ162" s="10"/>
      <c r="AK162" s="10"/>
      <c r="AL162" s="10"/>
      <c r="AM162" s="10"/>
      <c r="AN162" s="10">
        <v>10.228603696098562</v>
      </c>
      <c r="AO162" s="10">
        <v>4.1684145507462427</v>
      </c>
      <c r="AP162" s="10">
        <v>8.2321832409098814</v>
      </c>
      <c r="AQ162" s="10">
        <v>114.66</v>
      </c>
      <c r="AR162" s="10"/>
      <c r="AS162" s="10"/>
      <c r="AT162" s="10">
        <v>6.890098589097204</v>
      </c>
      <c r="AU162" s="10">
        <v>1</v>
      </c>
      <c r="AV162" s="16"/>
      <c r="AW162" s="19">
        <v>248.68421869780965</v>
      </c>
      <c r="AX162" s="1" t="s">
        <v>120</v>
      </c>
      <c r="AY162" s="23">
        <v>23.642257217847799</v>
      </c>
      <c r="AZ162" s="18">
        <v>100</v>
      </c>
      <c r="BA162" s="18">
        <v>0</v>
      </c>
      <c r="BB162" s="18">
        <v>0</v>
      </c>
      <c r="BC162" s="18">
        <v>0</v>
      </c>
      <c r="BD162" s="18">
        <v>100</v>
      </c>
      <c r="BE162" s="18">
        <v>0</v>
      </c>
      <c r="BF162" s="24">
        <v>67.051052773102811</v>
      </c>
      <c r="BG162" s="24">
        <v>30.277962280474625</v>
      </c>
      <c r="BH162" s="24">
        <v>2.6709849464225632</v>
      </c>
      <c r="BI162" s="21"/>
      <c r="BJ162" s="25">
        <f t="shared" ca="1" si="21"/>
        <v>0.94429867943085388</v>
      </c>
      <c r="BK162" s="24">
        <f t="shared" ca="1" si="22"/>
        <v>23.665399526058728</v>
      </c>
      <c r="BL162" s="23">
        <f t="shared" si="23"/>
        <v>4.3382123021037975</v>
      </c>
      <c r="BM162" s="23">
        <f t="shared" ca="1" si="24"/>
        <v>2.8004182198663234</v>
      </c>
      <c r="BN162" s="22">
        <f t="shared" si="25"/>
        <v>2.9357997483460094</v>
      </c>
      <c r="BO162" s="21"/>
      <c r="BP162" s="2"/>
    </row>
    <row r="163" spans="1:68" x14ac:dyDescent="0.2">
      <c r="A163">
        <v>7.5</v>
      </c>
      <c r="B163">
        <v>0.81</v>
      </c>
      <c r="C163">
        <v>0.22500999999999999</v>
      </c>
      <c r="D163">
        <v>-8.2400000000000008E-3</v>
      </c>
      <c r="E163">
        <v>-3.0530000000000002E-2</v>
      </c>
      <c r="F163">
        <v>1.85558</v>
      </c>
      <c r="G163">
        <v>2.1558299999999999</v>
      </c>
      <c r="H163" s="21"/>
      <c r="I163" s="17">
        <f t="shared" si="19"/>
        <v>24.606299212598422</v>
      </c>
      <c r="J163" s="16">
        <f t="shared" si="20"/>
        <v>-23.806299212598422</v>
      </c>
      <c r="K163" s="16">
        <v>115</v>
      </c>
      <c r="L163" s="16">
        <v>2690.9448818897581</v>
      </c>
      <c r="M163" s="16">
        <v>1165.7480314960628</v>
      </c>
      <c r="N163" s="16">
        <v>10.662729658792649</v>
      </c>
      <c r="O163" s="16">
        <v>16.058377823408623</v>
      </c>
      <c r="P163" s="16">
        <v>16.216859102397549</v>
      </c>
      <c r="Q163" s="16">
        <v>0.68979919316812488</v>
      </c>
      <c r="R163" s="16">
        <v>4.2535930590045199</v>
      </c>
      <c r="S163" s="16">
        <v>11.005644374231075</v>
      </c>
      <c r="T163" s="20" t="s">
        <v>33</v>
      </c>
      <c r="U163" s="10">
        <v>3</v>
      </c>
      <c r="V163" s="20" t="s">
        <v>143</v>
      </c>
      <c r="W163" s="10">
        <v>4</v>
      </c>
      <c r="X163" s="20" t="s">
        <v>143</v>
      </c>
      <c r="Y163" s="10">
        <v>4</v>
      </c>
      <c r="Z163" s="20" t="s">
        <v>123</v>
      </c>
      <c r="AA163" s="15">
        <v>4</v>
      </c>
      <c r="AB163" s="11">
        <v>73.08111292657378</v>
      </c>
      <c r="AC163" s="10">
        <v>24.606850301684247</v>
      </c>
      <c r="AD163" s="19">
        <v>2.3120367717419747</v>
      </c>
      <c r="AE163" s="12">
        <v>1605.8377823408623</v>
      </c>
      <c r="AF163" s="10">
        <v>1741.4113997262518</v>
      </c>
      <c r="AG163" s="10">
        <v>1081.1239401598366</v>
      </c>
      <c r="AH163" s="10">
        <v>7.0542455747333204</v>
      </c>
      <c r="AI163" s="10">
        <v>2.3509536199827088</v>
      </c>
      <c r="AJ163" s="10"/>
      <c r="AK163" s="10"/>
      <c r="AL163" s="10"/>
      <c r="AM163" s="10"/>
      <c r="AN163" s="10">
        <v>16.058377823408623</v>
      </c>
      <c r="AO163" s="10">
        <v>4.3768706303556808</v>
      </c>
      <c r="AP163" s="10">
        <v>8.5678675811188558</v>
      </c>
      <c r="AQ163" s="10">
        <v>111.47500000000001</v>
      </c>
      <c r="AR163" s="10"/>
      <c r="AS163" s="10"/>
      <c r="AT163" s="10">
        <v>7.1981205561231567</v>
      </c>
      <c r="AU163" s="10">
        <v>1</v>
      </c>
      <c r="AV163" s="16"/>
      <c r="AW163" s="19">
        <v>261.21170995893777</v>
      </c>
      <c r="AX163" s="1" t="s">
        <v>120</v>
      </c>
      <c r="AY163" s="23">
        <v>23.8062992125984</v>
      </c>
      <c r="AZ163" s="18">
        <v>100</v>
      </c>
      <c r="BA163" s="18">
        <v>0</v>
      </c>
      <c r="BB163" s="18">
        <v>0</v>
      </c>
      <c r="BC163" s="18">
        <v>0</v>
      </c>
      <c r="BD163" s="18">
        <v>100</v>
      </c>
      <c r="BE163" s="18">
        <v>0</v>
      </c>
      <c r="BF163" s="24">
        <v>73.08111292657378</v>
      </c>
      <c r="BG163" s="24">
        <v>24.606850301684247</v>
      </c>
      <c r="BH163" s="24">
        <v>2.3120367717419747</v>
      </c>
      <c r="BI163" s="21"/>
      <c r="BJ163" s="25">
        <f t="shared" ca="1" si="21"/>
        <v>0.94656871002956511</v>
      </c>
      <c r="BK163" s="24">
        <f t="shared" ca="1" si="22"/>
        <v>24.711493793655606</v>
      </c>
      <c r="BL163" s="23">
        <f t="shared" si="23"/>
        <v>4.6384322381726291</v>
      </c>
      <c r="BM163" s="23">
        <f t="shared" ca="1" si="24"/>
        <v>2.8058412169293088</v>
      </c>
      <c r="BN163" s="22">
        <f t="shared" si="25"/>
        <v>2.9395022405858482</v>
      </c>
      <c r="BO163" s="21"/>
      <c r="BP163" s="2"/>
    </row>
    <row r="164" spans="1:68" x14ac:dyDescent="0.2">
      <c r="A164">
        <v>7.55</v>
      </c>
      <c r="B164">
        <v>2.11</v>
      </c>
      <c r="C164">
        <v>0.22878999999999999</v>
      </c>
      <c r="D164">
        <v>-8.3400000000000002E-3</v>
      </c>
      <c r="E164">
        <v>-3.0269999999999998E-2</v>
      </c>
      <c r="F164">
        <v>1.8582000000000001</v>
      </c>
      <c r="G164">
        <v>2.1596000000000002</v>
      </c>
      <c r="H164" s="21"/>
      <c r="I164" s="17">
        <f t="shared" si="19"/>
        <v>24.77034120734908</v>
      </c>
      <c r="J164" s="16">
        <f t="shared" si="20"/>
        <v>-23.97034120734908</v>
      </c>
      <c r="K164" s="16">
        <v>115</v>
      </c>
      <c r="L164" s="16">
        <v>2709.8097112860837</v>
      </c>
      <c r="M164" s="16">
        <v>1174.3766404199475</v>
      </c>
      <c r="N164" s="16">
        <v>10.7338145231846</v>
      </c>
      <c r="O164" s="16">
        <v>17.060039014373714</v>
      </c>
      <c r="P164" s="16">
        <v>17.219521633156983</v>
      </c>
      <c r="Q164" s="16">
        <v>0.68908813328443441</v>
      </c>
      <c r="R164" s="16">
        <v>4.0017844163426899</v>
      </c>
      <c r="S164" s="16">
        <v>11.075181859949183</v>
      </c>
      <c r="T164" s="20" t="s">
        <v>122</v>
      </c>
      <c r="U164" s="10">
        <v>4</v>
      </c>
      <c r="V164" s="20" t="s">
        <v>143</v>
      </c>
      <c r="W164" s="10">
        <v>4</v>
      </c>
      <c r="X164" s="20" t="s">
        <v>143</v>
      </c>
      <c r="Y164" s="10">
        <v>4</v>
      </c>
      <c r="Z164" s="20" t="s">
        <v>123</v>
      </c>
      <c r="AA164" s="15">
        <v>4</v>
      </c>
      <c r="AB164" s="11">
        <v>64.994139534239864</v>
      </c>
      <c r="AC164" s="10">
        <v>32.197938723081705</v>
      </c>
      <c r="AD164" s="19">
        <v>2.8079217426784364</v>
      </c>
      <c r="AE164" s="12">
        <v>1706.0039014373713</v>
      </c>
      <c r="AF164" s="10">
        <v>1858.262001615813</v>
      </c>
      <c r="AG164" s="10">
        <v>1147.9681088771322</v>
      </c>
      <c r="AH164" s="10">
        <v>7.022413784871409</v>
      </c>
      <c r="AI164" s="10">
        <v>2.4988852370861094</v>
      </c>
      <c r="AJ164" s="10"/>
      <c r="AK164" s="10"/>
      <c r="AL164" s="10"/>
      <c r="AM164" s="10"/>
      <c r="AN164" s="10">
        <v>11.37335934291581</v>
      </c>
      <c r="AO164" s="10">
        <v>4.5639822075198957</v>
      </c>
      <c r="AP164" s="10">
        <v>9.0357767621399248</v>
      </c>
      <c r="AQ164" s="10">
        <v>114.66</v>
      </c>
      <c r="AR164" s="10"/>
      <c r="AS164" s="10"/>
      <c r="AT164" s="10">
        <v>7.6461432261591655</v>
      </c>
      <c r="AU164" s="10">
        <v>1</v>
      </c>
      <c r="AV164" s="16"/>
      <c r="AW164" s="19">
        <v>278.739300242372</v>
      </c>
      <c r="AX164" s="1" t="s">
        <v>120</v>
      </c>
      <c r="AY164" s="23">
        <v>23.970341207349101</v>
      </c>
      <c r="AZ164" s="18">
        <v>100</v>
      </c>
      <c r="BA164" s="18">
        <v>0</v>
      </c>
      <c r="BB164" s="18">
        <v>0</v>
      </c>
      <c r="BC164" s="18">
        <v>0</v>
      </c>
      <c r="BD164" s="18">
        <v>100</v>
      </c>
      <c r="BE164" s="18">
        <v>0</v>
      </c>
      <c r="BF164" s="24">
        <v>64.994139534239864</v>
      </c>
      <c r="BG164" s="24">
        <v>32.197938723081705</v>
      </c>
      <c r="BH164" s="24">
        <v>2.8079217426784364</v>
      </c>
      <c r="BI164" s="21"/>
      <c r="BJ164" s="25">
        <f t="shared" ca="1" si="21"/>
        <v>0.93336009362622896</v>
      </c>
      <c r="BK164" s="24">
        <f t="shared" ca="1" si="22"/>
        <v>25.975095027861279</v>
      </c>
      <c r="BL164" s="23">
        <f t="shared" si="23"/>
        <v>4.3435536007470947</v>
      </c>
      <c r="BM164" s="23">
        <f t="shared" ca="1" si="24"/>
        <v>2.77063784390818</v>
      </c>
      <c r="BN164" s="22">
        <f t="shared" si="25"/>
        <v>2.9025809611605968</v>
      </c>
      <c r="BO164" s="21"/>
      <c r="BP164" s="2"/>
    </row>
    <row r="165" spans="1:68" x14ac:dyDescent="0.2">
      <c r="A165">
        <v>7.6</v>
      </c>
      <c r="B165">
        <v>0.57999999999999996</v>
      </c>
      <c r="C165">
        <v>0.21851999999999999</v>
      </c>
      <c r="D165">
        <v>-2.4209999999999999E-2</v>
      </c>
      <c r="E165">
        <v>-2.929E-2</v>
      </c>
      <c r="F165">
        <v>1.8569500000000001</v>
      </c>
      <c r="G165">
        <v>2.1617299999999999</v>
      </c>
      <c r="H165" s="21"/>
      <c r="I165" s="17">
        <f t="shared" si="19"/>
        <v>24.934383202099735</v>
      </c>
      <c r="J165" s="16">
        <f t="shared" si="20"/>
        <v>-24.134383202099734</v>
      </c>
      <c r="K165" s="16">
        <v>115</v>
      </c>
      <c r="L165" s="16">
        <v>2728.6745406824089</v>
      </c>
      <c r="M165" s="16">
        <v>1183.005249343832</v>
      </c>
      <c r="N165" s="16">
        <v>10.804899387576551</v>
      </c>
      <c r="O165" s="16">
        <v>14.338594455852153</v>
      </c>
      <c r="P165" s="16">
        <v>14.501851355398706</v>
      </c>
      <c r="Q165" s="16">
        <v>0.57624292974275682</v>
      </c>
      <c r="R165" s="16">
        <v>3.9735818249732291</v>
      </c>
      <c r="S165" s="16">
        <v>11.337284690732815</v>
      </c>
      <c r="T165" s="20" t="s">
        <v>33</v>
      </c>
      <c r="U165" s="10">
        <v>3</v>
      </c>
      <c r="V165" s="20" t="s">
        <v>33</v>
      </c>
      <c r="W165" s="10">
        <v>3</v>
      </c>
      <c r="X165" s="20" t="s">
        <v>143</v>
      </c>
      <c r="Y165" s="10">
        <v>4</v>
      </c>
      <c r="Z165" s="20" t="s">
        <v>123</v>
      </c>
      <c r="AA165" s="15">
        <v>4</v>
      </c>
      <c r="AB165" s="11">
        <v>69.260166172020249</v>
      </c>
      <c r="AC165" s="10">
        <v>28.205129703430231</v>
      </c>
      <c r="AD165" s="19">
        <v>2.5347041245495197</v>
      </c>
      <c r="AE165" s="12">
        <v>1433.8594455852153</v>
      </c>
      <c r="AF165" s="10">
        <v>1537.4263907385848</v>
      </c>
      <c r="AG165" s="10">
        <v>962.63885165490296</v>
      </c>
      <c r="AH165" s="10">
        <v>10.951926236357433</v>
      </c>
      <c r="AI165" s="10">
        <v>2.5166211344011704</v>
      </c>
      <c r="AJ165" s="10"/>
      <c r="AK165" s="10"/>
      <c r="AL165" s="10"/>
      <c r="AM165" s="10"/>
      <c r="AN165" s="10">
        <v>14.338594455852153</v>
      </c>
      <c r="AO165" s="10">
        <v>3.9658042300207526</v>
      </c>
      <c r="AP165" s="10">
        <v>7.7011108132392234</v>
      </c>
      <c r="AQ165" s="10">
        <v>111.47500000000001</v>
      </c>
      <c r="AR165" s="10"/>
      <c r="AS165" s="10"/>
      <c r="AT165" s="10">
        <v>6.2179425867890457</v>
      </c>
      <c r="AU165" s="10">
        <v>1</v>
      </c>
      <c r="AV165" s="16"/>
      <c r="AW165" s="19">
        <v>230.61395861078773</v>
      </c>
      <c r="AX165" s="1" t="s">
        <v>120</v>
      </c>
      <c r="AY165" s="23">
        <v>24.134383202099698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69.260166172020249</v>
      </c>
      <c r="BG165" s="24">
        <v>28.205129703430231</v>
      </c>
      <c r="BH165" s="24">
        <v>2.5347041245495197</v>
      </c>
      <c r="BI165" s="21"/>
      <c r="BJ165" s="25">
        <f t="shared" ca="1" si="21"/>
        <v>0.95710737165214343</v>
      </c>
      <c r="BK165" s="24">
        <f t="shared" ca="1" si="22"/>
        <v>21.661558802374447</v>
      </c>
      <c r="BL165" s="23">
        <f t="shared" si="23"/>
        <v>4.3862402431078698</v>
      </c>
      <c r="BM165" s="23">
        <f t="shared" ca="1" si="24"/>
        <v>2.8324315691265545</v>
      </c>
      <c r="BN165" s="22">
        <f t="shared" si="25"/>
        <v>2.9591267064621372</v>
      </c>
      <c r="BO165" s="21"/>
      <c r="BP165" s="2"/>
    </row>
    <row r="166" spans="1:68" x14ac:dyDescent="0.2">
      <c r="A166">
        <v>7.65</v>
      </c>
      <c r="B166">
        <v>2.11</v>
      </c>
      <c r="C166">
        <v>0.22131000000000001</v>
      </c>
      <c r="D166">
        <v>-2.435E-2</v>
      </c>
      <c r="E166">
        <v>-2.8219999999999999E-2</v>
      </c>
      <c r="F166">
        <v>1.8598300000000001</v>
      </c>
      <c r="G166">
        <v>2.1665800000000002</v>
      </c>
      <c r="H166" s="21"/>
      <c r="I166" s="17">
        <f t="shared" si="19"/>
        <v>25.098425196850393</v>
      </c>
      <c r="J166" s="16">
        <f t="shared" si="20"/>
        <v>-24.298425196850392</v>
      </c>
      <c r="K166" s="16">
        <v>115</v>
      </c>
      <c r="L166" s="16">
        <v>2747.5393700787345</v>
      </c>
      <c r="M166" s="16">
        <v>1191.6338582677167</v>
      </c>
      <c r="N166" s="16">
        <v>10.875984251968504</v>
      </c>
      <c r="O166" s="16">
        <v>15.077915811088296</v>
      </c>
      <c r="P166" s="16">
        <v>15.245293609019251</v>
      </c>
      <c r="Q166" s="16">
        <v>0.57524744590559018</v>
      </c>
      <c r="R166" s="16">
        <v>3.7732788928726744</v>
      </c>
      <c r="S166" s="16">
        <v>11.623458189649639</v>
      </c>
      <c r="T166" s="20" t="s">
        <v>122</v>
      </c>
      <c r="U166" s="10">
        <v>4</v>
      </c>
      <c r="V166" s="20" t="s">
        <v>143</v>
      </c>
      <c r="W166" s="10">
        <v>4</v>
      </c>
      <c r="X166" s="20" t="s">
        <v>143</v>
      </c>
      <c r="Y166" s="10">
        <v>4</v>
      </c>
      <c r="Z166" s="20" t="s">
        <v>123</v>
      </c>
      <c r="AA166" s="15">
        <v>4</v>
      </c>
      <c r="AB166" s="11">
        <v>62.837441977202886</v>
      </c>
      <c r="AC166" s="10">
        <v>34.196478864855393</v>
      </c>
      <c r="AD166" s="19">
        <v>2.9660791579417216</v>
      </c>
      <c r="AE166" s="12">
        <v>1507.7915811088296</v>
      </c>
      <c r="AF166" s="10">
        <v>1623.7804894353355</v>
      </c>
      <c r="AG166" s="10">
        <v>1016.3529072679501</v>
      </c>
      <c r="AH166" s="10">
        <v>15.376606718011935</v>
      </c>
      <c r="AI166" s="10">
        <v>2.6502149149083425</v>
      </c>
      <c r="AJ166" s="10"/>
      <c r="AK166" s="10"/>
      <c r="AL166" s="10"/>
      <c r="AM166" s="10"/>
      <c r="AN166" s="10">
        <v>10.051943874058864</v>
      </c>
      <c r="AO166" s="10">
        <v>4.105739667246076</v>
      </c>
      <c r="AP166" s="10">
        <v>8.1144703508756511</v>
      </c>
      <c r="AQ166" s="10">
        <v>114.66</v>
      </c>
      <c r="AR166" s="10"/>
      <c r="AS166" s="10"/>
      <c r="AT166" s="10">
        <v>6.5346683935831047</v>
      </c>
      <c r="AU166" s="10">
        <v>1</v>
      </c>
      <c r="AV166" s="16"/>
      <c r="AW166" s="19">
        <v>243.56707341530034</v>
      </c>
      <c r="AX166" s="1" t="s">
        <v>120</v>
      </c>
      <c r="AY166" s="23">
        <v>24.298425196850399</v>
      </c>
      <c r="AZ166" s="18">
        <v>100</v>
      </c>
      <c r="BA166" s="18">
        <v>0</v>
      </c>
      <c r="BB166" s="18">
        <v>0</v>
      </c>
      <c r="BC166" s="18">
        <v>0</v>
      </c>
      <c r="BD166" s="18">
        <v>100</v>
      </c>
      <c r="BE166" s="18">
        <v>0</v>
      </c>
      <c r="BF166" s="24">
        <v>62.837441977202886</v>
      </c>
      <c r="BG166" s="24">
        <v>34.196478864855393</v>
      </c>
      <c r="BH166" s="24">
        <v>2.9660791579417216</v>
      </c>
      <c r="BI166" s="21"/>
      <c r="BJ166" s="25">
        <f t="shared" ca="1" si="21"/>
        <v>0.94609206053282835</v>
      </c>
      <c r="BK166" s="24">
        <f t="shared" ca="1" si="22"/>
        <v>22.569604352064811</v>
      </c>
      <c r="BL166" s="23">
        <f t="shared" si="23"/>
        <v>4.1469664692799357</v>
      </c>
      <c r="BM166" s="23">
        <f t="shared" ca="1" si="24"/>
        <v>2.8029849028876335</v>
      </c>
      <c r="BN166" s="22">
        <f t="shared" si="25"/>
        <v>2.9281955658257224</v>
      </c>
      <c r="BO166" s="21"/>
      <c r="BP166" s="2"/>
    </row>
    <row r="167" spans="1:68" x14ac:dyDescent="0.2">
      <c r="A167">
        <v>7.7</v>
      </c>
      <c r="B167">
        <v>2.11</v>
      </c>
      <c r="C167">
        <v>0.2281</v>
      </c>
      <c r="D167">
        <v>-1.269E-2</v>
      </c>
      <c r="E167">
        <v>-2.7699999999999999E-2</v>
      </c>
      <c r="F167">
        <v>1.8592</v>
      </c>
      <c r="G167">
        <v>2.1701299999999999</v>
      </c>
      <c r="H167" s="21"/>
      <c r="I167" s="17">
        <f t="shared" si="19"/>
        <v>25.262467191601051</v>
      </c>
      <c r="J167" s="16">
        <f t="shared" si="20"/>
        <v>-24.46246719160105</v>
      </c>
      <c r="K167" s="16">
        <v>115</v>
      </c>
      <c r="L167" s="16">
        <v>2766.4041994750601</v>
      </c>
      <c r="M167" s="16">
        <v>1200.2624671916014</v>
      </c>
      <c r="N167" s="16">
        <v>10.947069116360455</v>
      </c>
      <c r="O167" s="16">
        <v>16.877196098562624</v>
      </c>
      <c r="P167" s="16">
        <v>17.046576576082259</v>
      </c>
      <c r="Q167" s="16">
        <v>0.65815702834389889</v>
      </c>
      <c r="R167" s="16">
        <v>3.8609337505769163</v>
      </c>
      <c r="S167" s="16">
        <v>11.76253316108585</v>
      </c>
      <c r="T167" s="20" t="s">
        <v>122</v>
      </c>
      <c r="U167" s="10">
        <v>4</v>
      </c>
      <c r="V167" s="20" t="s">
        <v>143</v>
      </c>
      <c r="W167" s="10">
        <v>4</v>
      </c>
      <c r="X167" s="20" t="s">
        <v>143</v>
      </c>
      <c r="Y167" s="10">
        <v>4</v>
      </c>
      <c r="Z167" s="20" t="s">
        <v>123</v>
      </c>
      <c r="AA167" s="15">
        <v>4</v>
      </c>
      <c r="AB167" s="11">
        <v>61.78704742478908</v>
      </c>
      <c r="AC167" s="10">
        <v>35.163170624625593</v>
      </c>
      <c r="AD167" s="19">
        <v>3.049781950585329</v>
      </c>
      <c r="AE167" s="12">
        <v>1687.7196098562624</v>
      </c>
      <c r="AF167" s="10">
        <v>1834.5864367723761</v>
      </c>
      <c r="AG167" s="10">
        <v>1136.438438405484</v>
      </c>
      <c r="AH167" s="10">
        <v>16.775260348636703</v>
      </c>
      <c r="AI167" s="10">
        <v>2.5900470316295272</v>
      </c>
      <c r="AJ167" s="10"/>
      <c r="AK167" s="10"/>
      <c r="AL167" s="10"/>
      <c r="AM167" s="10"/>
      <c r="AN167" s="10">
        <v>11.251464065708417</v>
      </c>
      <c r="AO167" s="10">
        <v>4.5202707739773089</v>
      </c>
      <c r="AP167" s="10">
        <v>8.9550690688383874</v>
      </c>
      <c r="AQ167" s="10">
        <v>114.66</v>
      </c>
      <c r="AR167" s="10"/>
      <c r="AS167" s="10"/>
      <c r="AT167" s="10">
        <v>7.3716803036579464</v>
      </c>
      <c r="AU167" s="10">
        <v>1</v>
      </c>
      <c r="AV167" s="16"/>
      <c r="AW167" s="19">
        <v>275.18796551585638</v>
      </c>
      <c r="AX167" s="1" t="s">
        <v>120</v>
      </c>
      <c r="AY167" s="23">
        <v>24.462467191601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61.78704742478908</v>
      </c>
      <c r="BG167" s="24">
        <v>35.163170624625593</v>
      </c>
      <c r="BH167" s="24">
        <v>3.049781950585329</v>
      </c>
      <c r="BI167" s="21"/>
      <c r="BJ167" s="25">
        <f t="shared" ca="1" si="21"/>
        <v>0.93431868125227746</v>
      </c>
      <c r="BK167" s="24">
        <f t="shared" ca="1" si="22"/>
        <v>25.14269912720269</v>
      </c>
      <c r="BL167" s="23">
        <f t="shared" si="23"/>
        <v>4.2018852919456551</v>
      </c>
      <c r="BM167" s="23">
        <f t="shared" ca="1" si="24"/>
        <v>2.7715485564354947</v>
      </c>
      <c r="BN167" s="22">
        <f t="shared" si="25"/>
        <v>2.8962619341683555</v>
      </c>
      <c r="BO167" s="21"/>
      <c r="BP167" s="2"/>
    </row>
    <row r="168" spans="1:68" x14ac:dyDescent="0.2">
      <c r="A168">
        <v>7.75</v>
      </c>
      <c r="B168">
        <v>2.11</v>
      </c>
      <c r="C168">
        <v>0.22653999999999999</v>
      </c>
      <c r="D168">
        <v>5.4999999999999997E-3</v>
      </c>
      <c r="E168">
        <v>-2.6620000000000001E-2</v>
      </c>
      <c r="F168">
        <v>1.855</v>
      </c>
      <c r="G168">
        <v>2.16445</v>
      </c>
      <c r="H168" s="21"/>
      <c r="I168" s="17">
        <f t="shared" si="19"/>
        <v>25.426509186351705</v>
      </c>
      <c r="J168" s="16">
        <f t="shared" si="20"/>
        <v>-24.626509186351704</v>
      </c>
      <c r="K168" s="16">
        <v>115</v>
      </c>
      <c r="L168" s="16">
        <v>2785.2690288713852</v>
      </c>
      <c r="M168" s="16">
        <v>1208.8910761154859</v>
      </c>
      <c r="N168" s="16">
        <v>11.018153980752405</v>
      </c>
      <c r="O168" s="16">
        <v>16.463812114989729</v>
      </c>
      <c r="P168" s="16">
        <v>16.637352003962782</v>
      </c>
      <c r="Q168" s="16">
        <v>0.78749882118719539</v>
      </c>
      <c r="R168" s="16">
        <v>4.7333182648273855</v>
      </c>
      <c r="S168" s="16">
        <v>12.051381178684139</v>
      </c>
      <c r="T168" s="20" t="s">
        <v>33</v>
      </c>
      <c r="U168" s="10">
        <v>3</v>
      </c>
      <c r="V168" s="20" t="s">
        <v>33</v>
      </c>
      <c r="W168" s="10">
        <v>3</v>
      </c>
      <c r="X168" s="20" t="s">
        <v>143</v>
      </c>
      <c r="Y168" s="10">
        <v>4</v>
      </c>
      <c r="Z168" s="20" t="s">
        <v>33</v>
      </c>
      <c r="AA168" s="15">
        <v>3</v>
      </c>
      <c r="AB168" s="11">
        <v>84.555586611895393</v>
      </c>
      <c r="AC168" s="10">
        <v>13.91635193242206</v>
      </c>
      <c r="AD168" s="19">
        <v>1.5280614556825536</v>
      </c>
      <c r="AE168" s="12">
        <v>1646.3812114989728</v>
      </c>
      <c r="AF168" s="10">
        <v>1785.3326736173601</v>
      </c>
      <c r="AG168" s="10">
        <v>1109.1568002641854</v>
      </c>
      <c r="AH168" s="10">
        <v>21.254959500309944</v>
      </c>
      <c r="AI168" s="10">
        <v>2.1126827820365635</v>
      </c>
      <c r="AJ168" s="10"/>
      <c r="AK168" s="10"/>
      <c r="AL168" s="10"/>
      <c r="AM168" s="10"/>
      <c r="AN168" s="10">
        <v>16.463812114989729</v>
      </c>
      <c r="AO168" s="10">
        <v>4.5710912112067419</v>
      </c>
      <c r="AP168" s="10">
        <v>8.7640976018492989</v>
      </c>
      <c r="AQ168" s="10">
        <v>111.47500000000001</v>
      </c>
      <c r="AR168" s="10"/>
      <c r="AS168" s="10"/>
      <c r="AT168" s="10">
        <v>7.1098760007174624</v>
      </c>
      <c r="AU168" s="10">
        <v>1</v>
      </c>
      <c r="AV168" s="16"/>
      <c r="AW168" s="19">
        <v>267.79990104260401</v>
      </c>
      <c r="AX168" s="1" t="s">
        <v>120</v>
      </c>
      <c r="AY168" s="23">
        <v>24.626509186351701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84.555586611895393</v>
      </c>
      <c r="BG168" s="24">
        <v>13.91635193242206</v>
      </c>
      <c r="BH168" s="24">
        <v>1.5280614556825536</v>
      </c>
      <c r="BI168" s="21"/>
      <c r="BJ168" s="25">
        <f t="shared" ca="1" si="21"/>
        <v>0.9599019894695543</v>
      </c>
      <c r="BK168" s="24">
        <f t="shared" ca="1" si="22"/>
        <v>24.659277472564593</v>
      </c>
      <c r="BL168" s="23">
        <f t="shared" si="23"/>
        <v>5.1657160700301352</v>
      </c>
      <c r="BM168" s="23">
        <f t="shared" ca="1" si="24"/>
        <v>2.8381612585340856</v>
      </c>
      <c r="BN168" s="22">
        <f t="shared" si="25"/>
        <v>2.9603609942210949</v>
      </c>
      <c r="BO168" s="21"/>
      <c r="BP168" s="2"/>
    </row>
    <row r="169" spans="1:68" x14ac:dyDescent="0.2">
      <c r="A169">
        <v>7.8</v>
      </c>
      <c r="B169">
        <v>2.11</v>
      </c>
      <c r="C169">
        <v>0.22686999999999999</v>
      </c>
      <c r="D169">
        <v>6.7600000000000004E-3</v>
      </c>
      <c r="E169">
        <v>-2.6409999999999999E-2</v>
      </c>
      <c r="F169">
        <v>1.8611500000000001</v>
      </c>
      <c r="G169">
        <v>2.17028</v>
      </c>
      <c r="H169" s="21"/>
      <c r="I169" s="17">
        <f t="shared" si="19"/>
        <v>25.590551181102359</v>
      </c>
      <c r="J169" s="16">
        <f t="shared" si="20"/>
        <v>-24.790551181102359</v>
      </c>
      <c r="K169" s="16">
        <v>115</v>
      </c>
      <c r="L169" s="16">
        <v>2804.1338582677104</v>
      </c>
      <c r="M169" s="16">
        <v>1217.5196850393704</v>
      </c>
      <c r="N169" s="16">
        <v>11.089238845144356</v>
      </c>
      <c r="O169" s="16">
        <v>16.55125872689938</v>
      </c>
      <c r="P169" s="16">
        <v>16.725607390321706</v>
      </c>
      <c r="Q169" s="16">
        <v>0.79645817572169531</v>
      </c>
      <c r="R169" s="16">
        <v>4.7619088331737762</v>
      </c>
      <c r="S169" s="16">
        <v>12.107546070994916</v>
      </c>
      <c r="T169" s="20" t="s">
        <v>33</v>
      </c>
      <c r="U169" s="10">
        <v>3</v>
      </c>
      <c r="V169" s="20" t="s">
        <v>33</v>
      </c>
      <c r="W169" s="10">
        <v>3</v>
      </c>
      <c r="X169" s="20" t="s">
        <v>143</v>
      </c>
      <c r="Y169" s="10">
        <v>4</v>
      </c>
      <c r="Z169" s="20" t="s">
        <v>33</v>
      </c>
      <c r="AA169" s="15">
        <v>3</v>
      </c>
      <c r="AB169" s="11">
        <v>85.13921749265279</v>
      </c>
      <c r="AC169" s="10">
        <v>13.384408648523049</v>
      </c>
      <c r="AD169" s="19">
        <v>1.4763738588241586</v>
      </c>
      <c r="AE169" s="12">
        <v>1655.1258726899382</v>
      </c>
      <c r="AF169" s="10">
        <v>1794.605964400979</v>
      </c>
      <c r="AG169" s="10">
        <v>1115.0404926881138</v>
      </c>
      <c r="AH169" s="10">
        <v>20.94803436035437</v>
      </c>
      <c r="AI169" s="10">
        <v>2.0999982045718997</v>
      </c>
      <c r="AJ169" s="10"/>
      <c r="AK169" s="10"/>
      <c r="AL169" s="10"/>
      <c r="AM169" s="10"/>
      <c r="AN169" s="10">
        <v>16.55125872689938</v>
      </c>
      <c r="AO169" s="10">
        <v>4.6010334584942552</v>
      </c>
      <c r="AP169" s="10">
        <v>8.8052834488167964</v>
      </c>
      <c r="AQ169" s="10">
        <v>111.47500000000001</v>
      </c>
      <c r="AR169" s="10"/>
      <c r="AS169" s="10"/>
      <c r="AT169" s="10">
        <v>7.0950199229077686</v>
      </c>
      <c r="AU169" s="10">
        <v>1</v>
      </c>
      <c r="AV169" s="16"/>
      <c r="AW169" s="19">
        <v>269.19089466014685</v>
      </c>
      <c r="AX169" s="1" t="s">
        <v>120</v>
      </c>
      <c r="AY169" s="23">
        <v>24.790551181102401</v>
      </c>
      <c r="AZ169" s="18">
        <v>100</v>
      </c>
      <c r="BA169" s="18">
        <v>0</v>
      </c>
      <c r="BB169" s="18">
        <v>0</v>
      </c>
      <c r="BC169" s="18">
        <v>100</v>
      </c>
      <c r="BD169" s="18">
        <v>0</v>
      </c>
      <c r="BE169" s="18">
        <v>0</v>
      </c>
      <c r="BF169" s="24">
        <v>85.13921749265279</v>
      </c>
      <c r="BG169" s="24">
        <v>13.384408648523049</v>
      </c>
      <c r="BH169" s="24">
        <v>1.4763738588241586</v>
      </c>
      <c r="BI169" s="21"/>
      <c r="BJ169" s="25">
        <f t="shared" ca="1" si="21"/>
        <v>0.960932828354091</v>
      </c>
      <c r="BK169" s="24">
        <f t="shared" ca="1" si="22"/>
        <v>24.632211763335217</v>
      </c>
      <c r="BL169" s="23">
        <f t="shared" si="23"/>
        <v>5.197611986205148</v>
      </c>
      <c r="BM169" s="23">
        <f t="shared" ca="1" si="24"/>
        <v>2.8403317839063242</v>
      </c>
      <c r="BN169" s="22">
        <f t="shared" si="25"/>
        <v>2.9602722048913046</v>
      </c>
      <c r="BO169" s="21"/>
      <c r="BP169" s="2"/>
    </row>
    <row r="170" spans="1:68" x14ac:dyDescent="0.2">
      <c r="A170">
        <v>7.85</v>
      </c>
      <c r="B170">
        <v>2.0699999999999998</v>
      </c>
      <c r="C170">
        <v>0.22611999999999999</v>
      </c>
      <c r="D170">
        <v>4.6299999999999996E-3</v>
      </c>
      <c r="E170">
        <v>-2.6579999999999999E-2</v>
      </c>
      <c r="F170">
        <v>1.85623</v>
      </c>
      <c r="G170">
        <v>2.1688999999999998</v>
      </c>
      <c r="H170" s="21"/>
      <c r="I170" s="17">
        <f t="shared" si="19"/>
        <v>25.754593175853017</v>
      </c>
      <c r="J170" s="16">
        <f t="shared" si="20"/>
        <v>-24.954593175853017</v>
      </c>
      <c r="K170" s="16">
        <v>115</v>
      </c>
      <c r="L170" s="16">
        <v>2822.998687664036</v>
      </c>
      <c r="M170" s="16">
        <v>1226.1482939632551</v>
      </c>
      <c r="N170" s="16">
        <v>11.160323709536307</v>
      </c>
      <c r="O170" s="16">
        <v>16.352516427104717</v>
      </c>
      <c r="P170" s="16">
        <v>16.526210368353823</v>
      </c>
      <c r="Q170" s="16">
        <v>0.78131260019908833</v>
      </c>
      <c r="R170" s="16">
        <v>4.727717866252207</v>
      </c>
      <c r="S170" s="16">
        <v>12.062079253410001</v>
      </c>
      <c r="T170" s="20" t="s">
        <v>33</v>
      </c>
      <c r="U170" s="10">
        <v>3</v>
      </c>
      <c r="V170" s="20" t="s">
        <v>33</v>
      </c>
      <c r="W170" s="10">
        <v>3</v>
      </c>
      <c r="X170" s="20" t="s">
        <v>143</v>
      </c>
      <c r="Y170" s="10">
        <v>4</v>
      </c>
      <c r="Z170" s="20" t="s">
        <v>33</v>
      </c>
      <c r="AA170" s="15">
        <v>3</v>
      </c>
      <c r="AB170" s="11">
        <v>84.59479309317669</v>
      </c>
      <c r="AC170" s="10">
        <v>13.880568421245215</v>
      </c>
      <c r="AD170" s="19">
        <v>1.5246384855780892</v>
      </c>
      <c r="AE170" s="12">
        <v>1635.2516427104717</v>
      </c>
      <c r="AF170" s="10">
        <v>1770.0377953814441</v>
      </c>
      <c r="AG170" s="10">
        <v>1101.7473578902548</v>
      </c>
      <c r="AH170" s="10">
        <v>18.550399759687423</v>
      </c>
      <c r="AI170" s="10">
        <v>2.1151854410312509</v>
      </c>
      <c r="AJ170" s="10"/>
      <c r="AK170" s="10"/>
      <c r="AL170" s="10"/>
      <c r="AM170" s="10"/>
      <c r="AN170" s="10">
        <v>16.352516427104717</v>
      </c>
      <c r="AO170" s="10">
        <v>4.5568930025248742</v>
      </c>
      <c r="AP170" s="10">
        <v>8.7122315052317845</v>
      </c>
      <c r="AQ170" s="10">
        <v>111.47500000000001</v>
      </c>
      <c r="AR170" s="10"/>
      <c r="AS170" s="10"/>
      <c r="AT170" s="10">
        <v>6.9409698780461611</v>
      </c>
      <c r="AU170" s="10">
        <v>1</v>
      </c>
      <c r="AV170" s="16"/>
      <c r="AW170" s="19">
        <v>265.50566930721658</v>
      </c>
      <c r="AX170" s="1" t="s">
        <v>120</v>
      </c>
      <c r="AY170" s="23">
        <v>24.954593175852999</v>
      </c>
      <c r="AZ170" s="18">
        <v>100</v>
      </c>
      <c r="BA170" s="18">
        <v>0</v>
      </c>
      <c r="BB170" s="18">
        <v>0</v>
      </c>
      <c r="BC170" s="18">
        <v>100</v>
      </c>
      <c r="BD170" s="18">
        <v>0</v>
      </c>
      <c r="BE170" s="18">
        <v>0</v>
      </c>
      <c r="BF170" s="24">
        <v>84.59479309317669</v>
      </c>
      <c r="BG170" s="24">
        <v>13.880568421245215</v>
      </c>
      <c r="BH170" s="24">
        <v>1.5246384855780892</v>
      </c>
      <c r="BI170" s="21"/>
      <c r="BJ170" s="25">
        <f t="shared" ca="1" si="21"/>
        <v>0.96287703689755688</v>
      </c>
      <c r="BK170" s="24">
        <f t="shared" ca="1" si="22"/>
        <v>24.157905060961731</v>
      </c>
      <c r="BL170" s="23">
        <f t="shared" si="23"/>
        <v>5.1692195698052208</v>
      </c>
      <c r="BM170" s="23">
        <f t="shared" ca="1" si="24"/>
        <v>2.8448996049712898</v>
      </c>
      <c r="BN170" s="22">
        <f t="shared" si="25"/>
        <v>2.9622689491540286</v>
      </c>
      <c r="BO170" s="21"/>
      <c r="BP170" s="2"/>
    </row>
    <row r="171" spans="1:68" x14ac:dyDescent="0.2">
      <c r="A171">
        <v>7.9</v>
      </c>
      <c r="B171">
        <v>2.11</v>
      </c>
      <c r="C171">
        <v>0.22645000000000001</v>
      </c>
      <c r="D171">
        <v>-6.1900000000000002E-3</v>
      </c>
      <c r="E171">
        <v>-2.597E-2</v>
      </c>
      <c r="F171">
        <v>1.8592299999999999</v>
      </c>
      <c r="G171">
        <v>2.1698</v>
      </c>
      <c r="H171" s="21"/>
      <c r="I171" s="17">
        <f t="shared" si="19"/>
        <v>25.918635170603675</v>
      </c>
      <c r="J171" s="16">
        <f t="shared" si="20"/>
        <v>-25.118635170603675</v>
      </c>
      <c r="K171" s="16">
        <v>115</v>
      </c>
      <c r="L171" s="16">
        <v>2841.8635170603616</v>
      </c>
      <c r="M171" s="16">
        <v>1234.7769028871398</v>
      </c>
      <c r="N171" s="16">
        <v>11.231408573928258</v>
      </c>
      <c r="O171" s="16">
        <v>16.439963039014373</v>
      </c>
      <c r="P171" s="16">
        <v>16.616006277473275</v>
      </c>
      <c r="Q171" s="16">
        <v>0.70437592078377942</v>
      </c>
      <c r="R171" s="16">
        <v>4.2391409164229739</v>
      </c>
      <c r="S171" s="16">
        <v>12.225224892979405</v>
      </c>
      <c r="T171" s="20" t="s">
        <v>33</v>
      </c>
      <c r="U171" s="10">
        <v>3</v>
      </c>
      <c r="V171" s="20" t="s">
        <v>143</v>
      </c>
      <c r="W171" s="10">
        <v>4</v>
      </c>
      <c r="X171" s="20" t="s">
        <v>143</v>
      </c>
      <c r="Y171" s="10">
        <v>4</v>
      </c>
      <c r="Z171" s="20" t="s">
        <v>33</v>
      </c>
      <c r="AA171" s="15">
        <v>3</v>
      </c>
      <c r="AB171" s="11">
        <v>72.176096071370893</v>
      </c>
      <c r="AC171" s="10">
        <v>25.459654352941655</v>
      </c>
      <c r="AD171" s="19">
        <v>2.3642495756874577</v>
      </c>
      <c r="AE171" s="12">
        <v>1643.9963039014372</v>
      </c>
      <c r="AF171" s="10">
        <v>1779.4923241368901</v>
      </c>
      <c r="AG171" s="10">
        <v>1107.7337518315517</v>
      </c>
      <c r="AH171" s="10">
        <v>20.444221420480737</v>
      </c>
      <c r="AI171" s="10">
        <v>2.3589685262074496</v>
      </c>
      <c r="AJ171" s="10"/>
      <c r="AK171" s="10"/>
      <c r="AL171" s="10"/>
      <c r="AM171" s="10"/>
      <c r="AN171" s="10">
        <v>16.439963039014373</v>
      </c>
      <c r="AO171" s="10">
        <v>4.5091769011988019</v>
      </c>
      <c r="AP171" s="10">
        <v>8.754136262820861</v>
      </c>
      <c r="AQ171" s="10">
        <v>111.47500000000001</v>
      </c>
      <c r="AR171" s="10"/>
      <c r="AS171" s="10"/>
      <c r="AT171" s="10">
        <v>6.9282702236550886</v>
      </c>
      <c r="AU171" s="10">
        <v>1</v>
      </c>
      <c r="AV171" s="16"/>
      <c r="AW171" s="19">
        <v>266.92384862053353</v>
      </c>
      <c r="AX171" s="1" t="s">
        <v>120</v>
      </c>
      <c r="AY171" s="23">
        <v>25.118635170603699</v>
      </c>
      <c r="AZ171" s="18">
        <v>100</v>
      </c>
      <c r="BA171" s="18">
        <v>0</v>
      </c>
      <c r="BB171" s="18">
        <v>0</v>
      </c>
      <c r="BC171" s="18">
        <v>100</v>
      </c>
      <c r="BD171" s="18">
        <v>0</v>
      </c>
      <c r="BE171" s="18">
        <v>0</v>
      </c>
      <c r="BF171" s="24">
        <v>72.176096071370893</v>
      </c>
      <c r="BG171" s="24">
        <v>25.459654352941655</v>
      </c>
      <c r="BH171" s="24">
        <v>2.3642495756874577</v>
      </c>
      <c r="BI171" s="21"/>
      <c r="BJ171" s="25">
        <f t="shared" ca="1" si="21"/>
        <v>0.95182088604357329</v>
      </c>
      <c r="BK171" s="24">
        <f t="shared" ca="1" si="22"/>
        <v>23.979184693818272</v>
      </c>
      <c r="BL171" s="23">
        <f t="shared" si="23"/>
        <v>4.6355542376949979</v>
      </c>
      <c r="BM171" s="23">
        <f t="shared" ca="1" si="24"/>
        <v>2.8153457478277275</v>
      </c>
      <c r="BN171" s="22">
        <f t="shared" si="25"/>
        <v>2.9303678876872175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0.22470000000000001</v>
      </c>
      <c r="D172">
        <v>-7.0699999999999999E-3</v>
      </c>
      <c r="E172">
        <v>-2.622E-2</v>
      </c>
      <c r="F172">
        <v>1.86033</v>
      </c>
      <c r="G172">
        <v>2.1736300000000002</v>
      </c>
      <c r="H172" s="21"/>
      <c r="I172" s="17">
        <f t="shared" si="19"/>
        <v>26.08267716535433</v>
      </c>
      <c r="J172" s="16">
        <f t="shared" si="20"/>
        <v>-25.282677165354329</v>
      </c>
      <c r="K172" s="16">
        <v>115</v>
      </c>
      <c r="L172" s="16">
        <v>2860.7283464566867</v>
      </c>
      <c r="M172" s="16">
        <v>1243.4055118110243</v>
      </c>
      <c r="N172" s="16">
        <v>11.302493438320209</v>
      </c>
      <c r="O172" s="16">
        <v>15.976231006160166</v>
      </c>
      <c r="P172" s="16">
        <v>16.151311417893741</v>
      </c>
      <c r="Q172" s="16">
        <v>0.69811859380730334</v>
      </c>
      <c r="R172" s="16">
        <v>4.322364764968067</v>
      </c>
      <c r="S172" s="16">
        <v>12.158361925942764</v>
      </c>
      <c r="T172" s="20" t="s">
        <v>33</v>
      </c>
      <c r="U172" s="10">
        <v>3</v>
      </c>
      <c r="V172" s="20" t="s">
        <v>143</v>
      </c>
      <c r="W172" s="10">
        <v>4</v>
      </c>
      <c r="X172" s="20" t="s">
        <v>143</v>
      </c>
      <c r="Y172" s="10">
        <v>4</v>
      </c>
      <c r="Z172" s="20" t="s">
        <v>33</v>
      </c>
      <c r="AA172" s="15">
        <v>3</v>
      </c>
      <c r="AB172" s="11">
        <v>75.065215846794274</v>
      </c>
      <c r="AC172" s="10">
        <v>22.738438520075675</v>
      </c>
      <c r="AD172" s="19">
        <v>2.1963456331300453</v>
      </c>
      <c r="AE172" s="12">
        <v>1597.6231006160165</v>
      </c>
      <c r="AF172" s="10">
        <v>1723.7126448101021</v>
      </c>
      <c r="AG172" s="10">
        <v>1076.7540945262494</v>
      </c>
      <c r="AH172" s="10">
        <v>17.606437459663987</v>
      </c>
      <c r="AI172" s="10">
        <v>2.3135483800553049</v>
      </c>
      <c r="AJ172" s="10"/>
      <c r="AK172" s="10"/>
      <c r="AL172" s="10"/>
      <c r="AM172" s="10"/>
      <c r="AN172" s="10">
        <v>15.976231006160166</v>
      </c>
      <c r="AO172" s="10">
        <v>4.4239406608676193</v>
      </c>
      <c r="AP172" s="10">
        <v>8.5372786616837466</v>
      </c>
      <c r="AQ172" s="10">
        <v>111.47500000000001</v>
      </c>
      <c r="AR172" s="10"/>
      <c r="AS172" s="10"/>
      <c r="AT172" s="10">
        <v>6.6512006061346236</v>
      </c>
      <c r="AU172" s="10">
        <v>1</v>
      </c>
      <c r="AV172" s="16"/>
      <c r="AW172" s="19">
        <v>258.55689672151533</v>
      </c>
      <c r="AX172" s="1" t="s">
        <v>120</v>
      </c>
      <c r="AY172" s="23">
        <v>25.282677165354301</v>
      </c>
      <c r="AZ172" s="18">
        <v>100</v>
      </c>
      <c r="BA172" s="18">
        <v>0</v>
      </c>
      <c r="BB172" s="18">
        <v>0</v>
      </c>
      <c r="BC172" s="18">
        <v>100</v>
      </c>
      <c r="BD172" s="18">
        <v>0</v>
      </c>
      <c r="BE172" s="18">
        <v>0</v>
      </c>
      <c r="BF172" s="24">
        <v>75.065215846794274</v>
      </c>
      <c r="BG172" s="24">
        <v>22.738438520075675</v>
      </c>
      <c r="BH172" s="24">
        <v>2.1963456331300453</v>
      </c>
      <c r="BI172" s="21"/>
      <c r="BJ172" s="25">
        <f t="shared" ca="1" si="21"/>
        <v>0.95880099089787285</v>
      </c>
      <c r="BK172" s="24">
        <f t="shared" ca="1" si="22"/>
        <v>23.163607791956441</v>
      </c>
      <c r="BL172" s="23">
        <f t="shared" si="23"/>
        <v>4.7423483163441729</v>
      </c>
      <c r="BM172" s="23">
        <f t="shared" ca="1" si="24"/>
        <v>2.8331311445116794</v>
      </c>
      <c r="BN172" s="22">
        <f t="shared" si="25"/>
        <v>2.945253735898639</v>
      </c>
      <c r="BO172" s="21"/>
      <c r="BP172" s="2"/>
    </row>
    <row r="173" spans="1:68" x14ac:dyDescent="0.2">
      <c r="A173">
        <v>8</v>
      </c>
      <c r="B173">
        <v>2.11</v>
      </c>
      <c r="C173">
        <v>0.22419</v>
      </c>
      <c r="D173">
        <v>-8.5599999999999999E-3</v>
      </c>
      <c r="E173">
        <v>-2.5690000000000001E-2</v>
      </c>
      <c r="F173">
        <v>1.8571</v>
      </c>
      <c r="G173">
        <v>2.1701999999999999</v>
      </c>
      <c r="H173" s="21"/>
      <c r="I173" s="17">
        <f t="shared" si="19"/>
        <v>26.246719160104984</v>
      </c>
      <c r="J173" s="16">
        <f t="shared" si="20"/>
        <v>-25.446719160104983</v>
      </c>
      <c r="K173" s="16">
        <v>115</v>
      </c>
      <c r="L173" s="16">
        <v>2879.5931758530119</v>
      </c>
      <c r="M173" s="16">
        <v>1252.0341207349088</v>
      </c>
      <c r="N173" s="16">
        <v>11.37357830271216</v>
      </c>
      <c r="O173" s="16">
        <v>15.841086242299793</v>
      </c>
      <c r="P173" s="16">
        <v>16.018207846691062</v>
      </c>
      <c r="Q173" s="16">
        <v>0.68752380154031534</v>
      </c>
      <c r="R173" s="16">
        <v>4.2921393461774784</v>
      </c>
      <c r="S173" s="16">
        <v>12.300111416060441</v>
      </c>
      <c r="T173" s="20" t="s">
        <v>33</v>
      </c>
      <c r="U173" s="10">
        <v>3</v>
      </c>
      <c r="V173" s="20" t="s">
        <v>143</v>
      </c>
      <c r="W173" s="10">
        <v>4</v>
      </c>
      <c r="X173" s="20" t="s">
        <v>143</v>
      </c>
      <c r="Y173" s="10">
        <v>4</v>
      </c>
      <c r="Z173" s="20" t="s">
        <v>33</v>
      </c>
      <c r="AA173" s="15">
        <v>3</v>
      </c>
      <c r="AB173" s="11">
        <v>74.553297724603766</v>
      </c>
      <c r="AC173" s="10">
        <v>23.220219669136767</v>
      </c>
      <c r="AD173" s="19">
        <v>2.2264826062594683</v>
      </c>
      <c r="AE173" s="12">
        <v>1584.1086242299793</v>
      </c>
      <c r="AF173" s="10">
        <v>1706.9437052923561</v>
      </c>
      <c r="AG173" s="10">
        <v>1067.8805231127376</v>
      </c>
      <c r="AH173" s="10">
        <v>19.060109760307498</v>
      </c>
      <c r="AI173" s="10">
        <v>2.3298404812755824</v>
      </c>
      <c r="AJ173" s="10"/>
      <c r="AK173" s="10"/>
      <c r="AL173" s="10"/>
      <c r="AM173" s="10"/>
      <c r="AN173" s="10">
        <v>15.841086242299793</v>
      </c>
      <c r="AO173" s="10">
        <v>4.3951787433922069</v>
      </c>
      <c r="AP173" s="10">
        <v>8.4751636617891624</v>
      </c>
      <c r="AQ173" s="10">
        <v>111.47500000000001</v>
      </c>
      <c r="AR173" s="10"/>
      <c r="AS173" s="10"/>
      <c r="AT173" s="10">
        <v>6.5352538748030184</v>
      </c>
      <c r="AU173" s="10">
        <v>1</v>
      </c>
      <c r="AV173" s="16"/>
      <c r="AW173" s="19">
        <v>256.04155579385343</v>
      </c>
      <c r="AX173" s="1" t="s">
        <v>120</v>
      </c>
      <c r="AY173" s="23">
        <v>25.446719160105001</v>
      </c>
      <c r="AZ173" s="18">
        <v>100</v>
      </c>
      <c r="BA173" s="18">
        <v>0</v>
      </c>
      <c r="BB173" s="18">
        <v>0</v>
      </c>
      <c r="BC173" s="18">
        <v>100</v>
      </c>
      <c r="BD173" s="18">
        <v>0</v>
      </c>
      <c r="BE173" s="18">
        <v>0</v>
      </c>
      <c r="BF173" s="24">
        <v>74.553297724603766</v>
      </c>
      <c r="BG173" s="24">
        <v>23.220219669136767</v>
      </c>
      <c r="BH173" s="24">
        <v>2.2264826062594683</v>
      </c>
      <c r="BI173" s="21"/>
      <c r="BJ173" s="25">
        <f t="shared" ca="1" si="21"/>
        <v>0.9603056497906628</v>
      </c>
      <c r="BK173" s="24">
        <f t="shared" ca="1" si="22"/>
        <v>22.805791471815493</v>
      </c>
      <c r="BL173" s="23">
        <f t="shared" si="23"/>
        <v>4.7160406531059778</v>
      </c>
      <c r="BM173" s="23">
        <f t="shared" ca="1" si="24"/>
        <v>2.8365452919528242</v>
      </c>
      <c r="BN173" s="22">
        <f t="shared" si="25"/>
        <v>2.946127937586565</v>
      </c>
      <c r="BO173" s="21"/>
      <c r="BP173" s="2"/>
    </row>
    <row r="174" spans="1:68" x14ac:dyDescent="0.2">
      <c r="A174">
        <v>8.0500000000000007</v>
      </c>
      <c r="B174">
        <v>2.0699999999999998</v>
      </c>
      <c r="C174">
        <v>0.22661000000000001</v>
      </c>
      <c r="D174">
        <v>-9.4500000000000001E-3</v>
      </c>
      <c r="E174">
        <v>-2.5780000000000001E-2</v>
      </c>
      <c r="F174">
        <v>1.8560000000000001</v>
      </c>
      <c r="G174">
        <v>2.1709999999999998</v>
      </c>
      <c r="H174" s="21"/>
      <c r="I174" s="17">
        <f t="shared" si="19"/>
        <v>26.410761154855646</v>
      </c>
      <c r="J174" s="16">
        <f t="shared" si="20"/>
        <v>-25.610761154855645</v>
      </c>
      <c r="K174" s="16">
        <v>115</v>
      </c>
      <c r="L174" s="16">
        <v>2898.4580052493379</v>
      </c>
      <c r="M174" s="16">
        <v>1260.6627296587935</v>
      </c>
      <c r="N174" s="16">
        <v>11.444663167104114</v>
      </c>
      <c r="O174" s="16">
        <v>16.482361396303901</v>
      </c>
      <c r="P174" s="16">
        <v>16.659136383074053</v>
      </c>
      <c r="Q174" s="16">
        <v>0.68119536857547014</v>
      </c>
      <c r="R174" s="16">
        <v>4.0890197001302875</v>
      </c>
      <c r="S174" s="16">
        <v>12.276040747927253</v>
      </c>
      <c r="T174" s="20" t="s">
        <v>122</v>
      </c>
      <c r="U174" s="10">
        <v>4</v>
      </c>
      <c r="V174" s="20" t="s">
        <v>143</v>
      </c>
      <c r="W174" s="10">
        <v>4</v>
      </c>
      <c r="X174" s="20" t="s">
        <v>143</v>
      </c>
      <c r="Y174" s="10">
        <v>4</v>
      </c>
      <c r="Z174" s="20" t="s">
        <v>123</v>
      </c>
      <c r="AA174" s="15">
        <v>4</v>
      </c>
      <c r="AB174" s="11">
        <v>68.302858289012335</v>
      </c>
      <c r="AC174" s="10">
        <v>29.104469268579066</v>
      </c>
      <c r="AD174" s="19">
        <v>2.5926724424085918</v>
      </c>
      <c r="AE174" s="12">
        <v>1648.2361396303902</v>
      </c>
      <c r="AF174" s="10">
        <v>1781.2373666670414</v>
      </c>
      <c r="AG174" s="10">
        <v>1110.6090922049368</v>
      </c>
      <c r="AH174" s="10">
        <v>17.102624519790282</v>
      </c>
      <c r="AI174" s="10">
        <v>2.4455739354059292</v>
      </c>
      <c r="AJ174" s="10"/>
      <c r="AK174" s="10"/>
      <c r="AL174" s="10"/>
      <c r="AM174" s="10"/>
      <c r="AN174" s="10">
        <v>10.988240930869267</v>
      </c>
      <c r="AO174" s="10">
        <v>4.5119598429310841</v>
      </c>
      <c r="AP174" s="10">
        <v>8.7742636454345586</v>
      </c>
      <c r="AQ174" s="10">
        <v>114.66</v>
      </c>
      <c r="AR174" s="10"/>
      <c r="AS174" s="10"/>
      <c r="AT174" s="10">
        <v>6.7847301389757488</v>
      </c>
      <c r="AU174" s="10">
        <v>1</v>
      </c>
      <c r="AV174" s="16"/>
      <c r="AW174" s="19">
        <v>267.18560500005623</v>
      </c>
      <c r="AX174" s="1" t="s">
        <v>120</v>
      </c>
      <c r="AY174" s="23">
        <v>25.610761154855599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68.302858289012335</v>
      </c>
      <c r="BG174" s="24">
        <v>29.104469268579066</v>
      </c>
      <c r="BH174" s="24">
        <v>2.5926724424085918</v>
      </c>
      <c r="BI174" s="21"/>
      <c r="BJ174" s="25">
        <f t="shared" ca="1" si="21"/>
        <v>0.95099270344374642</v>
      </c>
      <c r="BK174" s="24">
        <f t="shared" ca="1" si="22"/>
        <v>23.523118375963271</v>
      </c>
      <c r="BL174" s="23">
        <f t="shared" si="23"/>
        <v>4.478629300866551</v>
      </c>
      <c r="BM174" s="23">
        <f t="shared" ca="1" si="24"/>
        <v>2.8115667747228232</v>
      </c>
      <c r="BN174" s="22">
        <f t="shared" si="25"/>
        <v>2.9196452874015693</v>
      </c>
      <c r="BO174" s="21"/>
      <c r="BP174" s="2"/>
    </row>
    <row r="175" spans="1:68" x14ac:dyDescent="0.2">
      <c r="A175">
        <v>8.1</v>
      </c>
      <c r="B175">
        <v>2.11</v>
      </c>
      <c r="C175">
        <v>0.22892999999999999</v>
      </c>
      <c r="D175">
        <v>-5.9899999999999997E-3</v>
      </c>
      <c r="E175">
        <v>-2.5159999999999998E-2</v>
      </c>
      <c r="F175">
        <v>1.85585</v>
      </c>
      <c r="G175">
        <v>2.17178</v>
      </c>
      <c r="H175" s="21"/>
      <c r="I175" s="17">
        <f t="shared" si="19"/>
        <v>26.574803149606296</v>
      </c>
      <c r="J175" s="16">
        <f t="shared" si="20"/>
        <v>-25.774803149606296</v>
      </c>
      <c r="K175" s="16">
        <v>115</v>
      </c>
      <c r="L175" s="16">
        <v>2917.3228346456626</v>
      </c>
      <c r="M175" s="16">
        <v>1269.2913385826778</v>
      </c>
      <c r="N175" s="16">
        <v>11.515748031496061</v>
      </c>
      <c r="O175" s="16">
        <v>17.097137577002052</v>
      </c>
      <c r="P175" s="16">
        <v>17.276300374051015</v>
      </c>
      <c r="Q175" s="16">
        <v>0.70579804055116035</v>
      </c>
      <c r="R175" s="16">
        <v>4.085354070430891</v>
      </c>
      <c r="S175" s="16">
        <v>12.441860906178121</v>
      </c>
      <c r="T175" s="20" t="s">
        <v>122</v>
      </c>
      <c r="U175" s="10">
        <v>4</v>
      </c>
      <c r="V175" s="20" t="s">
        <v>143</v>
      </c>
      <c r="W175" s="10">
        <v>4</v>
      </c>
      <c r="X175" s="20" t="s">
        <v>143</v>
      </c>
      <c r="Y175" s="10">
        <v>4</v>
      </c>
      <c r="Z175" s="20" t="s">
        <v>123</v>
      </c>
      <c r="AA175" s="15">
        <v>4</v>
      </c>
      <c r="AB175" s="11">
        <v>67.17697914668797</v>
      </c>
      <c r="AC175" s="10">
        <v>30.160063696386686</v>
      </c>
      <c r="AD175" s="19">
        <v>2.6629571569253385</v>
      </c>
      <c r="AE175" s="12">
        <v>1709.7137577002054</v>
      </c>
      <c r="AF175" s="10">
        <v>1852.7351991704295</v>
      </c>
      <c r="AG175" s="10">
        <v>1151.7533582700676</v>
      </c>
      <c r="AH175" s="10">
        <v>19.051464850602379</v>
      </c>
      <c r="AI175" s="10">
        <v>2.447768254012137</v>
      </c>
      <c r="AJ175" s="10"/>
      <c r="AK175" s="10"/>
      <c r="AL175" s="10"/>
      <c r="AM175" s="10"/>
      <c r="AN175" s="10">
        <v>11.398091718001368</v>
      </c>
      <c r="AO175" s="10">
        <v>4.6536322373967103</v>
      </c>
      <c r="AP175" s="10">
        <v>9.0622735078904739</v>
      </c>
      <c r="AQ175" s="10">
        <v>114.66</v>
      </c>
      <c r="AR175" s="10"/>
      <c r="AS175" s="10"/>
      <c r="AT175" s="10">
        <v>7.0200921407715828</v>
      </c>
      <c r="AU175" s="10">
        <v>1</v>
      </c>
      <c r="AV175" s="16"/>
      <c r="AW175" s="19">
        <v>277.91027987556447</v>
      </c>
      <c r="AX175" s="1" t="s">
        <v>120</v>
      </c>
      <c r="AY175" s="23">
        <v>25.774803149606299</v>
      </c>
      <c r="AZ175" s="18">
        <v>100</v>
      </c>
      <c r="BA175" s="18">
        <v>0</v>
      </c>
      <c r="BB175" s="18">
        <v>0</v>
      </c>
      <c r="BC175" s="18">
        <v>0</v>
      </c>
      <c r="BD175" s="18">
        <v>100</v>
      </c>
      <c r="BE175" s="18">
        <v>0</v>
      </c>
      <c r="BF175" s="24">
        <v>67.17697914668797</v>
      </c>
      <c r="BG175" s="24">
        <v>30.160063696386686</v>
      </c>
      <c r="BH175" s="24">
        <v>2.6629571569253385</v>
      </c>
      <c r="BI175" s="21"/>
      <c r="BJ175" s="25">
        <f t="shared" ca="1" si="21"/>
        <v>0.94700820704262512</v>
      </c>
      <c r="BK175" s="24">
        <f t="shared" ca="1" si="22"/>
        <v>24.255214241059321</v>
      </c>
      <c r="BL175" s="23">
        <f t="shared" si="23"/>
        <v>4.4620947695290676</v>
      </c>
      <c r="BM175" s="23">
        <f t="shared" ca="1" si="24"/>
        <v>2.8005736904214187</v>
      </c>
      <c r="BN175" s="22">
        <f t="shared" si="25"/>
        <v>2.9071140259516741</v>
      </c>
      <c r="BO175" s="21"/>
      <c r="BP175" s="2"/>
    </row>
    <row r="176" spans="1:68" x14ac:dyDescent="0.2">
      <c r="A176">
        <v>8.15</v>
      </c>
      <c r="B176">
        <v>2.11</v>
      </c>
      <c r="C176">
        <v>0.22738</v>
      </c>
      <c r="D176">
        <v>-5.2300000000000003E-3</v>
      </c>
      <c r="E176">
        <v>-2.5350000000000001E-2</v>
      </c>
      <c r="F176">
        <v>1.8576299999999999</v>
      </c>
      <c r="G176">
        <v>2.1765300000000001</v>
      </c>
      <c r="H176" s="21"/>
      <c r="I176" s="17">
        <f t="shared" si="19"/>
        <v>26.738845144356954</v>
      </c>
      <c r="J176" s="16">
        <f t="shared" si="20"/>
        <v>-25.938845144356954</v>
      </c>
      <c r="K176" s="16">
        <v>115</v>
      </c>
      <c r="L176" s="16">
        <v>2936.1876640419882</v>
      </c>
      <c r="M176" s="16">
        <v>1277.9199475065625</v>
      </c>
      <c r="N176" s="16">
        <v>11.586832895888014</v>
      </c>
      <c r="O176" s="16">
        <v>16.686403490759751</v>
      </c>
      <c r="P176" s="16">
        <v>16.864834539497469</v>
      </c>
      <c r="Q176" s="16">
        <v>0.71120209566720805</v>
      </c>
      <c r="R176" s="16">
        <v>4.217071291162517</v>
      </c>
      <c r="S176" s="16">
        <v>12.391045051230275</v>
      </c>
      <c r="T176" s="20" t="s">
        <v>33</v>
      </c>
      <c r="U176" s="10">
        <v>3</v>
      </c>
      <c r="V176" s="20" t="s">
        <v>143</v>
      </c>
      <c r="W176" s="10">
        <v>4</v>
      </c>
      <c r="X176" s="20" t="s">
        <v>143</v>
      </c>
      <c r="Y176" s="10">
        <v>4</v>
      </c>
      <c r="Z176" s="20" t="s">
        <v>33</v>
      </c>
      <c r="AA176" s="15">
        <v>3</v>
      </c>
      <c r="AB176" s="11">
        <v>71.214146905774697</v>
      </c>
      <c r="AC176" s="10">
        <v>26.365997801251183</v>
      </c>
      <c r="AD176" s="19">
        <v>2.4198552929741135</v>
      </c>
      <c r="AE176" s="12">
        <v>1668.6403490759753</v>
      </c>
      <c r="AF176" s="10">
        <v>1803.2177580819935</v>
      </c>
      <c r="AG176" s="10">
        <v>1124.3223026331646</v>
      </c>
      <c r="AH176" s="10">
        <v>16.543792909897949</v>
      </c>
      <c r="AI176" s="10">
        <v>2.371313954534382</v>
      </c>
      <c r="AJ176" s="10"/>
      <c r="AK176" s="10"/>
      <c r="AL176" s="10"/>
      <c r="AM176" s="10"/>
      <c r="AN176" s="10">
        <v>16.686403490759751</v>
      </c>
      <c r="AO176" s="10">
        <v>4.5893746324307747</v>
      </c>
      <c r="AP176" s="10">
        <v>8.8702561184321524</v>
      </c>
      <c r="AQ176" s="10">
        <v>111.47500000000001</v>
      </c>
      <c r="AR176" s="10"/>
      <c r="AS176" s="10"/>
      <c r="AT176" s="10">
        <v>6.7744633164239456</v>
      </c>
      <c r="AU176" s="10">
        <v>1</v>
      </c>
      <c r="AV176" s="16"/>
      <c r="AW176" s="19">
        <v>270.48266371229903</v>
      </c>
      <c r="AX176" s="1" t="s">
        <v>120</v>
      </c>
      <c r="AY176" s="23">
        <v>25.938845144357</v>
      </c>
      <c r="AZ176" s="18">
        <v>100</v>
      </c>
      <c r="BA176" s="18">
        <v>0</v>
      </c>
      <c r="BB176" s="18">
        <v>0</v>
      </c>
      <c r="BC176" s="18">
        <v>100</v>
      </c>
      <c r="BD176" s="18">
        <v>0</v>
      </c>
      <c r="BE176" s="18">
        <v>0</v>
      </c>
      <c r="BF176" s="24">
        <v>71.214146905774697</v>
      </c>
      <c r="BG176" s="24">
        <v>26.365997801251183</v>
      </c>
      <c r="BH176" s="24">
        <v>2.4198552929741135</v>
      </c>
      <c r="BI176" s="21"/>
      <c r="BJ176" s="25">
        <f t="shared" ca="1" si="21"/>
        <v>0.95466944533400522</v>
      </c>
      <c r="BK176" s="24">
        <f t="shared" ca="1" si="22"/>
        <v>23.549952002324687</v>
      </c>
      <c r="BL176" s="23">
        <f t="shared" si="23"/>
        <v>4.6191730391475438</v>
      </c>
      <c r="BM176" s="23">
        <f t="shared" ca="1" si="24"/>
        <v>2.8201468389087316</v>
      </c>
      <c r="BN176" s="22">
        <f t="shared" si="25"/>
        <v>2.9239285479042616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0.22541</v>
      </c>
      <c r="D177">
        <v>-7.0400000000000003E-3</v>
      </c>
      <c r="E177">
        <v>-2.4709999999999999E-2</v>
      </c>
      <c r="F177">
        <v>1.8586499999999999</v>
      </c>
      <c r="G177">
        <v>2.17408</v>
      </c>
      <c r="H177" s="21"/>
      <c r="I177" s="17">
        <f t="shared" si="19"/>
        <v>26.902887139107609</v>
      </c>
      <c r="J177" s="16">
        <f t="shared" si="20"/>
        <v>-26.102887139107608</v>
      </c>
      <c r="K177" s="16">
        <v>115</v>
      </c>
      <c r="L177" s="16">
        <v>2955.0524934383134</v>
      </c>
      <c r="M177" s="16">
        <v>1286.548556430447</v>
      </c>
      <c r="N177" s="16">
        <v>11.657917760279965</v>
      </c>
      <c r="O177" s="16">
        <v>16.16437371663244</v>
      </c>
      <c r="P177" s="16">
        <v>16.345269601786995</v>
      </c>
      <c r="Q177" s="16">
        <v>0.69833191177241039</v>
      </c>
      <c r="R177" s="16">
        <v>4.2723792802785168</v>
      </c>
      <c r="S177" s="16">
        <v>12.562214246844075</v>
      </c>
      <c r="T177" s="20" t="s">
        <v>33</v>
      </c>
      <c r="U177" s="10">
        <v>3</v>
      </c>
      <c r="V177" s="20" t="s">
        <v>143</v>
      </c>
      <c r="W177" s="10">
        <v>4</v>
      </c>
      <c r="X177" s="20" t="s">
        <v>143</v>
      </c>
      <c r="Y177" s="10">
        <v>4</v>
      </c>
      <c r="Z177" s="20" t="s">
        <v>33</v>
      </c>
      <c r="AA177" s="15">
        <v>3</v>
      </c>
      <c r="AB177" s="11">
        <v>73.519985780502225</v>
      </c>
      <c r="AC177" s="10">
        <v>24.193358435708703</v>
      </c>
      <c r="AD177" s="19">
        <v>2.2866557837890715</v>
      </c>
      <c r="AE177" s="12">
        <v>1616.437371663244</v>
      </c>
      <c r="AF177" s="10">
        <v>1740.9827754456833</v>
      </c>
      <c r="AG177" s="10">
        <v>1089.6846401191331</v>
      </c>
      <c r="AH177" s="10">
        <v>18.602670580747414</v>
      </c>
      <c r="AI177" s="10">
        <v>2.3406161634947584</v>
      </c>
      <c r="AJ177" s="10"/>
      <c r="AK177" s="10"/>
      <c r="AL177" s="10"/>
      <c r="AM177" s="10"/>
      <c r="AN177" s="10">
        <v>16.16437371663244</v>
      </c>
      <c r="AO177" s="10">
        <v>4.4876411971086068</v>
      </c>
      <c r="AP177" s="10">
        <v>8.6277924808339321</v>
      </c>
      <c r="AQ177" s="10">
        <v>111.47500000000001</v>
      </c>
      <c r="AR177" s="10"/>
      <c r="AS177" s="10"/>
      <c r="AT177" s="10">
        <v>6.4828377908943979</v>
      </c>
      <c r="AU177" s="10">
        <v>1</v>
      </c>
      <c r="AV177" s="16"/>
      <c r="AW177" s="19">
        <v>261.14741631685251</v>
      </c>
      <c r="AX177" s="1" t="s">
        <v>120</v>
      </c>
      <c r="AY177" s="23">
        <v>26.102887139107601</v>
      </c>
      <c r="AZ177" s="18">
        <v>100</v>
      </c>
      <c r="BA177" s="18">
        <v>0</v>
      </c>
      <c r="BB177" s="18">
        <v>0</v>
      </c>
      <c r="BC177" s="18">
        <v>100</v>
      </c>
      <c r="BD177" s="18">
        <v>0</v>
      </c>
      <c r="BE177" s="18">
        <v>0</v>
      </c>
      <c r="BF177" s="24">
        <v>73.519985780502225</v>
      </c>
      <c r="BG177" s="24">
        <v>24.193358435708703</v>
      </c>
      <c r="BH177" s="24">
        <v>2.2866557837890715</v>
      </c>
      <c r="BI177" s="21"/>
      <c r="BJ177" s="25">
        <f t="shared" ca="1" si="21"/>
        <v>0.96140251925306941</v>
      </c>
      <c r="BK177" s="24">
        <f t="shared" ca="1" si="22"/>
        <v>22.671314544074065</v>
      </c>
      <c r="BL177" s="23">
        <f t="shared" si="23"/>
        <v>4.6969596871227672</v>
      </c>
      <c r="BM177" s="23">
        <f t="shared" ca="1" si="24"/>
        <v>2.8372838604345856</v>
      </c>
      <c r="BN177" s="22">
        <f t="shared" si="25"/>
        <v>2.9380451315228862</v>
      </c>
      <c r="BO177" s="21"/>
      <c r="BP177" s="2"/>
    </row>
    <row r="178" spans="1:68" x14ac:dyDescent="0.2">
      <c r="A178">
        <v>8.25</v>
      </c>
      <c r="B178">
        <v>2.0699999999999998</v>
      </c>
      <c r="C178">
        <v>0.22408</v>
      </c>
      <c r="D178">
        <v>-1.1849999999999999E-2</v>
      </c>
      <c r="E178">
        <v>-2.4330000000000001E-2</v>
      </c>
      <c r="F178">
        <v>1.8519000000000001</v>
      </c>
      <c r="G178">
        <v>2.1733799999999999</v>
      </c>
      <c r="H178" s="21"/>
      <c r="I178" s="17">
        <f t="shared" si="19"/>
        <v>27.066929133858267</v>
      </c>
      <c r="J178" s="16">
        <f t="shared" si="20"/>
        <v>-26.266929133858266</v>
      </c>
      <c r="K178" s="16">
        <v>115</v>
      </c>
      <c r="L178" s="16">
        <v>2973.917322834639</v>
      </c>
      <c r="M178" s="16">
        <v>1295.1771653543317</v>
      </c>
      <c r="N178" s="16">
        <v>11.729002624671915</v>
      </c>
      <c r="O178" s="16">
        <v>15.811937371663245</v>
      </c>
      <c r="P178" s="16">
        <v>15.994296753440297</v>
      </c>
      <c r="Q178" s="16">
        <v>0.66412993136689891</v>
      </c>
      <c r="R178" s="16">
        <v>4.1522921676693771</v>
      </c>
      <c r="S178" s="16">
        <v>12.663845956739769</v>
      </c>
      <c r="T178" s="20" t="s">
        <v>33</v>
      </c>
      <c r="U178" s="10">
        <v>3</v>
      </c>
      <c r="V178" s="20" t="s">
        <v>143</v>
      </c>
      <c r="W178" s="10">
        <v>4</v>
      </c>
      <c r="X178" s="20" t="s">
        <v>143</v>
      </c>
      <c r="Y178" s="10">
        <v>4</v>
      </c>
      <c r="Z178" s="20" t="s">
        <v>33</v>
      </c>
      <c r="AA178" s="15">
        <v>3</v>
      </c>
      <c r="AB178" s="11">
        <v>71.116397680186864</v>
      </c>
      <c r="AC178" s="10">
        <v>26.458075838443506</v>
      </c>
      <c r="AD178" s="19">
        <v>2.4255264813696238</v>
      </c>
      <c r="AE178" s="12">
        <v>1581.1937371663246</v>
      </c>
      <c r="AF178" s="10">
        <v>1698.5821562639351</v>
      </c>
      <c r="AG178" s="10">
        <v>1066.2864502293532</v>
      </c>
      <c r="AH178" s="10">
        <v>19.231062831110123</v>
      </c>
      <c r="AI178" s="10">
        <v>2.4083083743148204</v>
      </c>
      <c r="AJ178" s="10"/>
      <c r="AK178" s="10"/>
      <c r="AL178" s="10"/>
      <c r="AM178" s="10"/>
      <c r="AN178" s="10">
        <v>15.811937371663245</v>
      </c>
      <c r="AO178" s="10">
        <v>4.3959975479738933</v>
      </c>
      <c r="AP178" s="10">
        <v>8.4640051516054715</v>
      </c>
      <c r="AQ178" s="10">
        <v>111.47500000000001</v>
      </c>
      <c r="AR178" s="10"/>
      <c r="AS178" s="10"/>
      <c r="AT178" s="10">
        <v>6.2726250906530643</v>
      </c>
      <c r="AU178" s="10">
        <v>1</v>
      </c>
      <c r="AV178" s="16"/>
      <c r="AW178" s="19">
        <v>254.78732343959027</v>
      </c>
      <c r="AX178" s="1" t="s">
        <v>120</v>
      </c>
      <c r="AY178" s="23">
        <v>26.266929133858302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71.116397680186864</v>
      </c>
      <c r="BG178" s="24">
        <v>26.458075838443506</v>
      </c>
      <c r="BH178" s="24">
        <v>2.4255264813696238</v>
      </c>
      <c r="BI178" s="21"/>
      <c r="BJ178" s="25">
        <f t="shared" ca="1" si="21"/>
        <v>0.96254242014913527</v>
      </c>
      <c r="BK178" s="24">
        <f t="shared" ca="1" si="22"/>
        <v>21.992387378960043</v>
      </c>
      <c r="BL178" s="23">
        <f t="shared" si="23"/>
        <v>4.5778896662791517</v>
      </c>
      <c r="BM178" s="23">
        <f t="shared" ca="1" si="24"/>
        <v>2.8397406378055883</v>
      </c>
      <c r="BN178" s="22">
        <f t="shared" si="25"/>
        <v>2.9376086693466132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0.22309000000000001</v>
      </c>
      <c r="D179">
        <v>-1.9040000000000001E-2</v>
      </c>
      <c r="E179">
        <v>-2.4410000000000001E-2</v>
      </c>
      <c r="F179">
        <v>1.8600300000000001</v>
      </c>
      <c r="G179">
        <v>2.1783299999999999</v>
      </c>
      <c r="H179" s="21"/>
      <c r="I179" s="17">
        <f t="shared" si="19"/>
        <v>27.230971128608925</v>
      </c>
      <c r="J179" s="16">
        <f t="shared" si="20"/>
        <v>-26.430971128608924</v>
      </c>
      <c r="K179" s="16">
        <v>115</v>
      </c>
      <c r="L179" s="16">
        <v>2992.7821522309646</v>
      </c>
      <c r="M179" s="16">
        <v>1303.8057742782164</v>
      </c>
      <c r="N179" s="16">
        <v>11.800087489063866</v>
      </c>
      <c r="O179" s="16">
        <v>15.549597535934291</v>
      </c>
      <c r="P179" s="16">
        <v>15.731648813159239</v>
      </c>
      <c r="Q179" s="16">
        <v>0.61300472572955411</v>
      </c>
      <c r="R179" s="16">
        <v>3.8966336778175901</v>
      </c>
      <c r="S179" s="16">
        <v>12.642449807288044</v>
      </c>
      <c r="T179" s="20" t="s">
        <v>122</v>
      </c>
      <c r="U179" s="10">
        <v>4</v>
      </c>
      <c r="V179" s="20" t="s">
        <v>143</v>
      </c>
      <c r="W179" s="10">
        <v>4</v>
      </c>
      <c r="X179" s="20" t="s">
        <v>143</v>
      </c>
      <c r="Y179" s="10">
        <v>4</v>
      </c>
      <c r="Z179" s="20" t="s">
        <v>123</v>
      </c>
      <c r="AA179" s="15">
        <v>4</v>
      </c>
      <c r="AB179" s="11">
        <v>65.139995662647905</v>
      </c>
      <c r="AC179" s="10">
        <v>32.062194029758032</v>
      </c>
      <c r="AD179" s="19">
        <v>2.7978103075940641</v>
      </c>
      <c r="AE179" s="12">
        <v>1554.9597535934292</v>
      </c>
      <c r="AF179" s="10">
        <v>1666.5727027369678</v>
      </c>
      <c r="AG179" s="10">
        <v>1048.7765875439493</v>
      </c>
      <c r="AH179" s="10">
        <v>17.328596260611647</v>
      </c>
      <c r="AI179" s="10">
        <v>2.5663177056973847</v>
      </c>
      <c r="AJ179" s="10"/>
      <c r="AK179" s="10"/>
      <c r="AL179" s="10"/>
      <c r="AM179" s="10"/>
      <c r="AN179" s="10">
        <v>10.366398357289528</v>
      </c>
      <c r="AO179" s="10">
        <v>4.3026914780298124</v>
      </c>
      <c r="AP179" s="10">
        <v>8.3414361128076457</v>
      </c>
      <c r="AQ179" s="10">
        <v>114.66</v>
      </c>
      <c r="AR179" s="10"/>
      <c r="AS179" s="10"/>
      <c r="AT179" s="10">
        <v>6.1055103955186727</v>
      </c>
      <c r="AU179" s="10">
        <v>1</v>
      </c>
      <c r="AV179" s="16"/>
      <c r="AW179" s="19">
        <v>249.98590541054517</v>
      </c>
      <c r="AX179" s="1" t="s">
        <v>120</v>
      </c>
      <c r="AY179" s="23">
        <v>26.430971128608899</v>
      </c>
      <c r="AZ179" s="18">
        <v>100</v>
      </c>
      <c r="BA179" s="18">
        <v>0</v>
      </c>
      <c r="BB179" s="18">
        <v>0</v>
      </c>
      <c r="BC179" s="18">
        <v>0</v>
      </c>
      <c r="BD179" s="18">
        <v>100</v>
      </c>
      <c r="BE179" s="18">
        <v>0</v>
      </c>
      <c r="BF179" s="24">
        <v>65.139995662647905</v>
      </c>
      <c r="BG179" s="24">
        <v>32.062194029758032</v>
      </c>
      <c r="BH179" s="24">
        <v>2.7978103075940641</v>
      </c>
      <c r="BI179" s="21"/>
      <c r="BJ179" s="25">
        <f t="shared" ca="1" si="21"/>
        <v>0.9594219189956662</v>
      </c>
      <c r="BK179" s="24">
        <f t="shared" ca="1" si="22"/>
        <v>21.409940760620902</v>
      </c>
      <c r="BL179" s="23">
        <f t="shared" si="23"/>
        <v>4.3062425496825405</v>
      </c>
      <c r="BM179" s="23">
        <f t="shared" ca="1" si="24"/>
        <v>2.8310152575662633</v>
      </c>
      <c r="BN179" s="22">
        <f t="shared" si="25"/>
        <v>2.9260629476208209</v>
      </c>
      <c r="BO179" s="21"/>
      <c r="BP179" s="2"/>
    </row>
    <row r="180" spans="1:68" x14ac:dyDescent="0.2">
      <c r="A180">
        <v>8.35</v>
      </c>
      <c r="B180">
        <v>0.72</v>
      </c>
      <c r="C180">
        <v>0.22264</v>
      </c>
      <c r="D180">
        <v>-1.9480000000000001E-2</v>
      </c>
      <c r="E180">
        <v>-2.4060000000000002E-2</v>
      </c>
      <c r="F180">
        <v>1.8565499999999999</v>
      </c>
      <c r="G180">
        <v>2.17848</v>
      </c>
      <c r="H180" s="21"/>
      <c r="I180" s="17">
        <f t="shared" si="19"/>
        <v>27.395013123359579</v>
      </c>
      <c r="J180" s="16">
        <f t="shared" si="20"/>
        <v>-26.595013123359578</v>
      </c>
      <c r="K180" s="16">
        <v>115</v>
      </c>
      <c r="L180" s="16">
        <v>3011.6469816272897</v>
      </c>
      <c r="M180" s="16">
        <v>1312.4343832021009</v>
      </c>
      <c r="N180" s="16">
        <v>11.871172353455817</v>
      </c>
      <c r="O180" s="16">
        <v>15.430352156057493</v>
      </c>
      <c r="P180" s="16">
        <v>15.6137513906979</v>
      </c>
      <c r="Q180" s="16">
        <v>0.60987606224131596</v>
      </c>
      <c r="R180" s="16">
        <v>3.9060187842151617</v>
      </c>
      <c r="S180" s="16">
        <v>12.736057961139339</v>
      </c>
      <c r="T180" s="20" t="s">
        <v>122</v>
      </c>
      <c r="U180" s="10">
        <v>4</v>
      </c>
      <c r="V180" s="20" t="s">
        <v>143</v>
      </c>
      <c r="W180" s="10">
        <v>4</v>
      </c>
      <c r="X180" s="20" t="s">
        <v>143</v>
      </c>
      <c r="Y180" s="10">
        <v>4</v>
      </c>
      <c r="Z180" s="20" t="s">
        <v>123</v>
      </c>
      <c r="AA180" s="15">
        <v>4</v>
      </c>
      <c r="AB180" s="11">
        <v>65.60680115378338</v>
      </c>
      <c r="AC180" s="10">
        <v>31.62730850072758</v>
      </c>
      <c r="AD180" s="19">
        <v>2.7658903454890345</v>
      </c>
      <c r="AE180" s="12">
        <v>1543.0352156057493</v>
      </c>
      <c r="AF180" s="10">
        <v>1651.5927218946733</v>
      </c>
      <c r="AG180" s="10">
        <v>1040.91675937986</v>
      </c>
      <c r="AH180" s="10">
        <v>17.791932500918172</v>
      </c>
      <c r="AI180" s="10">
        <v>2.5601515385465063</v>
      </c>
      <c r="AJ180" s="10"/>
      <c r="AK180" s="10"/>
      <c r="AL180" s="10"/>
      <c r="AM180" s="10"/>
      <c r="AN180" s="10">
        <v>10.286901437371663</v>
      </c>
      <c r="AO180" s="10">
        <v>4.2832736469524768</v>
      </c>
      <c r="AP180" s="10">
        <v>8.2864173156590191</v>
      </c>
      <c r="AQ180" s="10">
        <v>114.66</v>
      </c>
      <c r="AR180" s="10"/>
      <c r="AS180" s="10"/>
      <c r="AT180" s="10">
        <v>6.0058288030229088</v>
      </c>
      <c r="AU180" s="10">
        <v>1</v>
      </c>
      <c r="AV180" s="16"/>
      <c r="AW180" s="19">
        <v>247.73890828420099</v>
      </c>
      <c r="AX180" s="1" t="s">
        <v>120</v>
      </c>
      <c r="AY180" s="23">
        <v>26.5950131233596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65.60680115378338</v>
      </c>
      <c r="BG180" s="24">
        <v>31.62730850072758</v>
      </c>
      <c r="BH180" s="24">
        <v>2.7658903454890345</v>
      </c>
      <c r="BI180" s="21"/>
      <c r="BJ180" s="25">
        <f t="shared" ca="1" si="21"/>
        <v>0.96181670227395744</v>
      </c>
      <c r="BK180" s="24">
        <f t="shared" ca="1" si="22"/>
        <v>21.108804633849356</v>
      </c>
      <c r="BL180" s="23">
        <f t="shared" si="23"/>
        <v>4.3229315216894442</v>
      </c>
      <c r="BM180" s="23">
        <f t="shared" ca="1" si="24"/>
        <v>2.8367656894837889</v>
      </c>
      <c r="BN180" s="22">
        <f t="shared" si="25"/>
        <v>2.9292760355440031</v>
      </c>
      <c r="BO180" s="21"/>
      <c r="BP180" s="2"/>
    </row>
    <row r="181" spans="1:68" x14ac:dyDescent="0.2">
      <c r="A181">
        <v>8.4</v>
      </c>
      <c r="B181">
        <v>2.11</v>
      </c>
      <c r="C181">
        <v>0.22458</v>
      </c>
      <c r="D181">
        <v>-1.8159999999999999E-2</v>
      </c>
      <c r="E181">
        <v>-2.3970000000000002E-2</v>
      </c>
      <c r="F181">
        <v>1.8555299999999999</v>
      </c>
      <c r="G181">
        <v>2.1771500000000001</v>
      </c>
      <c r="H181" s="21"/>
      <c r="I181" s="17">
        <f t="shared" si="19"/>
        <v>27.559055118110237</v>
      </c>
      <c r="J181" s="16">
        <f t="shared" si="20"/>
        <v>-26.759055118110236</v>
      </c>
      <c r="K181" s="16">
        <v>115</v>
      </c>
      <c r="L181" s="16">
        <v>3030.5118110236153</v>
      </c>
      <c r="M181" s="16">
        <v>1321.0629921259856</v>
      </c>
      <c r="N181" s="16">
        <v>11.94225721784777</v>
      </c>
      <c r="O181" s="16">
        <v>15.944432238193018</v>
      </c>
      <c r="P181" s="16">
        <v>16.128178090454544</v>
      </c>
      <c r="Q181" s="16">
        <v>0.6192620527060303</v>
      </c>
      <c r="R181" s="16">
        <v>3.8396280673050129</v>
      </c>
      <c r="S181" s="16">
        <v>12.760128629272529</v>
      </c>
      <c r="T181" s="20" t="s">
        <v>122</v>
      </c>
      <c r="U181" s="10">
        <v>4</v>
      </c>
      <c r="V181" s="20" t="s">
        <v>143</v>
      </c>
      <c r="W181" s="10">
        <v>4</v>
      </c>
      <c r="X181" s="20" t="s">
        <v>143</v>
      </c>
      <c r="Y181" s="10">
        <v>4</v>
      </c>
      <c r="Z181" s="20" t="s">
        <v>123</v>
      </c>
      <c r="AA181" s="15">
        <v>4</v>
      </c>
      <c r="AB181" s="11">
        <v>62.986256755342353</v>
      </c>
      <c r="AC181" s="10">
        <v>34.059143412438786</v>
      </c>
      <c r="AD181" s="19">
        <v>2.9545998322188671</v>
      </c>
      <c r="AE181" s="12">
        <v>1594.4432238193017</v>
      </c>
      <c r="AF181" s="10">
        <v>1711.0038142544947</v>
      </c>
      <c r="AG181" s="10">
        <v>1075.2118726969695</v>
      </c>
      <c r="AH181" s="10">
        <v>16.824783320737907</v>
      </c>
      <c r="AI181" s="10">
        <v>2.6044189241013846</v>
      </c>
      <c r="AJ181" s="10"/>
      <c r="AK181" s="10"/>
      <c r="AL181" s="10"/>
      <c r="AM181" s="10"/>
      <c r="AN181" s="10">
        <v>10.629621492128679</v>
      </c>
      <c r="AO181" s="10">
        <v>4.3921615726416565</v>
      </c>
      <c r="AP181" s="10">
        <v>8.5264831088787876</v>
      </c>
      <c r="AQ181" s="10">
        <v>114.66</v>
      </c>
      <c r="AR181" s="10"/>
      <c r="AS181" s="10"/>
      <c r="AT181" s="10">
        <v>6.1898016299001082</v>
      </c>
      <c r="AU181" s="10">
        <v>1</v>
      </c>
      <c r="AV181" s="16"/>
      <c r="AW181" s="19">
        <v>256.6505721381742</v>
      </c>
      <c r="AX181" s="1" t="s">
        <v>120</v>
      </c>
      <c r="AY181" s="23">
        <v>26.759055118110201</v>
      </c>
      <c r="AZ181" s="18">
        <v>100</v>
      </c>
      <c r="BA181" s="18">
        <v>0</v>
      </c>
      <c r="BB181" s="18">
        <v>0</v>
      </c>
      <c r="BC181" s="18">
        <v>0</v>
      </c>
      <c r="BD181" s="18">
        <v>100</v>
      </c>
      <c r="BE181" s="18">
        <v>0</v>
      </c>
      <c r="BF181" s="24">
        <v>62.986256755342353</v>
      </c>
      <c r="BG181" s="24">
        <v>34.059143412438786</v>
      </c>
      <c r="BH181" s="24">
        <v>2.9545998322188671</v>
      </c>
      <c r="BI181" s="21"/>
      <c r="BJ181" s="25">
        <f t="shared" ca="1" si="21"/>
        <v>0.95656518810887603</v>
      </c>
      <c r="BK181" s="24">
        <f t="shared" ca="1" si="22"/>
        <v>21.673122947589846</v>
      </c>
      <c r="BL181" s="23">
        <f t="shared" si="23"/>
        <v>4.23777013843352</v>
      </c>
      <c r="BM181" s="23">
        <f t="shared" ca="1" si="24"/>
        <v>2.822447099240232</v>
      </c>
      <c r="BN181" s="22">
        <f t="shared" si="25"/>
        <v>2.9136102522163276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0.22578000000000001</v>
      </c>
      <c r="D182">
        <v>-1.6559999999999998E-2</v>
      </c>
      <c r="E182">
        <v>-2.3439999999999999E-2</v>
      </c>
      <c r="F182">
        <v>1.85768</v>
      </c>
      <c r="G182">
        <v>2.1798799999999998</v>
      </c>
      <c r="H182" s="21"/>
      <c r="I182" s="17">
        <f t="shared" si="19"/>
        <v>27.723097112860888</v>
      </c>
      <c r="J182" s="16">
        <f t="shared" si="20"/>
        <v>-26.923097112860887</v>
      </c>
      <c r="K182" s="16">
        <v>115</v>
      </c>
      <c r="L182" s="16">
        <v>3049.37664041994</v>
      </c>
      <c r="M182" s="16">
        <v>1329.6916010498699</v>
      </c>
      <c r="N182" s="16">
        <v>12.013342082239719</v>
      </c>
      <c r="O182" s="16">
        <v>16.262419917864477</v>
      </c>
      <c r="P182" s="16">
        <v>16.448206962783697</v>
      </c>
      <c r="Q182" s="16">
        <v>0.63063901084507767</v>
      </c>
      <c r="R182" s="16">
        <v>3.8340897112492813</v>
      </c>
      <c r="S182" s="16">
        <v>12.90187811939021</v>
      </c>
      <c r="T182" s="20" t="s">
        <v>122</v>
      </c>
      <c r="U182" s="10">
        <v>4</v>
      </c>
      <c r="V182" s="20" t="s">
        <v>143</v>
      </c>
      <c r="W182" s="10">
        <v>4</v>
      </c>
      <c r="X182" s="20" t="s">
        <v>143</v>
      </c>
      <c r="Y182" s="10">
        <v>4</v>
      </c>
      <c r="Z182" s="20" t="s">
        <v>123</v>
      </c>
      <c r="AA182" s="15">
        <v>4</v>
      </c>
      <c r="AB182" s="11">
        <v>62.283844461975193</v>
      </c>
      <c r="AC182" s="10">
        <v>34.706560251115476</v>
      </c>
      <c r="AD182" s="19">
        <v>3.0095952869093279</v>
      </c>
      <c r="AE182" s="12">
        <v>1626.2419917864477</v>
      </c>
      <c r="AF182" s="10">
        <v>1747.5445739757877</v>
      </c>
      <c r="AG182" s="10">
        <v>1096.5471308522465</v>
      </c>
      <c r="AH182" s="10">
        <v>18.278455621381525</v>
      </c>
      <c r="AI182" s="10">
        <v>2.6081810163856725</v>
      </c>
      <c r="AJ182" s="10"/>
      <c r="AK182" s="10"/>
      <c r="AL182" s="10"/>
      <c r="AM182" s="10"/>
      <c r="AN182" s="10">
        <v>10.841613278576318</v>
      </c>
      <c r="AO182" s="10">
        <v>4.4674630457905602</v>
      </c>
      <c r="AP182" s="10">
        <v>8.6758299159657248</v>
      </c>
      <c r="AQ182" s="10">
        <v>114.66</v>
      </c>
      <c r="AR182" s="10"/>
      <c r="AS182" s="10"/>
      <c r="AT182" s="10">
        <v>6.2852275190406797</v>
      </c>
      <c r="AU182" s="10">
        <v>1</v>
      </c>
      <c r="AV182" s="16"/>
      <c r="AW182" s="19">
        <v>262.13168609636813</v>
      </c>
      <c r="AX182" s="1" t="s">
        <v>120</v>
      </c>
      <c r="AY182" s="23">
        <v>26.923097112860901</v>
      </c>
      <c r="AZ182" s="18">
        <v>100</v>
      </c>
      <c r="BA182" s="18">
        <v>0</v>
      </c>
      <c r="BB182" s="18">
        <v>0</v>
      </c>
      <c r="BC182" s="18">
        <v>0</v>
      </c>
      <c r="BD182" s="18">
        <v>100</v>
      </c>
      <c r="BE182" s="18">
        <v>0</v>
      </c>
      <c r="BF182" s="24">
        <v>62.283844461975193</v>
      </c>
      <c r="BG182" s="24">
        <v>34.706560251115476</v>
      </c>
      <c r="BH182" s="24">
        <v>3.0095952869093279</v>
      </c>
      <c r="BI182" s="21"/>
      <c r="BJ182" s="25">
        <f t="shared" ca="1" si="21"/>
        <v>0.95471906143204066</v>
      </c>
      <c r="BK182" s="24">
        <f t="shared" ca="1" si="22"/>
        <v>21.977438151141619</v>
      </c>
      <c r="BL182" s="23">
        <f t="shared" si="23"/>
        <v>4.2258064331155412</v>
      </c>
      <c r="BM182" s="23">
        <f t="shared" ca="1" si="24"/>
        <v>2.8170665339002081</v>
      </c>
      <c r="BN182" s="22">
        <f t="shared" si="25"/>
        <v>2.9065258212091516</v>
      </c>
      <c r="BO182" s="21"/>
      <c r="BP182" s="2"/>
    </row>
    <row r="183" spans="1:68" x14ac:dyDescent="0.2">
      <c r="A183">
        <v>8.5</v>
      </c>
      <c r="B183">
        <v>2.11</v>
      </c>
      <c r="C183">
        <v>0.22428999999999999</v>
      </c>
      <c r="D183">
        <v>-1.1900000000000001E-2</v>
      </c>
      <c r="E183">
        <v>-2.3310000000000001E-2</v>
      </c>
      <c r="F183">
        <v>1.8589500000000001</v>
      </c>
      <c r="G183">
        <v>2.1788500000000002</v>
      </c>
      <c r="H183" s="21"/>
      <c r="I183" s="17">
        <f t="shared" si="19"/>
        <v>27.887139107611546</v>
      </c>
      <c r="J183" s="16">
        <f t="shared" si="20"/>
        <v>-27.087139107611545</v>
      </c>
      <c r="K183" s="16">
        <v>115</v>
      </c>
      <c r="L183" s="16">
        <v>3068.2414698162656</v>
      </c>
      <c r="M183" s="16">
        <v>1338.3202099737546</v>
      </c>
      <c r="N183" s="16">
        <v>12.08442694663167</v>
      </c>
      <c r="O183" s="16">
        <v>15.867585215605745</v>
      </c>
      <c r="P183" s="16">
        <v>16.053872930422134</v>
      </c>
      <c r="Q183" s="16">
        <v>0.66377440142505351</v>
      </c>
      <c r="R183" s="16">
        <v>4.1346683401685533</v>
      </c>
      <c r="S183" s="16">
        <v>12.936646862249262</v>
      </c>
      <c r="T183" s="20" t="s">
        <v>33</v>
      </c>
      <c r="U183" s="10">
        <v>3</v>
      </c>
      <c r="V183" s="20" t="s">
        <v>143</v>
      </c>
      <c r="W183" s="10">
        <v>4</v>
      </c>
      <c r="X183" s="20" t="s">
        <v>143</v>
      </c>
      <c r="Y183" s="10">
        <v>4</v>
      </c>
      <c r="Z183" s="20" t="s">
        <v>33</v>
      </c>
      <c r="AA183" s="15">
        <v>3</v>
      </c>
      <c r="AB183" s="11">
        <v>70.598057714944659</v>
      </c>
      <c r="AC183" s="10">
        <v>26.946242855105965</v>
      </c>
      <c r="AD183" s="19">
        <v>2.45569942994937</v>
      </c>
      <c r="AE183" s="12">
        <v>1586.7585215605745</v>
      </c>
      <c r="AF183" s="10">
        <v>1700.0426390275848</v>
      </c>
      <c r="AG183" s="10">
        <v>1070.2581953614756</v>
      </c>
      <c r="AH183" s="10">
        <v>17.531381121276183</v>
      </c>
      <c r="AI183" s="10">
        <v>2.4185736744225395</v>
      </c>
      <c r="AJ183" s="10"/>
      <c r="AK183" s="10"/>
      <c r="AL183" s="10"/>
      <c r="AM183" s="10"/>
      <c r="AN183" s="10">
        <v>15.867585215605745</v>
      </c>
      <c r="AO183" s="10">
        <v>4.4336712078176994</v>
      </c>
      <c r="AP183" s="10">
        <v>8.4918073675303294</v>
      </c>
      <c r="AQ183" s="10">
        <v>111.47500000000001</v>
      </c>
      <c r="AR183" s="10"/>
      <c r="AS183" s="10"/>
      <c r="AT183" s="10">
        <v>6.064315096706788</v>
      </c>
      <c r="AU183" s="10">
        <v>1</v>
      </c>
      <c r="AV183" s="16"/>
      <c r="AW183" s="19">
        <v>255.00639585413771</v>
      </c>
      <c r="AX183" s="1" t="s">
        <v>120</v>
      </c>
      <c r="AY183" s="23">
        <v>27.087139107611499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70.598057714944659</v>
      </c>
      <c r="BG183" s="24">
        <v>26.946242855105965</v>
      </c>
      <c r="BH183" s="24">
        <v>2.45569942994937</v>
      </c>
      <c r="BI183" s="21"/>
      <c r="BJ183" s="25">
        <f t="shared" ca="1" si="21"/>
        <v>0.96696639107933191</v>
      </c>
      <c r="BK183" s="24">
        <f t="shared" ca="1" si="22"/>
        <v>21.371246193895796</v>
      </c>
      <c r="BL183" s="23">
        <f t="shared" si="23"/>
        <v>4.5715270652493105</v>
      </c>
      <c r="BM183" s="23">
        <f t="shared" ca="1" si="24"/>
        <v>2.8486766675736397</v>
      </c>
      <c r="BN183" s="22">
        <f t="shared" si="25"/>
        <v>2.9351933025460748</v>
      </c>
      <c r="BO183" s="21"/>
      <c r="BP183" s="2"/>
    </row>
    <row r="184" spans="1:68" x14ac:dyDescent="0.2">
      <c r="A184">
        <v>8.5500000000000007</v>
      </c>
      <c r="B184">
        <v>0.43</v>
      </c>
      <c r="C184">
        <v>0.22331000000000001</v>
      </c>
      <c r="D184">
        <v>-1.0919999999999999E-2</v>
      </c>
      <c r="E184">
        <v>-2.341E-2</v>
      </c>
      <c r="F184">
        <v>1.8558300000000001</v>
      </c>
      <c r="G184">
        <v>2.1790500000000002</v>
      </c>
      <c r="H184" s="21"/>
      <c r="I184" s="17">
        <f t="shared" si="19"/>
        <v>28.051181102362207</v>
      </c>
      <c r="J184" s="16">
        <f t="shared" si="20"/>
        <v>-27.251181102362207</v>
      </c>
      <c r="K184" s="16">
        <v>115</v>
      </c>
      <c r="L184" s="16">
        <v>3087.1062992125917</v>
      </c>
      <c r="M184" s="16">
        <v>1346.9488188976393</v>
      </c>
      <c r="N184" s="16">
        <v>12.155511811023622</v>
      </c>
      <c r="O184" s="16">
        <v>15.607895277207394</v>
      </c>
      <c r="P184" s="16">
        <v>15.793797861333653</v>
      </c>
      <c r="Q184" s="16">
        <v>0.67074278828522027</v>
      </c>
      <c r="R184" s="16">
        <v>4.2468745907362253</v>
      </c>
      <c r="S184" s="16">
        <v>12.909901675434606</v>
      </c>
      <c r="T184" s="20" t="s">
        <v>33</v>
      </c>
      <c r="U184" s="10">
        <v>3</v>
      </c>
      <c r="V184" s="20" t="s">
        <v>143</v>
      </c>
      <c r="W184" s="10">
        <v>4</v>
      </c>
      <c r="X184" s="20" t="s">
        <v>143</v>
      </c>
      <c r="Y184" s="10">
        <v>4</v>
      </c>
      <c r="Z184" s="20" t="s">
        <v>33</v>
      </c>
      <c r="AA184" s="15">
        <v>3</v>
      </c>
      <c r="AB184" s="11">
        <v>73.885611839086749</v>
      </c>
      <c r="AC184" s="10">
        <v>23.84894358951874</v>
      </c>
      <c r="AD184" s="19">
        <v>2.2654445713945166</v>
      </c>
      <c r="AE184" s="12">
        <v>1560.7895277207394</v>
      </c>
      <c r="AF184" s="10">
        <v>1668.3358762291559</v>
      </c>
      <c r="AG184" s="10">
        <v>1052.9198574222435</v>
      </c>
      <c r="AH184" s="10">
        <v>15.518877210740232</v>
      </c>
      <c r="AI184" s="10">
        <v>2.3546727802636691</v>
      </c>
      <c r="AJ184" s="10"/>
      <c r="AK184" s="10"/>
      <c r="AL184" s="10"/>
      <c r="AM184" s="10"/>
      <c r="AN184" s="10">
        <v>15.607895277207394</v>
      </c>
      <c r="AO184" s="10">
        <v>4.3979658135889643</v>
      </c>
      <c r="AP184" s="10">
        <v>8.3704390019557042</v>
      </c>
      <c r="AQ184" s="10">
        <v>111.47500000000001</v>
      </c>
      <c r="AR184" s="10"/>
      <c r="AS184" s="10"/>
      <c r="AT184" s="10">
        <v>5.9053207619291976</v>
      </c>
      <c r="AU184" s="10">
        <v>1</v>
      </c>
      <c r="AV184" s="16"/>
      <c r="AW184" s="19">
        <v>250.25038143437339</v>
      </c>
      <c r="AX184" s="1" t="s">
        <v>120</v>
      </c>
      <c r="AY184" s="23">
        <v>27.251181102362199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73.885611839086749</v>
      </c>
      <c r="BG184" s="24">
        <v>23.84894358951874</v>
      </c>
      <c r="BH184" s="24">
        <v>2.2654445713945166</v>
      </c>
      <c r="BI184" s="21"/>
      <c r="BJ184" s="25">
        <f t="shared" ca="1" si="21"/>
        <v>0.97311249085122342</v>
      </c>
      <c r="BK184" s="24">
        <f t="shared" ca="1" si="22"/>
        <v>20.902815846621042</v>
      </c>
      <c r="BL184" s="23">
        <f t="shared" si="23"/>
        <v>4.7068861051433517</v>
      </c>
      <c r="BM184" s="23">
        <f t="shared" ca="1" si="24"/>
        <v>2.8642730745399847</v>
      </c>
      <c r="BN184" s="22">
        <f t="shared" si="25"/>
        <v>2.9480060198188771</v>
      </c>
      <c r="BO184" s="21"/>
      <c r="BP184" s="2"/>
    </row>
    <row r="185" spans="1:68" x14ac:dyDescent="0.2">
      <c r="A185">
        <v>8.6</v>
      </c>
      <c r="B185">
        <v>2.0699999999999998</v>
      </c>
      <c r="C185">
        <v>0.22169</v>
      </c>
      <c r="D185">
        <v>-1.7170000000000001E-2</v>
      </c>
      <c r="E185">
        <v>-2.3279999999999999E-2</v>
      </c>
      <c r="F185">
        <v>1.8507499999999999</v>
      </c>
      <c r="G185">
        <v>2.1762800000000002</v>
      </c>
      <c r="H185" s="21"/>
      <c r="I185" s="17">
        <f t="shared" si="19"/>
        <v>28.215223097112858</v>
      </c>
      <c r="J185" s="16">
        <f t="shared" si="20"/>
        <v>-27.415223097112857</v>
      </c>
      <c r="K185" s="16">
        <v>115</v>
      </c>
      <c r="L185" s="16">
        <v>3105.9711286089164</v>
      </c>
      <c r="M185" s="16">
        <v>1355.5774278215235</v>
      </c>
      <c r="N185" s="16">
        <v>12.226596675415571</v>
      </c>
      <c r="O185" s="16">
        <v>15.17861190965092</v>
      </c>
      <c r="P185" s="16">
        <v>15.365015163674348</v>
      </c>
      <c r="Q185" s="16">
        <v>0.62630154555456585</v>
      </c>
      <c r="R185" s="16">
        <v>4.0761531237226176</v>
      </c>
      <c r="S185" s="16">
        <v>12.944670418293661</v>
      </c>
      <c r="T185" s="20" t="s">
        <v>33</v>
      </c>
      <c r="U185" s="10">
        <v>3</v>
      </c>
      <c r="V185" s="20" t="s">
        <v>143</v>
      </c>
      <c r="W185" s="10">
        <v>4</v>
      </c>
      <c r="X185" s="20" t="s">
        <v>143</v>
      </c>
      <c r="Y185" s="10">
        <v>4</v>
      </c>
      <c r="Z185" s="20" t="s">
        <v>33</v>
      </c>
      <c r="AA185" s="15">
        <v>3</v>
      </c>
      <c r="AB185" s="11">
        <v>70.37874004727216</v>
      </c>
      <c r="AC185" s="10">
        <v>27.152733536211159</v>
      </c>
      <c r="AD185" s="19">
        <v>2.468526416516676</v>
      </c>
      <c r="AE185" s="12">
        <v>1517.861190965092</v>
      </c>
      <c r="AF185" s="10">
        <v>1616.7811571282775</v>
      </c>
      <c r="AG185" s="10">
        <v>1024.3343442449566</v>
      </c>
      <c r="AH185" s="10">
        <v>14.771802710634997</v>
      </c>
      <c r="AI185" s="10">
        <v>2.4532935089708618</v>
      </c>
      <c r="AJ185" s="10"/>
      <c r="AK185" s="10"/>
      <c r="AL185" s="10"/>
      <c r="AM185" s="10"/>
      <c r="AN185" s="10">
        <v>15.17861190965092</v>
      </c>
      <c r="AO185" s="10">
        <v>4.2804903641256633</v>
      </c>
      <c r="AP185" s="10">
        <v>8.1703404097146954</v>
      </c>
      <c r="AQ185" s="10">
        <v>111.47500000000001</v>
      </c>
      <c r="AR185" s="10"/>
      <c r="AS185" s="10"/>
      <c r="AT185" s="10">
        <v>5.6753873289407384</v>
      </c>
      <c r="AU185" s="10">
        <v>1</v>
      </c>
      <c r="AV185" s="16"/>
      <c r="AW185" s="19">
        <v>242.51717356924163</v>
      </c>
      <c r="AX185" s="1" t="s">
        <v>120</v>
      </c>
      <c r="AY185" s="23">
        <v>27.4152230971129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70.37874004727216</v>
      </c>
      <c r="BG185" s="24">
        <v>27.152733536211159</v>
      </c>
      <c r="BH185" s="24">
        <v>2.468526416516676</v>
      </c>
      <c r="BI185" s="21"/>
      <c r="BJ185" s="25">
        <f t="shared" ca="1" si="21"/>
        <v>0.97387856741562207</v>
      </c>
      <c r="BK185" s="24">
        <f t="shared" ca="1" si="22"/>
        <v>20.141419918843983</v>
      </c>
      <c r="BL185" s="23">
        <f t="shared" si="23"/>
        <v>4.5344642584833297</v>
      </c>
      <c r="BM185" s="23">
        <f t="shared" ca="1" si="24"/>
        <v>2.8657486856861389</v>
      </c>
      <c r="BN185" s="22">
        <f t="shared" si="25"/>
        <v>2.946226235679942</v>
      </c>
      <c r="BO185" s="21"/>
      <c r="BP185" s="2"/>
    </row>
    <row r="186" spans="1:68" x14ac:dyDescent="0.2">
      <c r="A186">
        <v>8.65</v>
      </c>
      <c r="B186">
        <v>2.11</v>
      </c>
      <c r="C186">
        <v>0.22045999999999999</v>
      </c>
      <c r="D186">
        <v>-2.1440000000000001E-2</v>
      </c>
      <c r="E186">
        <v>-2.3089999999999999E-2</v>
      </c>
      <c r="F186">
        <v>1.8528</v>
      </c>
      <c r="G186">
        <v>2.17503</v>
      </c>
      <c r="H186" s="21"/>
      <c r="I186" s="17">
        <f t="shared" si="19"/>
        <v>28.379265091863516</v>
      </c>
      <c r="J186" s="16">
        <f t="shared" si="20"/>
        <v>-27.579265091863515</v>
      </c>
      <c r="K186" s="16">
        <v>115</v>
      </c>
      <c r="L186" s="16">
        <v>3124.835958005242</v>
      </c>
      <c r="M186" s="16">
        <v>1364.2060367454083</v>
      </c>
      <c r="N186" s="16">
        <v>12.297681539807522</v>
      </c>
      <c r="O186" s="16">
        <v>14.852674537987674</v>
      </c>
      <c r="P186" s="16">
        <v>15.039809540322352</v>
      </c>
      <c r="Q186" s="16">
        <v>0.59593928852098277</v>
      </c>
      <c r="R186" s="16">
        <v>3.9624124688763169</v>
      </c>
      <c r="S186" s="16">
        <v>12.995486273241507</v>
      </c>
      <c r="T186" s="20" t="s">
        <v>122</v>
      </c>
      <c r="U186" s="10">
        <v>4</v>
      </c>
      <c r="V186" s="20" t="s">
        <v>143</v>
      </c>
      <c r="W186" s="10">
        <v>4</v>
      </c>
      <c r="X186" s="20" t="s">
        <v>143</v>
      </c>
      <c r="Y186" s="10">
        <v>4</v>
      </c>
      <c r="Z186" s="20" t="s">
        <v>33</v>
      </c>
      <c r="AA186" s="15">
        <v>3</v>
      </c>
      <c r="AB186" s="11">
        <v>68.142593553535747</v>
      </c>
      <c r="AC186" s="10">
        <v>29.254880750808027</v>
      </c>
      <c r="AD186" s="19">
        <v>2.6025256956562255</v>
      </c>
      <c r="AE186" s="12">
        <v>1485.2674537987673</v>
      </c>
      <c r="AF186" s="10">
        <v>1577.4119761812001</v>
      </c>
      <c r="AG186" s="10">
        <v>1002.6539693548235</v>
      </c>
      <c r="AH186" s="10">
        <v>14.35484023064198</v>
      </c>
      <c r="AI186" s="10">
        <v>2.5237150545399571</v>
      </c>
      <c r="AJ186" s="10"/>
      <c r="AK186" s="10"/>
      <c r="AL186" s="10"/>
      <c r="AM186" s="10"/>
      <c r="AN186" s="10">
        <v>9.9017830253251162</v>
      </c>
      <c r="AO186" s="10">
        <v>4.1950528971514229</v>
      </c>
      <c r="AP186" s="10">
        <v>8.0185777854837639</v>
      </c>
      <c r="AQ186" s="10">
        <v>114.66</v>
      </c>
      <c r="AR186" s="10"/>
      <c r="AS186" s="10"/>
      <c r="AT186" s="10">
        <v>5.4933684726347094</v>
      </c>
      <c r="AU186" s="10">
        <v>1</v>
      </c>
      <c r="AV186" s="16"/>
      <c r="AW186" s="19">
        <v>236.61179642718</v>
      </c>
      <c r="AX186" s="1" t="s">
        <v>120</v>
      </c>
      <c r="AY186" s="23">
        <v>27.579265091863501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68.142593553535747</v>
      </c>
      <c r="BG186" s="24">
        <v>29.254880750808027</v>
      </c>
      <c r="BH186" s="24">
        <v>2.6025256956562255</v>
      </c>
      <c r="BI186" s="21"/>
      <c r="BJ186" s="25">
        <f t="shared" ca="1" si="21"/>
        <v>0.97514464361572861</v>
      </c>
      <c r="BK186" s="24">
        <f t="shared" ca="1" si="22"/>
        <v>19.543267224696862</v>
      </c>
      <c r="BL186" s="23">
        <f t="shared" si="23"/>
        <v>4.4217702350604355</v>
      </c>
      <c r="BM186" s="23">
        <f t="shared" ca="1" si="24"/>
        <v>2.8685366318341519</v>
      </c>
      <c r="BN186" s="22">
        <f t="shared" si="25"/>
        <v>2.9459117310744163</v>
      </c>
      <c r="BO186" s="21"/>
      <c r="BP186" s="2"/>
    </row>
    <row r="187" spans="1:68" x14ac:dyDescent="0.2">
      <c r="A187">
        <v>8.6999999999999993</v>
      </c>
      <c r="B187">
        <v>2.0699999999999998</v>
      </c>
      <c r="C187">
        <v>0.22242999999999999</v>
      </c>
      <c r="D187">
        <v>-2.1149999999999999E-2</v>
      </c>
      <c r="E187">
        <v>-2.214E-2</v>
      </c>
      <c r="F187">
        <v>1.85615</v>
      </c>
      <c r="G187">
        <v>2.1793999999999998</v>
      </c>
      <c r="H187" s="21"/>
      <c r="I187" s="17">
        <f t="shared" si="19"/>
        <v>28.54330708661417</v>
      </c>
      <c r="J187" s="16">
        <f t="shared" si="20"/>
        <v>-27.74330708661417</v>
      </c>
      <c r="K187" s="16">
        <v>115</v>
      </c>
      <c r="L187" s="16">
        <v>3143.7007874015671</v>
      </c>
      <c r="M187" s="16">
        <v>1372.8346456692927</v>
      </c>
      <c r="N187" s="16">
        <v>12.368766404199473</v>
      </c>
      <c r="O187" s="16">
        <v>15.374704312114986</v>
      </c>
      <c r="P187" s="16">
        <v>15.565498056005909</v>
      </c>
      <c r="Q187" s="16">
        <v>0.59800136218368516</v>
      </c>
      <c r="R187" s="16">
        <v>3.8418389185622481</v>
      </c>
      <c r="S187" s="16">
        <v>13.249565547980742</v>
      </c>
      <c r="T187" s="20" t="s">
        <v>122</v>
      </c>
      <c r="U187" s="10">
        <v>4</v>
      </c>
      <c r="V187" s="20" t="s">
        <v>143</v>
      </c>
      <c r="W187" s="10">
        <v>4</v>
      </c>
      <c r="X187" s="20" t="s">
        <v>143</v>
      </c>
      <c r="Y187" s="10">
        <v>4</v>
      </c>
      <c r="Z187" s="20" t="s">
        <v>33</v>
      </c>
      <c r="AA187" s="15">
        <v>3</v>
      </c>
      <c r="AB187" s="11">
        <v>64.140834330565269</v>
      </c>
      <c r="AC187" s="10">
        <v>32.990684101888093</v>
      </c>
      <c r="AD187" s="19">
        <v>2.8684815675466382</v>
      </c>
      <c r="AE187" s="12">
        <v>1537.4704312114986</v>
      </c>
      <c r="AF187" s="10">
        <v>1638.1479880618344</v>
      </c>
      <c r="AG187" s="10">
        <v>1037.699870400394</v>
      </c>
      <c r="AH187" s="10">
        <v>18.119296672071826</v>
      </c>
      <c r="AI187" s="10">
        <v>2.6029201671324507</v>
      </c>
      <c r="AJ187" s="10"/>
      <c r="AK187" s="10"/>
      <c r="AL187" s="10"/>
      <c r="AM187" s="10"/>
      <c r="AN187" s="10">
        <v>10.249802874743324</v>
      </c>
      <c r="AO187" s="10">
        <v>4.2989612127494041</v>
      </c>
      <c r="AP187" s="10">
        <v>8.2638990928027578</v>
      </c>
      <c r="AQ187" s="10">
        <v>114.66</v>
      </c>
      <c r="AR187" s="10"/>
      <c r="AS187" s="10"/>
      <c r="AT187" s="10">
        <v>5.6776718055660238</v>
      </c>
      <c r="AU187" s="10">
        <v>1</v>
      </c>
      <c r="AV187" s="16"/>
      <c r="AW187" s="19">
        <v>245.72219820927518</v>
      </c>
      <c r="AX187" s="1" t="s">
        <v>120</v>
      </c>
      <c r="AY187" s="23">
        <v>27.743307086614202</v>
      </c>
      <c r="AZ187" s="18">
        <v>100</v>
      </c>
      <c r="BA187" s="18">
        <v>0</v>
      </c>
      <c r="BB187" s="18">
        <v>0</v>
      </c>
      <c r="BC187" s="18">
        <v>100</v>
      </c>
      <c r="BD187" s="18">
        <v>0</v>
      </c>
      <c r="BE187" s="18">
        <v>0</v>
      </c>
      <c r="BF187" s="24">
        <v>64.140834330565269</v>
      </c>
      <c r="BG187" s="24">
        <v>32.990684101888093</v>
      </c>
      <c r="BH187" s="24">
        <v>2.8684815675466382</v>
      </c>
      <c r="BI187" s="21"/>
      <c r="BJ187" s="25">
        <f t="shared" ca="1" si="21"/>
        <v>0.96810813716607935</v>
      </c>
      <c r="BK187" s="24">
        <f t="shared" ca="1" si="22"/>
        <v>20.10592892618747</v>
      </c>
      <c r="BL187" s="23">
        <f t="shared" si="23"/>
        <v>4.2733772967182055</v>
      </c>
      <c r="BM187" s="23">
        <f t="shared" ca="1" si="24"/>
        <v>2.849533022470994</v>
      </c>
      <c r="BN187" s="22">
        <f t="shared" si="25"/>
        <v>2.9258893534497226</v>
      </c>
      <c r="BO187" s="21"/>
      <c r="BP187" s="2"/>
    </row>
    <row r="188" spans="1:68" x14ac:dyDescent="0.2">
      <c r="A188">
        <v>8.75</v>
      </c>
      <c r="B188">
        <v>2.11</v>
      </c>
      <c r="C188">
        <v>0.22492999999999999</v>
      </c>
      <c r="D188">
        <v>-1.6490000000000001E-2</v>
      </c>
      <c r="E188">
        <v>-2.1839999999999998E-2</v>
      </c>
      <c r="F188">
        <v>1.8560300000000001</v>
      </c>
      <c r="G188">
        <v>2.17903</v>
      </c>
      <c r="H188" s="21"/>
      <c r="I188" s="17">
        <f t="shared" si="19"/>
        <v>28.707349081364828</v>
      </c>
      <c r="J188" s="16">
        <f t="shared" si="20"/>
        <v>-27.907349081364828</v>
      </c>
      <c r="K188" s="16">
        <v>115</v>
      </c>
      <c r="L188" s="16">
        <v>3162.5656167978927</v>
      </c>
      <c r="M188" s="16">
        <v>1381.4632545931775</v>
      </c>
      <c r="N188" s="16">
        <v>12.439851268591426</v>
      </c>
      <c r="O188" s="16">
        <v>16.037178644763856</v>
      </c>
      <c r="P188" s="16">
        <v>16.229127780725172</v>
      </c>
      <c r="Q188" s="16">
        <v>0.6311367527636611</v>
      </c>
      <c r="R188" s="16">
        <v>3.8889135712717877</v>
      </c>
      <c r="S188" s="16">
        <v>13.329801108424713</v>
      </c>
      <c r="T188" s="20" t="s">
        <v>122</v>
      </c>
      <c r="U188" s="10">
        <v>4</v>
      </c>
      <c r="V188" s="20" t="s">
        <v>143</v>
      </c>
      <c r="W188" s="10">
        <v>4</v>
      </c>
      <c r="X188" s="20" t="s">
        <v>143</v>
      </c>
      <c r="Y188" s="10">
        <v>4</v>
      </c>
      <c r="Z188" s="20" t="s">
        <v>123</v>
      </c>
      <c r="AA188" s="15">
        <v>4</v>
      </c>
      <c r="AB188" s="11">
        <v>64.112810985141763</v>
      </c>
      <c r="AC188" s="10">
        <v>33.016676099553138</v>
      </c>
      <c r="AD188" s="19">
        <v>2.8705129153050919</v>
      </c>
      <c r="AE188" s="12">
        <v>1603.7178644763856</v>
      </c>
      <c r="AF188" s="10">
        <v>1715.1123774760817</v>
      </c>
      <c r="AG188" s="10">
        <v>1081.9418520483448</v>
      </c>
      <c r="AH188" s="10">
        <v>18.307539562284759</v>
      </c>
      <c r="AI188" s="10">
        <v>2.5714122509361168</v>
      </c>
      <c r="AJ188" s="10"/>
      <c r="AK188" s="10"/>
      <c r="AL188" s="10"/>
      <c r="AM188" s="10"/>
      <c r="AN188" s="10">
        <v>10.69145242984257</v>
      </c>
      <c r="AO188" s="10">
        <v>4.4598593059712872</v>
      </c>
      <c r="AP188" s="10">
        <v>8.5735929643384132</v>
      </c>
      <c r="AQ188" s="10">
        <v>114.66</v>
      </c>
      <c r="AR188" s="10"/>
      <c r="AS188" s="10"/>
      <c r="AT188" s="10">
        <v>5.9187247979653952</v>
      </c>
      <c r="AU188" s="10">
        <v>1</v>
      </c>
      <c r="AV188" s="16"/>
      <c r="AW188" s="19">
        <v>257.26685662141227</v>
      </c>
      <c r="AX188" s="1" t="s">
        <v>120</v>
      </c>
      <c r="AY188" s="23">
        <v>27.907349081364799</v>
      </c>
      <c r="AZ188" s="18">
        <v>100</v>
      </c>
      <c r="BA188" s="18">
        <v>0</v>
      </c>
      <c r="BB188" s="18">
        <v>0</v>
      </c>
      <c r="BC188" s="18">
        <v>0</v>
      </c>
      <c r="BD188" s="18">
        <v>100</v>
      </c>
      <c r="BE188" s="18">
        <v>0</v>
      </c>
      <c r="BF188" s="24">
        <v>64.112810985141763</v>
      </c>
      <c r="BG188" s="24">
        <v>33.016676099553138</v>
      </c>
      <c r="BH188" s="24">
        <v>2.8705129153050919</v>
      </c>
      <c r="BI188" s="21"/>
      <c r="BJ188" s="25">
        <f t="shared" ca="1" si="21"/>
        <v>0.9644229897210449</v>
      </c>
      <c r="BK188" s="24">
        <f t="shared" ca="1" si="22"/>
        <v>20.885611374945338</v>
      </c>
      <c r="BL188" s="23">
        <f t="shared" si="23"/>
        <v>4.3087345200338385</v>
      </c>
      <c r="BM188" s="23">
        <f t="shared" ca="1" si="24"/>
        <v>2.8393256309677173</v>
      </c>
      <c r="BN188" s="22">
        <f t="shared" si="25"/>
        <v>2.914918914345928</v>
      </c>
      <c r="BO188" s="21"/>
      <c r="BP188" s="2"/>
    </row>
    <row r="189" spans="1:68" x14ac:dyDescent="0.2">
      <c r="A189">
        <v>8.8000000000000007</v>
      </c>
      <c r="B189">
        <v>2.11</v>
      </c>
      <c r="C189">
        <v>0.22839999999999999</v>
      </c>
      <c r="D189">
        <v>4.1309999999999999E-2</v>
      </c>
      <c r="E189">
        <v>-2.1690000000000001E-2</v>
      </c>
      <c r="F189">
        <v>1.86005</v>
      </c>
      <c r="G189">
        <v>2.1852999999999998</v>
      </c>
      <c r="H189" s="21"/>
      <c r="I189" s="17">
        <f t="shared" si="19"/>
        <v>28.871391076115486</v>
      </c>
      <c r="J189" s="16">
        <f t="shared" si="20"/>
        <v>-28.071391076115486</v>
      </c>
      <c r="K189" s="16">
        <v>115</v>
      </c>
      <c r="L189" s="16">
        <v>3181.4304461942183</v>
      </c>
      <c r="M189" s="16">
        <v>1390.0918635170622</v>
      </c>
      <c r="N189" s="16">
        <v>12.510936132983378</v>
      </c>
      <c r="O189" s="16">
        <v>16.95669301848049</v>
      </c>
      <c r="P189" s="16">
        <v>17.149219850477003</v>
      </c>
      <c r="Q189" s="16">
        <v>1.0421293655367527</v>
      </c>
      <c r="R189" s="16">
        <v>6.0768325009709763</v>
      </c>
      <c r="S189" s="16">
        <v>13.369918888646696</v>
      </c>
      <c r="T189" s="20" t="s">
        <v>33</v>
      </c>
      <c r="U189" s="10">
        <v>3</v>
      </c>
      <c r="V189" s="20" t="s">
        <v>33</v>
      </c>
      <c r="W189" s="10">
        <v>3</v>
      </c>
      <c r="X189" s="20" t="s">
        <v>143</v>
      </c>
      <c r="Y189" s="10">
        <v>4</v>
      </c>
      <c r="Z189" s="20" t="s">
        <v>33</v>
      </c>
      <c r="AA189" s="15">
        <v>3</v>
      </c>
      <c r="AB189" s="11">
        <v>97.81</v>
      </c>
      <c r="AC189" s="10">
        <v>1.8400000000000034</v>
      </c>
      <c r="AD189" s="19">
        <v>0.35</v>
      </c>
      <c r="AE189" s="12">
        <v>1695.6693018480487</v>
      </c>
      <c r="AF189" s="10">
        <v>1822.2488074823955</v>
      </c>
      <c r="AG189" s="10">
        <v>1143.2813233651336</v>
      </c>
      <c r="AH189" s="10">
        <v>17.670502402216822</v>
      </c>
      <c r="AI189" s="10">
        <v>1.6455941476751526</v>
      </c>
      <c r="AJ189" s="10"/>
      <c r="AK189" s="10"/>
      <c r="AL189" s="10"/>
      <c r="AM189" s="10"/>
      <c r="AN189" s="10">
        <v>16.95669301848049</v>
      </c>
      <c r="AO189" s="10">
        <v>5.0000122195165364</v>
      </c>
      <c r="AP189" s="10">
        <v>9.0029692635559346</v>
      </c>
      <c r="AQ189" s="10">
        <v>111.47500000000001</v>
      </c>
      <c r="AR189" s="10"/>
      <c r="AS189" s="10"/>
      <c r="AT189" s="10">
        <v>6.2661169162916321</v>
      </c>
      <c r="AU189" s="10">
        <v>1</v>
      </c>
      <c r="AV189" s="16"/>
      <c r="AW189" s="19">
        <v>273.3373211223593</v>
      </c>
      <c r="AX189" s="1" t="s">
        <v>120</v>
      </c>
      <c r="AY189" s="23">
        <v>28.0713910761155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97.81</v>
      </c>
      <c r="BG189" s="24">
        <v>1.8400000000000034</v>
      </c>
      <c r="BH189" s="24">
        <v>0.35</v>
      </c>
      <c r="BI189" s="21"/>
      <c r="BJ189" s="25">
        <f t="shared" ca="1" si="21"/>
        <v>1</v>
      </c>
      <c r="BK189" s="24">
        <f t="shared" ca="1" si="22"/>
        <v>22.38485820356566</v>
      </c>
      <c r="BL189" s="23">
        <f t="shared" si="23"/>
        <v>6.6981332107123652</v>
      </c>
      <c r="BM189" s="23">
        <f t="shared" ca="1" si="24"/>
        <v>2.946272295541366</v>
      </c>
      <c r="BN189" s="22">
        <f t="shared" si="25"/>
        <v>3.0211126559739587</v>
      </c>
      <c r="BO189" s="21"/>
      <c r="BP189" s="2"/>
    </row>
    <row r="190" spans="1:68" x14ac:dyDescent="0.2">
      <c r="A190">
        <v>8.85</v>
      </c>
      <c r="B190">
        <v>2.0699999999999998</v>
      </c>
      <c r="C190">
        <v>0.30609999999999998</v>
      </c>
      <c r="D190">
        <v>7.3609999999999995E-2</v>
      </c>
      <c r="E190">
        <v>-2.426E-2</v>
      </c>
      <c r="F190">
        <v>1.85538</v>
      </c>
      <c r="G190">
        <v>2.1804800000000002</v>
      </c>
      <c r="H190" s="21"/>
      <c r="I190" s="17">
        <f t="shared" si="19"/>
        <v>29.035433070866141</v>
      </c>
      <c r="J190" s="16">
        <f t="shared" si="20"/>
        <v>-28.23543307086614</v>
      </c>
      <c r="K190" s="16">
        <v>115</v>
      </c>
      <c r="L190" s="16">
        <v>3200.2952755905435</v>
      </c>
      <c r="M190" s="16">
        <v>1398.7204724409467</v>
      </c>
      <c r="N190" s="16">
        <v>12.582020997375327</v>
      </c>
      <c r="O190" s="16">
        <v>37.546395277207381</v>
      </c>
      <c r="P190" s="16">
        <v>37.729024250467525</v>
      </c>
      <c r="Q190" s="16">
        <v>1.2718017079687745</v>
      </c>
      <c r="R190" s="16">
        <v>3.3708841753388703</v>
      </c>
      <c r="S190" s="16">
        <v>12.682567587510027</v>
      </c>
      <c r="T190" s="20" t="s">
        <v>122</v>
      </c>
      <c r="U190" s="10">
        <v>5</v>
      </c>
      <c r="V190" s="20" t="s">
        <v>141</v>
      </c>
      <c r="W190" s="10">
        <v>5</v>
      </c>
      <c r="X190" s="20" t="s">
        <v>141</v>
      </c>
      <c r="Y190" s="10">
        <v>5</v>
      </c>
      <c r="Z190" s="20" t="s">
        <v>121</v>
      </c>
      <c r="AA190" s="15">
        <v>5</v>
      </c>
      <c r="AB190" s="11">
        <v>27.463402993583856</v>
      </c>
      <c r="AC190" s="10">
        <v>60.482983615414057</v>
      </c>
      <c r="AD190" s="19">
        <v>12.05361339100209</v>
      </c>
      <c r="AE190" s="12">
        <v>3754.6395277207384</v>
      </c>
      <c r="AF190" s="10">
        <v>4242.2925704579675</v>
      </c>
      <c r="AG190" s="10">
        <v>2515.2682833645017</v>
      </c>
      <c r="AH190" s="10">
        <v>2.0683869970566815</v>
      </c>
      <c r="AI190" s="10">
        <v>2.9665807188390607</v>
      </c>
      <c r="AJ190" s="10"/>
      <c r="AK190" s="10"/>
      <c r="AL190" s="10"/>
      <c r="AM190" s="10"/>
      <c r="AN190" s="10">
        <v>18.773197638603691</v>
      </c>
      <c r="AO190" s="10">
        <v>8.87433325546235</v>
      </c>
      <c r="AP190" s="10">
        <v>18.864512125233762</v>
      </c>
      <c r="AQ190" s="10">
        <v>114.66</v>
      </c>
      <c r="AR190" s="10"/>
      <c r="AS190" s="10"/>
      <c r="AT190" s="10">
        <v>15.118141752102401</v>
      </c>
      <c r="AU190" s="10">
        <v>1</v>
      </c>
      <c r="AV190" s="16"/>
      <c r="AW190" s="19">
        <v>636.3438855686951</v>
      </c>
      <c r="AX190" s="1" t="s">
        <v>120</v>
      </c>
      <c r="AY190" s="23">
        <v>28.235433070866101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27.463402993583856</v>
      </c>
      <c r="BG190" s="24">
        <v>60.482983615414057</v>
      </c>
      <c r="BH190" s="24">
        <v>12.05361339100209</v>
      </c>
      <c r="BI190" s="21"/>
      <c r="BJ190" s="25">
        <f t="shared" ca="1" si="21"/>
        <v>0.84007697081697585</v>
      </c>
      <c r="BK190" s="24">
        <f t="shared" ca="1" si="22"/>
        <v>48.335991842803992</v>
      </c>
      <c r="BL190" s="23">
        <f t="shared" si="23"/>
        <v>3.5201806067855661</v>
      </c>
      <c r="BM190" s="23">
        <f t="shared" ca="1" si="24"/>
        <v>2.5118879502866238</v>
      </c>
      <c r="BN190" s="22">
        <f t="shared" si="25"/>
        <v>2.5953324820444865</v>
      </c>
      <c r="BO190" s="21"/>
      <c r="BP190" s="2"/>
    </row>
    <row r="191" spans="1:68" x14ac:dyDescent="0.2">
      <c r="A191">
        <v>8.9</v>
      </c>
      <c r="B191">
        <v>2.11</v>
      </c>
      <c r="C191">
        <v>0.23702999999999999</v>
      </c>
      <c r="D191">
        <v>6.6259999999999999E-2</v>
      </c>
      <c r="E191">
        <v>-3.9109999999999999E-2</v>
      </c>
      <c r="F191">
        <v>1.85538</v>
      </c>
      <c r="G191">
        <v>2.1778300000000002</v>
      </c>
      <c r="H191" s="21"/>
      <c r="I191" s="17">
        <f t="shared" si="19"/>
        <v>29.199475065616799</v>
      </c>
      <c r="J191" s="16">
        <f t="shared" si="20"/>
        <v>-28.399475065616798</v>
      </c>
      <c r="K191" s="16">
        <v>115</v>
      </c>
      <c r="L191" s="16">
        <v>3219.1601049868691</v>
      </c>
      <c r="M191" s="16">
        <v>1407.3490813648314</v>
      </c>
      <c r="N191" s="16">
        <v>12.65310586176728</v>
      </c>
      <c r="O191" s="16">
        <v>19.243554414784391</v>
      </c>
      <c r="P191" s="16">
        <v>19.368991480560073</v>
      </c>
      <c r="Q191" s="16">
        <v>1.219538806517525</v>
      </c>
      <c r="R191" s="16">
        <v>6.2963464449944651</v>
      </c>
      <c r="S191" s="16">
        <v>8.7109073455335633</v>
      </c>
      <c r="T191" s="20" t="s">
        <v>33</v>
      </c>
      <c r="U191" s="10">
        <v>3</v>
      </c>
      <c r="V191" s="20" t="s">
        <v>33</v>
      </c>
      <c r="W191" s="10">
        <v>3</v>
      </c>
      <c r="X191" s="20" t="s">
        <v>143</v>
      </c>
      <c r="Y191" s="10">
        <v>4</v>
      </c>
      <c r="Z191" s="20" t="s">
        <v>33</v>
      </c>
      <c r="AA191" s="15">
        <v>3</v>
      </c>
      <c r="AB191" s="11">
        <v>97.81</v>
      </c>
      <c r="AC191" s="10">
        <v>1.8400000000000034</v>
      </c>
      <c r="AD191" s="19">
        <v>0.35</v>
      </c>
      <c r="AE191" s="12">
        <v>1924.3554414784389</v>
      </c>
      <c r="AF191" s="10">
        <v>2081.1790193278953</v>
      </c>
      <c r="AG191" s="10">
        <v>1291.2660987040049</v>
      </c>
      <c r="AH191" s="10">
        <v>0</v>
      </c>
      <c r="AI191" s="10">
        <v>1.5882226442526688</v>
      </c>
      <c r="AJ191" s="10"/>
      <c r="AK191" s="10"/>
      <c r="AL191" s="10"/>
      <c r="AM191" s="10"/>
      <c r="AN191" s="10">
        <v>19.243554414784391</v>
      </c>
      <c r="AO191" s="10">
        <v>5.5654830233219288</v>
      </c>
      <c r="AP191" s="10">
        <v>10.038862690928035</v>
      </c>
      <c r="AQ191" s="10">
        <v>111.47500000000001</v>
      </c>
      <c r="AR191" s="10"/>
      <c r="AS191" s="10"/>
      <c r="AT191" s="10">
        <v>7.1107861552529252</v>
      </c>
      <c r="AU191" s="10">
        <v>1</v>
      </c>
      <c r="AV191" s="16"/>
      <c r="AW191" s="19">
        <v>312.17685289918427</v>
      </c>
      <c r="AX191" s="1" t="s">
        <v>120</v>
      </c>
      <c r="AY191" s="23">
        <v>28.399475065616802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97.81</v>
      </c>
      <c r="BG191" s="24">
        <v>1.8400000000000034</v>
      </c>
      <c r="BH191" s="24">
        <v>0.35</v>
      </c>
      <c r="BI191" s="21"/>
      <c r="BJ191" s="25">
        <f t="shared" ca="1" si="21"/>
        <v>0.99473725441991068</v>
      </c>
      <c r="BK191" s="24">
        <f t="shared" ca="1" si="22"/>
        <v>25.183744739654248</v>
      </c>
      <c r="BL191" s="23">
        <f t="shared" si="23"/>
        <v>6.8670001337442343</v>
      </c>
      <c r="BM191" s="23">
        <f t="shared" ca="1" si="24"/>
        <v>2.9172853646835293</v>
      </c>
      <c r="BN191" s="22">
        <f t="shared" si="25"/>
        <v>2.9921331910532984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0.2261</v>
      </c>
      <c r="D192">
        <v>-4.7999999999999996E-3</v>
      </c>
      <c r="E192">
        <v>-3.5799999999999998E-2</v>
      </c>
      <c r="F192">
        <v>1.8605499999999999</v>
      </c>
      <c r="G192">
        <v>2.1823999999999999</v>
      </c>
      <c r="H192" s="21"/>
      <c r="I192" s="17">
        <f t="shared" si="19"/>
        <v>29.36351706036745</v>
      </c>
      <c r="J192" s="16">
        <f t="shared" si="20"/>
        <v>-28.563517060367449</v>
      </c>
      <c r="K192" s="16">
        <v>115</v>
      </c>
      <c r="L192" s="16">
        <v>3238.0249343831938</v>
      </c>
      <c r="M192" s="16">
        <v>1415.9776902887156</v>
      </c>
      <c r="N192" s="16">
        <v>12.724190726159229</v>
      </c>
      <c r="O192" s="16">
        <v>16.34721663244353</v>
      </c>
      <c r="P192" s="16">
        <v>16.485401524062549</v>
      </c>
      <c r="Q192" s="16">
        <v>0.71425965316707696</v>
      </c>
      <c r="R192" s="16">
        <v>4.3326797477424117</v>
      </c>
      <c r="S192" s="16">
        <v>9.5961730290986882</v>
      </c>
      <c r="T192" s="20" t="s">
        <v>33</v>
      </c>
      <c r="U192" s="10">
        <v>3</v>
      </c>
      <c r="V192" s="20" t="s">
        <v>143</v>
      </c>
      <c r="W192" s="10">
        <v>4</v>
      </c>
      <c r="X192" s="20" t="s">
        <v>143</v>
      </c>
      <c r="Y192" s="10">
        <v>4</v>
      </c>
      <c r="Z192" s="20" t="s">
        <v>33</v>
      </c>
      <c r="AA192" s="15">
        <v>3</v>
      </c>
      <c r="AB192" s="11">
        <v>74.447071330439869</v>
      </c>
      <c r="AC192" s="10">
        <v>23.32022381150135</v>
      </c>
      <c r="AD192" s="19">
        <v>2.2327048580587849</v>
      </c>
      <c r="AE192" s="12">
        <v>1634.7216632443528</v>
      </c>
      <c r="AF192" s="10">
        <v>1740.8234462460493</v>
      </c>
      <c r="AG192" s="10">
        <v>1099.0267682708366</v>
      </c>
      <c r="AH192" s="10">
        <v>0</v>
      </c>
      <c r="AI192" s="10">
        <v>2.3080404235301732</v>
      </c>
      <c r="AJ192" s="10"/>
      <c r="AK192" s="10"/>
      <c r="AL192" s="10"/>
      <c r="AM192" s="10"/>
      <c r="AN192" s="10">
        <v>16.34721663244353</v>
      </c>
      <c r="AO192" s="10">
        <v>4.6104163174799346</v>
      </c>
      <c r="AP192" s="10">
        <v>8.6931873778958568</v>
      </c>
      <c r="AQ192" s="10">
        <v>111.47500000000001</v>
      </c>
      <c r="AR192" s="10"/>
      <c r="AS192" s="10"/>
      <c r="AT192" s="10">
        <v>5.8570307780654547</v>
      </c>
      <c r="AU192" s="10">
        <v>1</v>
      </c>
      <c r="AV192" s="16"/>
      <c r="AW192" s="19">
        <v>261.12351693690738</v>
      </c>
      <c r="AX192" s="1" t="s">
        <v>120</v>
      </c>
      <c r="AY192" s="23">
        <v>28.563517060367399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74.447071330439869</v>
      </c>
      <c r="BG192" s="24">
        <v>23.32022381150135</v>
      </c>
      <c r="BH192" s="24">
        <v>2.2327048580587849</v>
      </c>
      <c r="BI192" s="21"/>
      <c r="BJ192" s="25">
        <f t="shared" ca="1" si="21"/>
        <v>0.9775510145084384</v>
      </c>
      <c r="BK192" s="24">
        <f t="shared" ca="1" si="22"/>
        <v>20.80866570502592</v>
      </c>
      <c r="BL192" s="23">
        <f t="shared" si="23"/>
        <v>4.8045268453199821</v>
      </c>
      <c r="BM192" s="23">
        <f t="shared" ca="1" si="24"/>
        <v>2.8716420349481329</v>
      </c>
      <c r="BN192" s="22">
        <f t="shared" si="25"/>
        <v>2.939008189826497</v>
      </c>
      <c r="BO192" s="21"/>
      <c r="BP192" s="2"/>
    </row>
    <row r="193" spans="1:68" x14ac:dyDescent="0.2">
      <c r="A193">
        <v>9</v>
      </c>
      <c r="B193">
        <v>2.11</v>
      </c>
      <c r="C193">
        <v>0.22658</v>
      </c>
      <c r="D193">
        <v>-1.6480000000000002E-2</v>
      </c>
      <c r="E193">
        <v>-3.5159999999999997E-2</v>
      </c>
      <c r="F193">
        <v>1.8608</v>
      </c>
      <c r="G193">
        <v>2.18235</v>
      </c>
      <c r="H193" s="21"/>
      <c r="I193" s="17">
        <f t="shared" si="19"/>
        <v>29.527559055118108</v>
      </c>
      <c r="J193" s="16">
        <f t="shared" si="20"/>
        <v>-28.727559055118107</v>
      </c>
      <c r="K193" s="16">
        <v>115</v>
      </c>
      <c r="L193" s="16">
        <v>3256.8897637795194</v>
      </c>
      <c r="M193" s="16">
        <v>1424.6062992126003</v>
      </c>
      <c r="N193" s="16">
        <v>12.79527559055118</v>
      </c>
      <c r="O193" s="16">
        <v>16.474411704312114</v>
      </c>
      <c r="P193" s="16">
        <v>16.615061432347975</v>
      </c>
      <c r="Q193" s="16">
        <v>0.63120785875203012</v>
      </c>
      <c r="R193" s="16">
        <v>3.7990100808362182</v>
      </c>
      <c r="S193" s="16">
        <v>9.7673422247124897</v>
      </c>
      <c r="T193" s="20" t="s">
        <v>122</v>
      </c>
      <c r="U193" s="10">
        <v>4</v>
      </c>
      <c r="V193" s="20" t="s">
        <v>143</v>
      </c>
      <c r="W193" s="10">
        <v>4</v>
      </c>
      <c r="X193" s="20" t="s">
        <v>143</v>
      </c>
      <c r="Y193" s="10">
        <v>4</v>
      </c>
      <c r="Z193" s="20" t="s">
        <v>123</v>
      </c>
      <c r="AA193" s="15">
        <v>4</v>
      </c>
      <c r="AB193" s="11">
        <v>60.758954112640879</v>
      </c>
      <c r="AC193" s="10">
        <v>36.104454041019167</v>
      </c>
      <c r="AD193" s="19">
        <v>3.1365918463399574</v>
      </c>
      <c r="AE193" s="12">
        <v>1647.4411704312115</v>
      </c>
      <c r="AF193" s="10">
        <v>1754.9678572563157</v>
      </c>
      <c r="AG193" s="10">
        <v>1107.6707621565317</v>
      </c>
      <c r="AH193" s="10">
        <v>0</v>
      </c>
      <c r="AI193" s="10">
        <v>2.6322646655885822</v>
      </c>
      <c r="AJ193" s="10"/>
      <c r="AK193" s="10"/>
      <c r="AL193" s="10"/>
      <c r="AM193" s="10"/>
      <c r="AN193" s="10">
        <v>10.982941136208076</v>
      </c>
      <c r="AO193" s="10">
        <v>4.5568370729305441</v>
      </c>
      <c r="AP193" s="10">
        <v>8.7536953350957223</v>
      </c>
      <c r="AQ193" s="10">
        <v>114.66</v>
      </c>
      <c r="AR193" s="10"/>
      <c r="AS193" s="10"/>
      <c r="AT193" s="10">
        <v>5.8691766891061077</v>
      </c>
      <c r="AU193" s="10">
        <v>1</v>
      </c>
      <c r="AV193" s="16"/>
      <c r="AW193" s="19">
        <v>263.24517858844735</v>
      </c>
      <c r="AX193" s="1" t="s">
        <v>120</v>
      </c>
      <c r="AY193" s="23">
        <v>28.7275590551181</v>
      </c>
      <c r="AZ193" s="18">
        <v>100</v>
      </c>
      <c r="BA193" s="18">
        <v>0</v>
      </c>
      <c r="BB193" s="18">
        <v>0</v>
      </c>
      <c r="BC193" s="18">
        <v>0</v>
      </c>
      <c r="BD193" s="18">
        <v>100</v>
      </c>
      <c r="BE193" s="18">
        <v>0</v>
      </c>
      <c r="BF193" s="24">
        <v>60.758954112640879</v>
      </c>
      <c r="BG193" s="24">
        <v>36.104454041019167</v>
      </c>
      <c r="BH193" s="24">
        <v>3.1365918463399574</v>
      </c>
      <c r="BI193" s="21"/>
      <c r="BJ193" s="25">
        <f t="shared" ca="1" si="21"/>
        <v>0.96386859900572386</v>
      </c>
      <c r="BK193" s="24">
        <f t="shared" ca="1" si="22"/>
        <v>20.73962834925473</v>
      </c>
      <c r="BL193" s="23">
        <f t="shared" si="23"/>
        <v>4.2118102950510927</v>
      </c>
      <c r="BM193" s="23">
        <f t="shared" ca="1" si="24"/>
        <v>2.8351950947370343</v>
      </c>
      <c r="BN193" s="22">
        <f t="shared" si="25"/>
        <v>2.9006114115428074</v>
      </c>
      <c r="BO193" s="21"/>
      <c r="BP193" s="2"/>
    </row>
    <row r="194" spans="1:68" x14ac:dyDescent="0.2">
      <c r="A194">
        <v>9.0500000000000007</v>
      </c>
      <c r="B194">
        <v>2.0699999999999998</v>
      </c>
      <c r="C194">
        <v>0.22416</v>
      </c>
      <c r="D194">
        <v>-1.985E-2</v>
      </c>
      <c r="E194">
        <v>-3.4849999999999999E-2</v>
      </c>
      <c r="F194">
        <v>1.8612500000000001</v>
      </c>
      <c r="G194">
        <v>2.1830500000000002</v>
      </c>
      <c r="H194" s="21"/>
      <c r="I194" s="17">
        <f t="shared" si="19"/>
        <v>29.691601049868765</v>
      </c>
      <c r="J194" s="16">
        <f t="shared" si="20"/>
        <v>-28.891601049868765</v>
      </c>
      <c r="K194" s="16">
        <v>115</v>
      </c>
      <c r="L194" s="16">
        <v>3275.754593175845</v>
      </c>
      <c r="M194" s="16">
        <v>1433.234908136485</v>
      </c>
      <c r="N194" s="16">
        <v>12.866360454943131</v>
      </c>
      <c r="O194" s="16">
        <v>15.833136550308005</v>
      </c>
      <c r="P194" s="16">
        <v>15.974980183483272</v>
      </c>
      <c r="Q194" s="16">
        <v>0.60724514067166135</v>
      </c>
      <c r="R194" s="16">
        <v>3.801226253159923</v>
      </c>
      <c r="S194" s="16">
        <v>9.8502523038379231</v>
      </c>
      <c r="T194" s="20" t="s">
        <v>122</v>
      </c>
      <c r="U194" s="10">
        <v>4</v>
      </c>
      <c r="V194" s="20" t="s">
        <v>143</v>
      </c>
      <c r="W194" s="10">
        <v>4</v>
      </c>
      <c r="X194" s="20" t="s">
        <v>143</v>
      </c>
      <c r="Y194" s="10">
        <v>4</v>
      </c>
      <c r="Z194" s="20" t="s">
        <v>123</v>
      </c>
      <c r="AA194" s="15">
        <v>4</v>
      </c>
      <c r="AB194" s="11">
        <v>61.970786154896778</v>
      </c>
      <c r="AC194" s="10">
        <v>34.994423539451418</v>
      </c>
      <c r="AD194" s="19">
        <v>3.0347903056518</v>
      </c>
      <c r="AE194" s="12">
        <v>1583.3136550308004</v>
      </c>
      <c r="AF194" s="10">
        <v>1678.5544850724491</v>
      </c>
      <c r="AG194" s="10">
        <v>1064.9986788988847</v>
      </c>
      <c r="AH194" s="10">
        <v>0</v>
      </c>
      <c r="AI194" s="10">
        <v>2.6307300155277775</v>
      </c>
      <c r="AJ194" s="10"/>
      <c r="AK194" s="10"/>
      <c r="AL194" s="10"/>
      <c r="AM194" s="10"/>
      <c r="AN194" s="10">
        <v>10.555424366872003</v>
      </c>
      <c r="AO194" s="10">
        <v>4.419800352924435</v>
      </c>
      <c r="AP194" s="10">
        <v>8.4549907522921934</v>
      </c>
      <c r="AQ194" s="10">
        <v>114.66</v>
      </c>
      <c r="AR194" s="10"/>
      <c r="AS194" s="10"/>
      <c r="AT194" s="10">
        <v>5.5654881524562043</v>
      </c>
      <c r="AU194" s="10">
        <v>1</v>
      </c>
      <c r="AV194" s="16"/>
      <c r="AW194" s="19">
        <v>251.78317276086736</v>
      </c>
      <c r="AX194" s="1" t="s">
        <v>120</v>
      </c>
      <c r="AY194" s="23">
        <v>28.8916010498688</v>
      </c>
      <c r="AZ194" s="18">
        <v>100</v>
      </c>
      <c r="BA194" s="18">
        <v>0</v>
      </c>
      <c r="BB194" s="18">
        <v>0</v>
      </c>
      <c r="BC194" s="18">
        <v>0</v>
      </c>
      <c r="BD194" s="18">
        <v>100</v>
      </c>
      <c r="BE194" s="18">
        <v>0</v>
      </c>
      <c r="BF194" s="24">
        <v>61.970786154896778</v>
      </c>
      <c r="BG194" s="24">
        <v>34.994423539451418</v>
      </c>
      <c r="BH194" s="24">
        <v>3.0347903056518</v>
      </c>
      <c r="BI194" s="21"/>
      <c r="BJ194" s="25">
        <f t="shared" ca="1" si="21"/>
        <v>0.97065021455302758</v>
      </c>
      <c r="BK194" s="24">
        <f t="shared" ca="1" si="22"/>
        <v>19.778074758537201</v>
      </c>
      <c r="BL194" s="23">
        <f t="shared" si="23"/>
        <v>4.2354801068401775</v>
      </c>
      <c r="BM194" s="23">
        <f t="shared" ca="1" si="24"/>
        <v>2.8524595221112858</v>
      </c>
      <c r="BN194" s="22">
        <f t="shared" si="25"/>
        <v>2.9141676407619306</v>
      </c>
      <c r="BO194" s="21"/>
      <c r="BP194" s="2"/>
    </row>
    <row r="195" spans="1:68" x14ac:dyDescent="0.2">
      <c r="A195">
        <v>9.1</v>
      </c>
      <c r="B195">
        <v>2.11</v>
      </c>
      <c r="C195">
        <v>0.22595999999999999</v>
      </c>
      <c r="D195">
        <v>5.5120000000000002E-2</v>
      </c>
      <c r="E195">
        <v>-3.4270000000000002E-2</v>
      </c>
      <c r="F195">
        <v>1.86395</v>
      </c>
      <c r="G195">
        <v>2.1867800000000002</v>
      </c>
      <c r="H195" s="21"/>
      <c r="I195" s="17">
        <f t="shared" si="19"/>
        <v>29.85564304461942</v>
      </c>
      <c r="J195" s="16">
        <f t="shared" si="20"/>
        <v>-29.055643044619419</v>
      </c>
      <c r="K195" s="16">
        <v>115</v>
      </c>
      <c r="L195" s="16">
        <v>3294.6194225721702</v>
      </c>
      <c r="M195" s="16">
        <v>1441.8635170603695</v>
      </c>
      <c r="N195" s="16">
        <v>12.937445319335081</v>
      </c>
      <c r="O195" s="16">
        <v>16.310118069815193</v>
      </c>
      <c r="P195" s="16">
        <v>16.454195460993219</v>
      </c>
      <c r="Q195" s="16">
        <v>1.1403267354744064</v>
      </c>
      <c r="R195" s="16">
        <v>6.9303098907369689</v>
      </c>
      <c r="S195" s="16">
        <v>10.005374387362929</v>
      </c>
      <c r="T195" s="20" t="s">
        <v>33</v>
      </c>
      <c r="U195" s="10">
        <v>3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97.81</v>
      </c>
      <c r="AC195" s="10">
        <v>1.8400000000000034</v>
      </c>
      <c r="AD195" s="19">
        <v>0.35</v>
      </c>
      <c r="AE195" s="12">
        <v>1631.0118069815194</v>
      </c>
      <c r="AF195" s="10">
        <v>1733.8230571679533</v>
      </c>
      <c r="AG195" s="10">
        <v>1096.9463640662145</v>
      </c>
      <c r="AH195" s="10">
        <v>0</v>
      </c>
      <c r="AI195" s="10">
        <v>1.4429369187900196</v>
      </c>
      <c r="AJ195" s="10"/>
      <c r="AK195" s="10"/>
      <c r="AL195" s="10"/>
      <c r="AM195" s="10"/>
      <c r="AN195" s="10">
        <v>16.310118069815193</v>
      </c>
      <c r="AO195" s="10">
        <v>4.978007946964655</v>
      </c>
      <c r="AP195" s="10">
        <v>8.6786245484635032</v>
      </c>
      <c r="AQ195" s="10">
        <v>111.47500000000001</v>
      </c>
      <c r="AR195" s="10"/>
      <c r="AS195" s="10"/>
      <c r="AT195" s="10">
        <v>5.7216240206868063</v>
      </c>
      <c r="AU195" s="10">
        <v>1</v>
      </c>
      <c r="AV195" s="16"/>
      <c r="AW195" s="19">
        <v>260.073458575193</v>
      </c>
      <c r="AX195" s="1" t="s">
        <v>120</v>
      </c>
      <c r="AY195" s="23">
        <v>29.055643044619401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97.81</v>
      </c>
      <c r="BG195" s="24">
        <v>1.8400000000000034</v>
      </c>
      <c r="BH195" s="24">
        <v>0.35</v>
      </c>
      <c r="BI195" s="21"/>
      <c r="BJ195" s="25">
        <f t="shared" ca="1" si="21"/>
        <v>1</v>
      </c>
      <c r="BK195" s="24">
        <f t="shared" ca="1" si="22"/>
        <v>20.538539985941238</v>
      </c>
      <c r="BL195" s="23">
        <f t="shared" si="23"/>
        <v>7.7013273064321499</v>
      </c>
      <c r="BM195" s="23">
        <f t="shared" ca="1" si="24"/>
        <v>3.0153150113781795</v>
      </c>
      <c r="BN195" s="22">
        <f t="shared" si="25"/>
        <v>3.0725682512215822</v>
      </c>
      <c r="BO195" s="21"/>
      <c r="BP195" s="2"/>
    </row>
    <row r="196" spans="1:68" s="26" customFormat="1" ht="13.5" thickBot="1" x14ac:dyDescent="0.25">
      <c r="A196">
        <v>9.15</v>
      </c>
      <c r="B196">
        <v>2.0699999999999998</v>
      </c>
      <c r="C196">
        <v>0.3281</v>
      </c>
      <c r="D196">
        <v>6.1190000000000001E-2</v>
      </c>
      <c r="E196">
        <v>-3.5450000000000002E-2</v>
      </c>
      <c r="F196">
        <v>1.8626799999999999</v>
      </c>
      <c r="G196">
        <v>2.19</v>
      </c>
      <c r="H196" s="21"/>
      <c r="I196" s="17">
        <f t="shared" si="19"/>
        <v>30.019685039370078</v>
      </c>
      <c r="J196" s="16">
        <f t="shared" si="20"/>
        <v>-29.219685039370077</v>
      </c>
      <c r="K196" s="16">
        <v>115</v>
      </c>
      <c r="L196" s="16">
        <v>3313.4842519684958</v>
      </c>
      <c r="M196" s="16">
        <v>1450.4921259842542</v>
      </c>
      <c r="N196" s="16">
        <v>13.008530183727034</v>
      </c>
      <c r="O196" s="16">
        <v>43.376169404517448</v>
      </c>
      <c r="P196" s="16">
        <v>43.515702253551929</v>
      </c>
      <c r="Q196" s="16">
        <v>1.1834880704144182</v>
      </c>
      <c r="R196" s="16">
        <v>2.7196805041054279</v>
      </c>
      <c r="S196" s="16">
        <v>9.689781182949984</v>
      </c>
      <c r="T196" s="20" t="s">
        <v>33</v>
      </c>
      <c r="U196" s="10">
        <v>3</v>
      </c>
      <c r="V196" s="20" t="s">
        <v>141</v>
      </c>
      <c r="W196" s="10">
        <v>5</v>
      </c>
      <c r="X196" s="20" t="s">
        <v>141</v>
      </c>
      <c r="Y196" s="10">
        <v>5</v>
      </c>
      <c r="Z196" s="20" t="s">
        <v>121</v>
      </c>
      <c r="AA196" s="15">
        <v>5</v>
      </c>
      <c r="AB196" s="11">
        <v>13.483849299778981</v>
      </c>
      <c r="AC196" s="10">
        <v>61.821025749231936</v>
      </c>
      <c r="AD196" s="19">
        <v>24.695124950989079</v>
      </c>
      <c r="AE196" s="12">
        <v>4337.6169404517441</v>
      </c>
      <c r="AF196" s="10">
        <v>4916.4200427986052</v>
      </c>
      <c r="AG196" s="10">
        <v>2901.0468169034621</v>
      </c>
      <c r="AH196" s="10">
        <v>0</v>
      </c>
      <c r="AI196" s="10">
        <v>3.6769024835471451</v>
      </c>
      <c r="AJ196" s="10"/>
      <c r="AK196" s="10"/>
      <c r="AL196" s="10"/>
      <c r="AM196" s="10"/>
      <c r="AN196" s="10">
        <v>43.376169404517448</v>
      </c>
      <c r="AO196" s="10">
        <v>9.8055319149141962</v>
      </c>
      <c r="AP196" s="10">
        <v>21.757851126775964</v>
      </c>
      <c r="AQ196" s="10">
        <v>111.47500000000001</v>
      </c>
      <c r="AR196" s="10"/>
      <c r="AS196" s="10"/>
      <c r="AT196" s="10">
        <v>16.984609012652736</v>
      </c>
      <c r="AU196" s="10">
        <v>1</v>
      </c>
      <c r="AV196" s="16"/>
      <c r="AW196" s="19">
        <v>737.46300641979076</v>
      </c>
      <c r="AX196" s="1" t="s">
        <v>120</v>
      </c>
      <c r="AY196" s="23">
        <v>29.219685039370098</v>
      </c>
      <c r="AZ196" s="18">
        <v>100</v>
      </c>
      <c r="BA196" s="18">
        <v>0</v>
      </c>
      <c r="BB196" s="18">
        <v>0</v>
      </c>
      <c r="BC196" s="18">
        <v>0</v>
      </c>
      <c r="BD196" s="18">
        <v>100</v>
      </c>
      <c r="BE196" s="18">
        <v>0</v>
      </c>
      <c r="BF196" s="24">
        <v>13.483849299778981</v>
      </c>
      <c r="BG196" s="24">
        <v>61.821025749231936</v>
      </c>
      <c r="BH196" s="24">
        <v>24.695124950989079</v>
      </c>
      <c r="BI196" s="21"/>
      <c r="BJ196" s="25">
        <f t="shared" ca="1" si="21"/>
        <v>0.8037922721253925</v>
      </c>
      <c r="BK196" s="24">
        <f t="shared" ca="1" si="22"/>
        <v>53.57522485135533</v>
      </c>
      <c r="BL196" s="23">
        <f t="shared" si="23"/>
        <v>2.8273231509040539</v>
      </c>
      <c r="BM196" s="23">
        <f t="shared" ca="1" si="24"/>
        <v>2.4134419896623025</v>
      </c>
      <c r="BN196" s="22">
        <f t="shared" si="25"/>
        <v>2.4868886806756905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0.25703999999999999</v>
      </c>
      <c r="D197">
        <v>7.4160000000000004E-2</v>
      </c>
      <c r="E197">
        <v>-3.5229999999999997E-2</v>
      </c>
      <c r="F197">
        <v>1.8570500000000001</v>
      </c>
      <c r="G197">
        <v>2.18635</v>
      </c>
      <c r="H197" s="21"/>
      <c r="I197" s="17">
        <f t="shared" si="19"/>
        <v>30.183727034120732</v>
      </c>
      <c r="J197" s="16">
        <f t="shared" si="20"/>
        <v>-29.383727034120732</v>
      </c>
      <c r="K197" s="16">
        <v>115</v>
      </c>
      <c r="L197" s="16">
        <v>3332.3490813648209</v>
      </c>
      <c r="M197" s="16">
        <v>1459.1207349081387</v>
      </c>
      <c r="N197" s="16">
        <v>13.079615048118985</v>
      </c>
      <c r="O197" s="16">
        <v>24.545998973305949</v>
      </c>
      <c r="P197" s="16">
        <v>24.686379109858716</v>
      </c>
      <c r="Q197" s="16">
        <v>1.2757125373290723</v>
      </c>
      <c r="R197" s="16">
        <v>5.1676778180061476</v>
      </c>
      <c r="S197" s="16">
        <v>9.7486205939422295</v>
      </c>
      <c r="T197" s="20" t="s">
        <v>33</v>
      </c>
      <c r="U197" s="10">
        <v>3</v>
      </c>
      <c r="V197" s="20" t="s">
        <v>143</v>
      </c>
      <c r="W197" s="10">
        <v>4</v>
      </c>
      <c r="X197" s="20" t="s">
        <v>143</v>
      </c>
      <c r="Y197" s="10">
        <v>4</v>
      </c>
      <c r="Z197" s="20" t="s">
        <v>33</v>
      </c>
      <c r="AA197" s="15">
        <v>3</v>
      </c>
      <c r="AB197" s="11">
        <v>84.985574817109736</v>
      </c>
      <c r="AC197" s="10">
        <v>13.524290913738653</v>
      </c>
      <c r="AD197" s="19">
        <v>1.49013426915161</v>
      </c>
      <c r="AE197" s="12">
        <v>2454.599897330595</v>
      </c>
      <c r="AF197" s="10">
        <v>2700.095859458444</v>
      </c>
      <c r="AG197" s="10">
        <v>1645.7586073239145</v>
      </c>
      <c r="AH197" s="10">
        <v>0</v>
      </c>
      <c r="AI197" s="10">
        <v>1.9351051579021066</v>
      </c>
      <c r="AJ197" s="10"/>
      <c r="AK197" s="10"/>
      <c r="AL197" s="10"/>
      <c r="AM197" s="10"/>
      <c r="AN197" s="10">
        <v>24.545998973305949</v>
      </c>
      <c r="AO197" s="10">
        <v>6.6321575359528557</v>
      </c>
      <c r="AP197" s="10">
        <v>12.5203102512674</v>
      </c>
      <c r="AQ197" s="10">
        <v>111.47500000000001</v>
      </c>
      <c r="AR197" s="10"/>
      <c r="AS197" s="10"/>
      <c r="AT197" s="10">
        <v>8.9959794546280847</v>
      </c>
      <c r="AU197" s="10">
        <v>1</v>
      </c>
      <c r="AV197" s="16"/>
      <c r="AW197" s="19">
        <v>405.01437891876662</v>
      </c>
      <c r="AX197" s="1" t="s">
        <v>120</v>
      </c>
      <c r="AY197" s="23">
        <v>29.3837270341207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84.985574817109736</v>
      </c>
      <c r="BG197" s="24">
        <v>13.524290913738653</v>
      </c>
      <c r="BH197" s="24">
        <v>1.49013426915161</v>
      </c>
      <c r="BI197" s="21"/>
      <c r="BJ197" s="25">
        <f t="shared" ca="1" si="21"/>
        <v>0.9468183019105888</v>
      </c>
      <c r="BK197" s="24">
        <f t="shared" ca="1" si="22"/>
        <v>30.932818991689103</v>
      </c>
      <c r="BL197" s="23">
        <f t="shared" si="23"/>
        <v>5.5417080829821614</v>
      </c>
      <c r="BM197" s="23">
        <f t="shared" ca="1" si="24"/>
        <v>2.7883033048000518</v>
      </c>
      <c r="BN197" s="22">
        <f t="shared" si="25"/>
        <v>2.8565018659117687</v>
      </c>
      <c r="BO197" s="21"/>
      <c r="BP197" s="2"/>
    </row>
    <row r="198" spans="1:68" x14ac:dyDescent="0.2">
      <c r="A198">
        <v>9.25</v>
      </c>
      <c r="B198">
        <v>2.0699999999999998</v>
      </c>
      <c r="C198">
        <v>0.2364</v>
      </c>
      <c r="D198">
        <v>1.755E-2</v>
      </c>
      <c r="E198">
        <v>-2.9700000000000001E-2</v>
      </c>
      <c r="F198">
        <v>1.8586</v>
      </c>
      <c r="G198">
        <v>2.18893</v>
      </c>
      <c r="H198" s="21"/>
      <c r="I198" s="17">
        <f t="shared" si="19"/>
        <v>30.34776902887139</v>
      </c>
      <c r="J198" s="16">
        <f t="shared" si="20"/>
        <v>-29.547769028871389</v>
      </c>
      <c r="K198" s="16">
        <v>115</v>
      </c>
      <c r="L198" s="16">
        <v>3351.2139107611465</v>
      </c>
      <c r="M198" s="16">
        <v>1467.7493438320234</v>
      </c>
      <c r="N198" s="16">
        <v>13.150699912510936</v>
      </c>
      <c r="O198" s="16">
        <v>19.076610882956878</v>
      </c>
      <c r="P198" s="16">
        <v>19.238288746673891</v>
      </c>
      <c r="Q198" s="16">
        <v>0.87318153717189695</v>
      </c>
      <c r="R198" s="16">
        <v>4.5387692672138593</v>
      </c>
      <c r="S198" s="16">
        <v>11.227629424792724</v>
      </c>
      <c r="T198" s="20" t="s">
        <v>33</v>
      </c>
      <c r="U198" s="10">
        <v>3</v>
      </c>
      <c r="V198" s="20" t="s">
        <v>143</v>
      </c>
      <c r="W198" s="10">
        <v>4</v>
      </c>
      <c r="X198" s="20" t="s">
        <v>143</v>
      </c>
      <c r="Y198" s="10">
        <v>4</v>
      </c>
      <c r="Z198" s="20" t="s">
        <v>33</v>
      </c>
      <c r="AA198" s="15">
        <v>3</v>
      </c>
      <c r="AB198" s="11">
        <v>75.587054051584715</v>
      </c>
      <c r="AC198" s="10">
        <v>22.247622070824519</v>
      </c>
      <c r="AD198" s="19">
        <v>2.1653238775907631</v>
      </c>
      <c r="AE198" s="12">
        <v>1907.6610882956877</v>
      </c>
      <c r="AF198" s="10">
        <v>2058.0343561780924</v>
      </c>
      <c r="AG198" s="10">
        <v>1282.5525831115929</v>
      </c>
      <c r="AH198" s="10">
        <v>0</v>
      </c>
      <c r="AI198" s="10">
        <v>2.2032404405828143</v>
      </c>
      <c r="AJ198" s="10"/>
      <c r="AK198" s="10"/>
      <c r="AL198" s="10"/>
      <c r="AM198" s="10"/>
      <c r="AN198" s="10">
        <v>19.076610882956878</v>
      </c>
      <c r="AO198" s="10">
        <v>5.2991755179873268</v>
      </c>
      <c r="AP198" s="10">
        <v>9.9778680817811498</v>
      </c>
      <c r="AQ198" s="10">
        <v>111.47500000000001</v>
      </c>
      <c r="AR198" s="10"/>
      <c r="AS198" s="10"/>
      <c r="AT198" s="10">
        <v>6.7223005585920248</v>
      </c>
      <c r="AU198" s="10">
        <v>1</v>
      </c>
      <c r="AV198" s="16"/>
      <c r="AW198" s="19">
        <v>308.70515342671382</v>
      </c>
      <c r="AX198" s="1" t="s">
        <v>120</v>
      </c>
      <c r="AY198" s="23">
        <v>29.5477690288714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75.587054051584715</v>
      </c>
      <c r="BG198" s="24">
        <v>22.247622070824519</v>
      </c>
      <c r="BH198" s="24">
        <v>2.1653238775907631</v>
      </c>
      <c r="BI198" s="21"/>
      <c r="BJ198" s="25">
        <f t="shared" ca="1" si="21"/>
        <v>0.96685274188238535</v>
      </c>
      <c r="BK198" s="24">
        <f t="shared" ca="1" si="22"/>
        <v>23.641544621252727</v>
      </c>
      <c r="BL198" s="23">
        <f t="shared" si="23"/>
        <v>4.9718007053158351</v>
      </c>
      <c r="BM198" s="23">
        <f t="shared" ca="1" si="24"/>
        <v>2.8403520482490876</v>
      </c>
      <c r="BN198" s="22">
        <f t="shared" si="25"/>
        <v>2.9003507055889717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0.29519000000000001</v>
      </c>
      <c r="D199">
        <v>2.332E-2</v>
      </c>
      <c r="E199">
        <v>-2.8580000000000001E-2</v>
      </c>
      <c r="F199">
        <v>1.85728</v>
      </c>
      <c r="G199">
        <v>2.18798</v>
      </c>
      <c r="H199" s="21"/>
      <c r="I199" s="17">
        <f t="shared" si="19"/>
        <v>30.511811023622048</v>
      </c>
      <c r="J199" s="16">
        <f t="shared" si="20"/>
        <v>-29.711811023622047</v>
      </c>
      <c r="K199" s="16">
        <v>115</v>
      </c>
      <c r="L199" s="16">
        <v>3370.0787401574721</v>
      </c>
      <c r="M199" s="16">
        <v>1476.3779527559082</v>
      </c>
      <c r="N199" s="16">
        <v>13.221784776902886</v>
      </c>
      <c r="O199" s="16">
        <v>34.655357289527721</v>
      </c>
      <c r="P199" s="16">
        <v>34.821348616974205</v>
      </c>
      <c r="Q199" s="16">
        <v>0.91420969246083705</v>
      </c>
      <c r="R199" s="16">
        <v>2.6254287348744194</v>
      </c>
      <c r="S199" s="16">
        <v>11.527175517116873</v>
      </c>
      <c r="T199" s="20" t="s">
        <v>33</v>
      </c>
      <c r="U199" s="10">
        <v>3</v>
      </c>
      <c r="V199" s="20" t="s">
        <v>141</v>
      </c>
      <c r="W199" s="10">
        <v>5</v>
      </c>
      <c r="X199" s="20" t="s">
        <v>141</v>
      </c>
      <c r="Y199" s="10">
        <v>5</v>
      </c>
      <c r="Z199" s="20" t="s">
        <v>121</v>
      </c>
      <c r="AA199" s="15">
        <v>5</v>
      </c>
      <c r="AB199" s="11">
        <v>16.179819397866353</v>
      </c>
      <c r="AC199" s="10">
        <v>62.500638422953898</v>
      </c>
      <c r="AD199" s="19">
        <v>21.319542179179752</v>
      </c>
      <c r="AE199" s="12">
        <v>3465.5357289527724</v>
      </c>
      <c r="AF199" s="10">
        <v>3890.2258215430511</v>
      </c>
      <c r="AG199" s="10">
        <v>2321.4232411316138</v>
      </c>
      <c r="AH199" s="10">
        <v>0</v>
      </c>
      <c r="AI199" s="10">
        <v>3.8089017108584073</v>
      </c>
      <c r="AJ199" s="10"/>
      <c r="AK199" s="10"/>
      <c r="AL199" s="10"/>
      <c r="AM199" s="10"/>
      <c r="AN199" s="10">
        <v>34.655357289527721</v>
      </c>
      <c r="AO199" s="10">
        <v>8.0826220183612705</v>
      </c>
      <c r="AP199" s="10">
        <v>17.410674308487103</v>
      </c>
      <c r="AQ199" s="10">
        <v>111.47500000000001</v>
      </c>
      <c r="AR199" s="10"/>
      <c r="AS199" s="10"/>
      <c r="AT199" s="10">
        <v>13.036907121111051</v>
      </c>
      <c r="AU199" s="10">
        <v>1</v>
      </c>
      <c r="AV199" s="16"/>
      <c r="AW199" s="19">
        <v>583.53387323145762</v>
      </c>
      <c r="AX199" s="1" t="s">
        <v>120</v>
      </c>
      <c r="AY199" s="23">
        <v>29.711811023622001</v>
      </c>
      <c r="AZ199" s="18">
        <v>100</v>
      </c>
      <c r="BA199" s="18">
        <v>0</v>
      </c>
      <c r="BB199" s="18">
        <v>0</v>
      </c>
      <c r="BC199" s="18">
        <v>0</v>
      </c>
      <c r="BD199" s="18">
        <v>100</v>
      </c>
      <c r="BE199" s="18">
        <v>0</v>
      </c>
      <c r="BF199" s="24">
        <v>16.179819397866353</v>
      </c>
      <c r="BG199" s="24">
        <v>62.500638422953898</v>
      </c>
      <c r="BH199" s="24">
        <v>21.319542179179752</v>
      </c>
      <c r="BI199" s="21"/>
      <c r="BJ199" s="25">
        <f t="shared" ca="1" si="21"/>
        <v>0.83051705656387853</v>
      </c>
      <c r="BK199" s="24">
        <f t="shared" ca="1" si="22"/>
        <v>42.218647463601606</v>
      </c>
      <c r="BL199" s="23">
        <f t="shared" si="23"/>
        <v>2.7589363850063933</v>
      </c>
      <c r="BM199" s="23">
        <f t="shared" ca="1" si="24"/>
        <v>2.4819805153456214</v>
      </c>
      <c r="BN199" s="22">
        <f t="shared" si="25"/>
        <v>2.5500949915598996</v>
      </c>
      <c r="BO199" s="21"/>
      <c r="BP199" s="2"/>
    </row>
    <row r="200" spans="1:68" x14ac:dyDescent="0.2">
      <c r="A200">
        <v>9.35</v>
      </c>
      <c r="B200">
        <v>2.11</v>
      </c>
      <c r="C200">
        <v>0.28221000000000002</v>
      </c>
      <c r="D200">
        <v>1.242E-2</v>
      </c>
      <c r="E200">
        <v>-3.2849999999999997E-2</v>
      </c>
      <c r="F200">
        <v>1.8551299999999999</v>
      </c>
      <c r="G200">
        <v>2.18743</v>
      </c>
      <c r="H200" s="21"/>
      <c r="I200" s="17">
        <f t="shared" si="19"/>
        <v>30.675853018372699</v>
      </c>
      <c r="J200" s="16">
        <f t="shared" si="20"/>
        <v>-29.875853018372698</v>
      </c>
      <c r="K200" s="16">
        <v>115</v>
      </c>
      <c r="L200" s="16">
        <v>3388.9435695537968</v>
      </c>
      <c r="M200" s="16">
        <v>1485.0065616797924</v>
      </c>
      <c r="N200" s="16">
        <v>13.292869641294836</v>
      </c>
      <c r="O200" s="16">
        <v>31.215790554414788</v>
      </c>
      <c r="P200" s="16">
        <v>31.365336801392676</v>
      </c>
      <c r="Q200" s="16">
        <v>0.83670416513857593</v>
      </c>
      <c r="R200" s="16">
        <v>2.667607781279826</v>
      </c>
      <c r="S200" s="16">
        <v>10.385156040131051</v>
      </c>
      <c r="T200" s="20" t="s">
        <v>33</v>
      </c>
      <c r="U200" s="10">
        <v>3</v>
      </c>
      <c r="V200" s="20" t="s">
        <v>141</v>
      </c>
      <c r="W200" s="10">
        <v>5</v>
      </c>
      <c r="X200" s="20" t="s">
        <v>141</v>
      </c>
      <c r="Y200" s="10">
        <v>5</v>
      </c>
      <c r="Z200" s="20" t="s">
        <v>121</v>
      </c>
      <c r="AA200" s="15">
        <v>5</v>
      </c>
      <c r="AB200" s="11">
        <v>18.850606060074746</v>
      </c>
      <c r="AC200" s="10">
        <v>62.618895648394741</v>
      </c>
      <c r="AD200" s="19">
        <v>18.53049829153051</v>
      </c>
      <c r="AE200" s="12">
        <v>3121.5790554414789</v>
      </c>
      <c r="AF200" s="10">
        <v>3482.5265003336763</v>
      </c>
      <c r="AG200" s="10">
        <v>2091.0224534261783</v>
      </c>
      <c r="AH200" s="10">
        <v>0</v>
      </c>
      <c r="AI200" s="10">
        <v>3.7486770244770939</v>
      </c>
      <c r="AJ200" s="10"/>
      <c r="AK200" s="10"/>
      <c r="AL200" s="10"/>
      <c r="AM200" s="10"/>
      <c r="AN200" s="10">
        <v>31.215790554414788</v>
      </c>
      <c r="AO200" s="10">
        <v>7.4167340863255209</v>
      </c>
      <c r="AP200" s="10">
        <v>15.682668400696338</v>
      </c>
      <c r="AQ200" s="10">
        <v>111.47500000000001</v>
      </c>
      <c r="AR200" s="10"/>
      <c r="AS200" s="10"/>
      <c r="AT200" s="10">
        <v>11.534912614967618</v>
      </c>
      <c r="AU200" s="10">
        <v>1</v>
      </c>
      <c r="AV200" s="16"/>
      <c r="AW200" s="19">
        <v>522.37897505005151</v>
      </c>
      <c r="AX200" s="1" t="s">
        <v>120</v>
      </c>
      <c r="AY200" s="23">
        <v>29.875853018372698</v>
      </c>
      <c r="AZ200" s="18">
        <v>100</v>
      </c>
      <c r="BA200" s="18">
        <v>0</v>
      </c>
      <c r="BB200" s="18">
        <v>0</v>
      </c>
      <c r="BC200" s="18">
        <v>0</v>
      </c>
      <c r="BD200" s="18">
        <v>100</v>
      </c>
      <c r="BE200" s="18">
        <v>0</v>
      </c>
      <c r="BF200" s="24">
        <v>18.850606060074746</v>
      </c>
      <c r="BG200" s="24">
        <v>62.618895648394741</v>
      </c>
      <c r="BH200" s="24">
        <v>18.53049829153051</v>
      </c>
      <c r="BI200" s="21"/>
      <c r="BJ200" s="25">
        <f t="shared" ca="1" si="21"/>
        <v>0.84666100054566085</v>
      </c>
      <c r="BK200" s="24">
        <f t="shared" ca="1" si="22"/>
        <v>37.837677673042812</v>
      </c>
      <c r="BL200" s="23">
        <f t="shared" si="23"/>
        <v>2.8199520461234244</v>
      </c>
      <c r="BM200" s="23">
        <f t="shared" ca="1" si="24"/>
        <v>2.5238179832303156</v>
      </c>
      <c r="BN200" s="22">
        <f t="shared" si="25"/>
        <v>2.5894289924620812</v>
      </c>
      <c r="BO200" s="21"/>
      <c r="BP200" s="2"/>
    </row>
    <row r="201" spans="1:68" x14ac:dyDescent="0.2">
      <c r="A201">
        <v>9.4</v>
      </c>
      <c r="B201">
        <v>2.11</v>
      </c>
      <c r="C201">
        <v>0.23197000000000001</v>
      </c>
      <c r="D201">
        <v>2.7499999999999998E-3</v>
      </c>
      <c r="E201">
        <v>-2.9229999999999999E-2</v>
      </c>
      <c r="F201">
        <v>1.85168</v>
      </c>
      <c r="G201">
        <v>2.1845300000000001</v>
      </c>
      <c r="H201" s="21"/>
      <c r="I201" s="17">
        <f t="shared" si="19"/>
        <v>30.83989501312336</v>
      </c>
      <c r="J201" s="16">
        <f t="shared" si="20"/>
        <v>-30.03989501312336</v>
      </c>
      <c r="K201" s="16">
        <v>115</v>
      </c>
      <c r="L201" s="16">
        <v>3407.8083989501229</v>
      </c>
      <c r="M201" s="16">
        <v>1493.6351706036771</v>
      </c>
      <c r="N201" s="16">
        <v>13.363954505686788</v>
      </c>
      <c r="O201" s="16">
        <v>17.902706365503082</v>
      </c>
      <c r="P201" s="16">
        <v>18.066194343463714</v>
      </c>
      <c r="Q201" s="16">
        <v>0.76794467438570746</v>
      </c>
      <c r="R201" s="16">
        <v>4.2507274071450869</v>
      </c>
      <c r="S201" s="16">
        <v>11.353331802821609</v>
      </c>
      <c r="T201" s="20" t="s">
        <v>33</v>
      </c>
      <c r="U201" s="10">
        <v>3</v>
      </c>
      <c r="V201" s="20" t="s">
        <v>143</v>
      </c>
      <c r="W201" s="10">
        <v>4</v>
      </c>
      <c r="X201" s="20" t="s">
        <v>143</v>
      </c>
      <c r="Y201" s="10">
        <v>4</v>
      </c>
      <c r="Z201" s="20" t="s">
        <v>33</v>
      </c>
      <c r="AA201" s="15">
        <v>3</v>
      </c>
      <c r="AB201" s="11">
        <v>69.993223962782949</v>
      </c>
      <c r="AC201" s="10">
        <v>27.515596666838491</v>
      </c>
      <c r="AD201" s="19">
        <v>2.4911793703785601</v>
      </c>
      <c r="AE201" s="12">
        <v>1790.2706365503084</v>
      </c>
      <c r="AF201" s="10">
        <v>1916.8118094363672</v>
      </c>
      <c r="AG201" s="10">
        <v>1204.4129562309142</v>
      </c>
      <c r="AH201" s="10">
        <v>0</v>
      </c>
      <c r="AI201" s="10">
        <v>2.3525385286271021</v>
      </c>
      <c r="AJ201" s="10"/>
      <c r="AK201" s="10"/>
      <c r="AL201" s="10"/>
      <c r="AM201" s="10"/>
      <c r="AN201" s="10">
        <v>17.902706365503082</v>
      </c>
      <c r="AO201" s="10">
        <v>5.0019431431233725</v>
      </c>
      <c r="AP201" s="10">
        <v>9.4308906936163996</v>
      </c>
      <c r="AQ201" s="10">
        <v>111.47500000000001</v>
      </c>
      <c r="AR201" s="10"/>
      <c r="AS201" s="10"/>
      <c r="AT201" s="10">
        <v>6.1245383262956459</v>
      </c>
      <c r="AU201" s="10">
        <v>1</v>
      </c>
      <c r="AV201" s="16"/>
      <c r="AW201" s="19">
        <v>287.52177141545508</v>
      </c>
      <c r="AX201" s="1" t="s">
        <v>120</v>
      </c>
      <c r="AY201" s="23">
        <v>30.039895013123399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69.993223962782949</v>
      </c>
      <c r="BG201" s="24">
        <v>27.515596666838491</v>
      </c>
      <c r="BH201" s="24">
        <v>2.4911793703785601</v>
      </c>
      <c r="BI201" s="21"/>
      <c r="BJ201" s="25">
        <f t="shared" ca="1" si="21"/>
        <v>0.97166217424302725</v>
      </c>
      <c r="BK201" s="24">
        <f t="shared" ca="1" si="22"/>
        <v>21.692999997000818</v>
      </c>
      <c r="BL201" s="23">
        <f t="shared" si="23"/>
        <v>4.6933813520465097</v>
      </c>
      <c r="BM201" s="23">
        <f t="shared" ca="1" si="24"/>
        <v>2.8513699648042068</v>
      </c>
      <c r="BN201" s="22">
        <f t="shared" si="25"/>
        <v>2.9030029972402782</v>
      </c>
      <c r="BO201" s="21"/>
      <c r="BP201" s="2"/>
    </row>
    <row r="202" spans="1:68" x14ac:dyDescent="0.2">
      <c r="A202">
        <v>9.4499999999999993</v>
      </c>
      <c r="B202">
        <v>2.0699999999999998</v>
      </c>
      <c r="C202">
        <v>0.23771999999999999</v>
      </c>
      <c r="D202">
        <v>5.0200000000000002E-3</v>
      </c>
      <c r="E202">
        <v>-2.214E-2</v>
      </c>
      <c r="F202">
        <v>1.85575</v>
      </c>
      <c r="G202">
        <v>2.1899299999999999</v>
      </c>
      <c r="H202" s="21"/>
      <c r="I202" s="17">
        <f t="shared" si="19"/>
        <v>31.003937007874011</v>
      </c>
      <c r="J202" s="16">
        <f t="shared" si="20"/>
        <v>-30.203937007874011</v>
      </c>
      <c r="K202" s="16">
        <v>115</v>
      </c>
      <c r="L202" s="16">
        <v>3426.6732283464476</v>
      </c>
      <c r="M202" s="16">
        <v>1502.2637795275614</v>
      </c>
      <c r="N202" s="16">
        <v>13.435039370078737</v>
      </c>
      <c r="O202" s="16">
        <v>19.426397330595474</v>
      </c>
      <c r="P202" s="16">
        <v>19.617191074486396</v>
      </c>
      <c r="Q202" s="16">
        <v>0.78408573374548118</v>
      </c>
      <c r="R202" s="16">
        <v>3.9969317256905472</v>
      </c>
      <c r="S202" s="16">
        <v>13.249565547980742</v>
      </c>
      <c r="T202" s="20" t="s">
        <v>122</v>
      </c>
      <c r="U202" s="10">
        <v>4</v>
      </c>
      <c r="V202" s="20" t="s">
        <v>143</v>
      </c>
      <c r="W202" s="10">
        <v>4</v>
      </c>
      <c r="X202" s="20" t="s">
        <v>143</v>
      </c>
      <c r="Y202" s="10">
        <v>4</v>
      </c>
      <c r="Z202" s="20" t="s">
        <v>123</v>
      </c>
      <c r="AA202" s="15">
        <v>4</v>
      </c>
      <c r="AB202" s="11">
        <v>61.264291761981937</v>
      </c>
      <c r="AC202" s="10">
        <v>35.64241975753319</v>
      </c>
      <c r="AD202" s="19">
        <v>3.0932884804848655</v>
      </c>
      <c r="AE202" s="12">
        <v>1942.6397330595476</v>
      </c>
      <c r="AF202" s="10">
        <v>2098.1723172392517</v>
      </c>
      <c r="AG202" s="10">
        <v>1307.8127382990931</v>
      </c>
      <c r="AH202" s="10">
        <v>0</v>
      </c>
      <c r="AI202" s="10">
        <v>2.5019191435581267</v>
      </c>
      <c r="AJ202" s="10"/>
      <c r="AK202" s="10"/>
      <c r="AL202" s="10"/>
      <c r="AM202" s="10"/>
      <c r="AN202" s="10">
        <v>12.950931553730316</v>
      </c>
      <c r="AO202" s="10">
        <v>5.3071235472654195</v>
      </c>
      <c r="AP202" s="10">
        <v>10.15468916809365</v>
      </c>
      <c r="AQ202" s="10">
        <v>114.66</v>
      </c>
      <c r="AR202" s="10"/>
      <c r="AS202" s="10"/>
      <c r="AT202" s="10">
        <v>6.6935004252660955</v>
      </c>
      <c r="AU202" s="10">
        <v>1</v>
      </c>
      <c r="AV202" s="16"/>
      <c r="AW202" s="19">
        <v>314.72584758588778</v>
      </c>
      <c r="AX202" s="1" t="s">
        <v>120</v>
      </c>
      <c r="AY202" s="23">
        <v>30.203937007874</v>
      </c>
      <c r="AZ202" s="18">
        <v>100</v>
      </c>
      <c r="BA202" s="18">
        <v>0</v>
      </c>
      <c r="BB202" s="18">
        <v>0</v>
      </c>
      <c r="BC202" s="18">
        <v>0</v>
      </c>
      <c r="BD202" s="18">
        <v>100</v>
      </c>
      <c r="BE202" s="18">
        <v>0</v>
      </c>
      <c r="BF202" s="24">
        <v>61.264291761981937</v>
      </c>
      <c r="BG202" s="24">
        <v>35.64241975753319</v>
      </c>
      <c r="BH202" s="24">
        <v>3.0932884804848655</v>
      </c>
      <c r="BI202" s="21"/>
      <c r="BJ202" s="25">
        <f t="shared" ca="1" si="21"/>
        <v>0.95454143011992554</v>
      </c>
      <c r="BK202" s="24">
        <f t="shared" ca="1" si="22"/>
        <v>23.465521259309707</v>
      </c>
      <c r="BL202" s="23">
        <f t="shared" si="23"/>
        <v>4.3794241931732394</v>
      </c>
      <c r="BM202" s="23">
        <f t="shared" ca="1" si="24"/>
        <v>2.8058985400251633</v>
      </c>
      <c r="BN202" s="22">
        <f t="shared" si="25"/>
        <v>2.8583980113885086</v>
      </c>
      <c r="BO202" s="21"/>
      <c r="BP202" s="2"/>
    </row>
    <row r="203" spans="1:68" x14ac:dyDescent="0.2">
      <c r="A203">
        <v>9.5</v>
      </c>
      <c r="B203">
        <v>0.61</v>
      </c>
      <c r="C203">
        <v>0.31539</v>
      </c>
      <c r="D203">
        <v>2.0500000000000001E-2</v>
      </c>
      <c r="E203">
        <v>-1.447E-2</v>
      </c>
      <c r="F203">
        <v>1.85195</v>
      </c>
      <c r="G203">
        <v>2.1887799999999999</v>
      </c>
      <c r="H203" s="21"/>
      <c r="I203" s="17">
        <f t="shared" si="19"/>
        <v>31.167979002624669</v>
      </c>
      <c r="J203" s="16">
        <f t="shared" si="20"/>
        <v>-30.367979002624669</v>
      </c>
      <c r="K203" s="16">
        <v>115</v>
      </c>
      <c r="L203" s="16">
        <v>3445.5380577427732</v>
      </c>
      <c r="M203" s="16">
        <v>1510.8923884514461</v>
      </c>
      <c r="N203" s="16">
        <v>13.50612423447069</v>
      </c>
      <c r="O203" s="16">
        <v>40.00814989733059</v>
      </c>
      <c r="P203" s="16">
        <v>40.228483165154564</v>
      </c>
      <c r="Q203" s="16">
        <v>0.89415780374076592</v>
      </c>
      <c r="R203" s="16">
        <v>2.22269828089187</v>
      </c>
      <c r="S203" s="16">
        <v>15.300921376664883</v>
      </c>
      <c r="T203" s="20" t="s">
        <v>122</v>
      </c>
      <c r="U203" s="10">
        <v>4</v>
      </c>
      <c r="V203" s="20" t="s">
        <v>141</v>
      </c>
      <c r="W203" s="10">
        <v>5</v>
      </c>
      <c r="X203" s="20" t="s">
        <v>141</v>
      </c>
      <c r="Y203" s="10">
        <v>5</v>
      </c>
      <c r="Z203" s="20" t="s">
        <v>121</v>
      </c>
      <c r="AA203" s="15">
        <v>5</v>
      </c>
      <c r="AB203" s="11">
        <v>9.103039585981378</v>
      </c>
      <c r="AC203" s="10">
        <v>58.929697090483508</v>
      </c>
      <c r="AD203" s="19">
        <v>31.967263323535114</v>
      </c>
      <c r="AE203" s="12">
        <v>4000.8149897330595</v>
      </c>
      <c r="AF203" s="10">
        <v>4521.9205144121934</v>
      </c>
      <c r="AG203" s="10">
        <v>2681.8988776769711</v>
      </c>
      <c r="AH203" s="10">
        <v>36.92154121085197</v>
      </c>
      <c r="AI203" s="10">
        <v>4.4990361876680103</v>
      </c>
      <c r="AJ203" s="10"/>
      <c r="AK203" s="10"/>
      <c r="AL203" s="10"/>
      <c r="AM203" s="10"/>
      <c r="AN203" s="10">
        <v>26.672099931553728</v>
      </c>
      <c r="AO203" s="10">
        <v>8.9889743369917099</v>
      </c>
      <c r="AP203" s="10">
        <v>20.114241582577282</v>
      </c>
      <c r="AQ203" s="10">
        <v>114.66</v>
      </c>
      <c r="AR203" s="10"/>
      <c r="AS203" s="10"/>
      <c r="AT203" s="10">
        <v>14.899770704561744</v>
      </c>
      <c r="AU203" s="10">
        <v>1</v>
      </c>
      <c r="AV203" s="16"/>
      <c r="AW203" s="19">
        <v>678.28807716182894</v>
      </c>
      <c r="AX203" s="1" t="s">
        <v>120</v>
      </c>
      <c r="AY203" s="23">
        <v>30.367979002624701</v>
      </c>
      <c r="AZ203" s="18">
        <v>100</v>
      </c>
      <c r="BA203" s="18">
        <v>0</v>
      </c>
      <c r="BB203" s="18">
        <v>0</v>
      </c>
      <c r="BC203" s="18">
        <v>0</v>
      </c>
      <c r="BD203" s="18">
        <v>100</v>
      </c>
      <c r="BE203" s="18">
        <v>0</v>
      </c>
      <c r="BF203" s="24">
        <v>9.103039585981378</v>
      </c>
      <c r="BG203" s="24">
        <v>58.929697090483508</v>
      </c>
      <c r="BH203" s="24">
        <v>31.967263323535114</v>
      </c>
      <c r="BI203" s="21"/>
      <c r="BJ203" s="25">
        <f t="shared" ca="1" si="21"/>
        <v>0.79755072144703487</v>
      </c>
      <c r="BK203" s="24">
        <f t="shared" ca="1" si="22"/>
        <v>47.592759280644465</v>
      </c>
      <c r="BL203" s="23">
        <f t="shared" si="23"/>
        <v>2.3221431514711699</v>
      </c>
      <c r="BM203" s="23">
        <f t="shared" ca="1" si="24"/>
        <v>2.3933143473989049</v>
      </c>
      <c r="BN203" s="22">
        <f t="shared" si="25"/>
        <v>2.455633133271744</v>
      </c>
      <c r="BO203" s="21"/>
      <c r="BP203" s="2"/>
    </row>
    <row r="204" spans="1:68" x14ac:dyDescent="0.2">
      <c r="A204">
        <v>9.5500000000000007</v>
      </c>
      <c r="B204">
        <v>2.0699999999999998</v>
      </c>
      <c r="C204">
        <v>0.46916999999999998</v>
      </c>
      <c r="D204">
        <v>9.665E-2</v>
      </c>
      <c r="E204">
        <v>-1.8970000000000001E-2</v>
      </c>
      <c r="F204">
        <v>1.8463499999999999</v>
      </c>
      <c r="G204">
        <v>2.18763</v>
      </c>
      <c r="H204" s="21"/>
      <c r="I204" s="17">
        <f t="shared" si="19"/>
        <v>31.332020997375327</v>
      </c>
      <c r="J204" s="16">
        <f t="shared" si="20"/>
        <v>-30.532020997375326</v>
      </c>
      <c r="K204" s="16">
        <v>115</v>
      </c>
      <c r="L204" s="16">
        <v>3464.4028871390988</v>
      </c>
      <c r="M204" s="16">
        <v>1519.5209973753308</v>
      </c>
      <c r="N204" s="16">
        <v>13.577209098862642</v>
      </c>
      <c r="O204" s="16">
        <v>80.758271047227922</v>
      </c>
      <c r="P204" s="16">
        <v>80.961273433995999</v>
      </c>
      <c r="Q204" s="16">
        <v>1.4356299051710588</v>
      </c>
      <c r="R204" s="16">
        <v>1.7732303906280105</v>
      </c>
      <c r="S204" s="16">
        <v>14.097387970005348</v>
      </c>
      <c r="T204" s="20" t="s">
        <v>125</v>
      </c>
      <c r="U204" s="10">
        <v>7</v>
      </c>
      <c r="V204" s="20" t="s">
        <v>141</v>
      </c>
      <c r="W204" s="10">
        <v>5</v>
      </c>
      <c r="X204" s="20" t="s">
        <v>141</v>
      </c>
      <c r="Y204" s="10">
        <v>5</v>
      </c>
      <c r="Z204" s="20" t="s">
        <v>121</v>
      </c>
      <c r="AA204" s="15">
        <v>5</v>
      </c>
      <c r="AB204" s="11">
        <v>1.8003675599057232</v>
      </c>
      <c r="AC204" s="10">
        <v>38.487652643149126</v>
      </c>
      <c r="AD204" s="19">
        <v>59.711979796945151</v>
      </c>
      <c r="AE204" s="12"/>
      <c r="AF204" s="10"/>
      <c r="AG204" s="10"/>
      <c r="AH204" s="10"/>
      <c r="AI204" s="10"/>
      <c r="AJ204" s="10">
        <v>37.213186198223063</v>
      </c>
      <c r="AK204" s="10">
        <v>40.769251728938009</v>
      </c>
      <c r="AL204" s="10">
        <v>43.511123893700763</v>
      </c>
      <c r="AM204" s="10">
        <v>37.072095507549697</v>
      </c>
      <c r="AN204" s="10">
        <v>26.919423682409306</v>
      </c>
      <c r="AO204" s="10">
        <v>13.22379375227548</v>
      </c>
      <c r="AP204" s="10">
        <v>20.240318358499</v>
      </c>
      <c r="AQ204" s="10">
        <v>117.845</v>
      </c>
      <c r="AR204" s="10">
        <v>21.295202098923212</v>
      </c>
      <c r="AS204" s="10">
        <v>12.657985497785997</v>
      </c>
      <c r="AT204" s="10">
        <v>3.3876514654556313</v>
      </c>
      <c r="AU204" s="10">
        <v>0.76973821331816239</v>
      </c>
      <c r="AV204" s="16">
        <v>0.38520677491509914</v>
      </c>
      <c r="AW204" s="19">
        <v>202.40318358498999</v>
      </c>
      <c r="AX204" s="1" t="s">
        <v>120</v>
      </c>
      <c r="AY204" s="23">
        <v>30.532020997375302</v>
      </c>
      <c r="AZ204" s="18">
        <v>0</v>
      </c>
      <c r="BA204" s="18">
        <v>0</v>
      </c>
      <c r="BB204" s="18">
        <v>100</v>
      </c>
      <c r="BC204" s="18">
        <v>0</v>
      </c>
      <c r="BD204" s="18">
        <v>100</v>
      </c>
      <c r="BE204" s="18">
        <v>0</v>
      </c>
      <c r="BF204" s="24">
        <v>1.8003675599057232</v>
      </c>
      <c r="BG204" s="24">
        <v>38.487652643149126</v>
      </c>
      <c r="BH204" s="24">
        <v>59.711979796945151</v>
      </c>
      <c r="BI204" s="21"/>
      <c r="BJ204" s="25">
        <f t="shared" ca="1" si="21"/>
        <v>0.68744731959242844</v>
      </c>
      <c r="BK204" s="24">
        <f t="shared" ca="1" si="22"/>
        <v>93.973116275650739</v>
      </c>
      <c r="BL204" s="23">
        <f t="shared" si="23"/>
        <v>1.811998890185829</v>
      </c>
      <c r="BM204" s="23">
        <f t="shared" ca="1" si="24"/>
        <v>2.1037939521959648</v>
      </c>
      <c r="BN204" s="22">
        <f t="shared" si="25"/>
        <v>2.1623900394089794</v>
      </c>
      <c r="BO204" s="21"/>
      <c r="BP204" s="2"/>
    </row>
    <row r="205" spans="1:68" x14ac:dyDescent="0.2">
      <c r="A205">
        <v>9.6</v>
      </c>
      <c r="B205">
        <v>0.17</v>
      </c>
      <c r="C205">
        <v>0.57698000000000005</v>
      </c>
      <c r="D205">
        <v>7.6829999999999996E-2</v>
      </c>
      <c r="E205">
        <v>-2.2689999999999998E-2</v>
      </c>
      <c r="F205">
        <v>1.83928</v>
      </c>
      <c r="G205">
        <v>2.1827000000000001</v>
      </c>
      <c r="H205" s="21"/>
      <c r="I205" s="17">
        <f t="shared" ref="I205" si="26">IF(A205="(m)",0,A205/0.3048)</f>
        <v>31.496062992125982</v>
      </c>
      <c r="J205" s="16">
        <f t="shared" ref="J205" si="27">$J$7-I205</f>
        <v>-30.696062992125981</v>
      </c>
      <c r="K205" s="16">
        <v>115</v>
      </c>
      <c r="L205" s="16">
        <v>3483.2677165354239</v>
      </c>
      <c r="M205" s="16">
        <v>1528.1496062992153</v>
      </c>
      <c r="N205" s="16">
        <v>13.648293963254591</v>
      </c>
      <c r="O205" s="16">
        <v>109.32681416837784</v>
      </c>
      <c r="P205" s="16">
        <v>109.51548969347304</v>
      </c>
      <c r="Q205" s="16">
        <v>1.2946978362236075</v>
      </c>
      <c r="R205" s="16">
        <v>1.1822052203276314</v>
      </c>
      <c r="S205" s="16">
        <v>13.102467020500132</v>
      </c>
      <c r="T205" s="20" t="s">
        <v>125</v>
      </c>
      <c r="U205" s="10">
        <v>8</v>
      </c>
      <c r="V205" s="20" t="s">
        <v>30</v>
      </c>
      <c r="W205" s="10">
        <v>6</v>
      </c>
      <c r="X205" s="20" t="s">
        <v>30</v>
      </c>
      <c r="Y205" s="10">
        <v>6</v>
      </c>
      <c r="Z205" s="20" t="s">
        <v>30</v>
      </c>
      <c r="AA205" s="15">
        <v>6</v>
      </c>
      <c r="AB205" s="11">
        <v>0.83970568557579384</v>
      </c>
      <c r="AC205" s="10">
        <v>23.221581666217347</v>
      </c>
      <c r="AD205" s="19">
        <v>75.93871264820686</v>
      </c>
      <c r="AE205" s="12"/>
      <c r="AF205" s="10"/>
      <c r="AG205" s="10"/>
      <c r="AH205" s="10"/>
      <c r="AI205" s="10"/>
      <c r="AJ205" s="10">
        <v>38.983603980147308</v>
      </c>
      <c r="AK205" s="10">
        <v>42.32544339190428</v>
      </c>
      <c r="AL205" s="10">
        <v>45.278901498090001</v>
      </c>
      <c r="AM205" s="10">
        <v>39.213661727010475</v>
      </c>
      <c r="AN205" s="10">
        <v>27.331703542094459</v>
      </c>
      <c r="AO205" s="10">
        <v>17.082321060531662</v>
      </c>
      <c r="AP205" s="10">
        <v>27.378872423368261</v>
      </c>
      <c r="AQ205" s="10">
        <v>121.03</v>
      </c>
      <c r="AR205" s="10">
        <v>31.604155787580641</v>
      </c>
      <c r="AS205" s="10">
        <v>22.722047773469999</v>
      </c>
      <c r="AT205" s="10">
        <v>4.3436202484353581</v>
      </c>
      <c r="AU205" s="10">
        <v>0.87818598545021587</v>
      </c>
      <c r="AV205" s="16">
        <v>0.63619706123597142</v>
      </c>
      <c r="AW205" s="19">
        <v>273.78872423368261</v>
      </c>
      <c r="AX205" s="1" t="s">
        <v>120</v>
      </c>
      <c r="AY205" s="23">
        <v>30.696062992125999</v>
      </c>
      <c r="AZ205" s="18">
        <v>0</v>
      </c>
      <c r="BA205" s="18">
        <v>0</v>
      </c>
      <c r="BB205" s="18">
        <v>100</v>
      </c>
      <c r="BC205" s="18">
        <v>0</v>
      </c>
      <c r="BD205" s="18">
        <v>0</v>
      </c>
      <c r="BE205" s="18">
        <v>100</v>
      </c>
      <c r="BF205" s="24">
        <v>0.83970568557579384</v>
      </c>
      <c r="BG205" s="24">
        <v>23.221581666217347</v>
      </c>
      <c r="BH205" s="24">
        <v>75.93871264820686</v>
      </c>
      <c r="BI205" s="21"/>
      <c r="BJ205" s="25">
        <f t="shared" ca="1" si="21"/>
        <v>0.60736393996288962</v>
      </c>
      <c r="BK205" s="24">
        <f t="shared" ca="1" si="22"/>
        <v>124.0384924249115</v>
      </c>
      <c r="BL205" s="23">
        <f t="shared" si="23"/>
        <v>1.2013097482596353</v>
      </c>
      <c r="BM205" s="23">
        <f t="shared" ca="1" si="24"/>
        <v>1.8930662662451703</v>
      </c>
      <c r="BN205" s="22">
        <f t="shared" si="25"/>
        <v>1.9469198164738628</v>
      </c>
      <c r="BO205" s="21"/>
      <c r="BP205" s="2"/>
    </row>
    <row r="206" spans="1:68" x14ac:dyDescent="0.2">
      <c r="A206">
        <v>9.65</v>
      </c>
      <c r="B206">
        <v>2.0699999999999998</v>
      </c>
      <c r="C206">
        <v>0.80728999999999995</v>
      </c>
      <c r="D206">
        <v>-32768</v>
      </c>
      <c r="E206">
        <v>-2.0930000000000001E-2</v>
      </c>
      <c r="F206">
        <v>1.8447800000000001</v>
      </c>
      <c r="G206">
        <v>2.1908300000000001</v>
      </c>
      <c r="H206" s="21"/>
      <c r="I206" s="17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20"/>
      <c r="U206" s="10"/>
      <c r="V206" s="20"/>
      <c r="W206" s="10"/>
      <c r="X206" s="20"/>
      <c r="Y206" s="10"/>
      <c r="Z206" s="20"/>
      <c r="AA206" s="15"/>
      <c r="AB206" s="11"/>
      <c r="AC206" s="10"/>
      <c r="AD206" s="19"/>
      <c r="AE206" s="12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6"/>
      <c r="AW206" s="19"/>
      <c r="AY206" s="23"/>
      <c r="AZ206" s="18"/>
      <c r="BA206" s="18"/>
      <c r="BB206" s="18"/>
      <c r="BC206" s="18"/>
      <c r="BD206" s="18"/>
      <c r="BE206" s="18"/>
      <c r="BF206" s="24"/>
      <c r="BG206" s="24"/>
      <c r="BH206" s="24"/>
      <c r="BI206" s="21"/>
      <c r="BJ206" s="25"/>
      <c r="BK206" s="24"/>
      <c r="BL206" s="23"/>
      <c r="BM206" s="23"/>
      <c r="BN206" s="22"/>
      <c r="BO206" s="21"/>
      <c r="BP206" s="2"/>
    </row>
    <row r="207" spans="1:68" x14ac:dyDescent="0.2">
      <c r="A207">
        <v>9.6999999999999993</v>
      </c>
      <c r="B207">
        <v>0.17</v>
      </c>
      <c r="C207">
        <v>1.02691</v>
      </c>
      <c r="D207">
        <v>-32768</v>
      </c>
      <c r="E207">
        <v>-2.3130000000000001E-2</v>
      </c>
      <c r="F207">
        <v>1.83853</v>
      </c>
      <c r="G207">
        <v>2.1910500000000002</v>
      </c>
      <c r="H207" s="21"/>
      <c r="I207" s="17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20"/>
      <c r="U207" s="10"/>
      <c r="V207" s="20"/>
      <c r="W207" s="10"/>
      <c r="X207" s="20"/>
      <c r="Y207" s="10"/>
      <c r="Z207" s="20"/>
      <c r="AA207" s="15"/>
      <c r="AB207" s="11"/>
      <c r="AC207" s="10"/>
      <c r="AD207" s="19"/>
      <c r="AE207" s="12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6"/>
      <c r="AW207" s="19"/>
      <c r="AY207" s="23"/>
      <c r="AZ207" s="18"/>
      <c r="BA207" s="18"/>
      <c r="BB207" s="18"/>
      <c r="BC207" s="18"/>
      <c r="BD207" s="18"/>
      <c r="BE207" s="18"/>
      <c r="BF207" s="24"/>
      <c r="BG207" s="24"/>
      <c r="BH207" s="24"/>
      <c r="BI207" s="21"/>
      <c r="BJ207" s="25"/>
      <c r="BK207" s="24"/>
      <c r="BL207" s="23"/>
      <c r="BM207" s="23"/>
      <c r="BN207" s="22"/>
      <c r="BO207" s="21"/>
      <c r="BP207" s="2"/>
    </row>
    <row r="208" spans="1:68" x14ac:dyDescent="0.2">
      <c r="A208"/>
      <c r="B208"/>
      <c r="C208">
        <v>0.16403999999999999</v>
      </c>
      <c r="D208">
        <v>-0.11151999999999999</v>
      </c>
      <c r="E208">
        <v>-6.8690000000000001E-2</v>
      </c>
      <c r="F208">
        <v>1.9192</v>
      </c>
      <c r="G208">
        <v>1.89255</v>
      </c>
      <c r="H208" s="21"/>
      <c r="I208" s="17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20"/>
      <c r="U208" s="10"/>
      <c r="V208" s="20"/>
      <c r="W208" s="10"/>
      <c r="X208" s="20"/>
      <c r="Y208" s="10"/>
      <c r="Z208" s="20"/>
      <c r="AA208" s="15"/>
      <c r="AB208" s="11"/>
      <c r="AC208" s="10"/>
      <c r="AD208" s="19"/>
      <c r="AE208" s="12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6"/>
      <c r="AW208" s="19"/>
      <c r="AY208" s="23"/>
      <c r="AZ208" s="18"/>
      <c r="BA208" s="18"/>
      <c r="BB208" s="18"/>
      <c r="BC208" s="18"/>
      <c r="BD208" s="18"/>
      <c r="BE208" s="18"/>
      <c r="BF208" s="24"/>
      <c r="BG208" s="24"/>
      <c r="BH208" s="24"/>
      <c r="BI208" s="21"/>
      <c r="BJ208" s="25"/>
      <c r="BK208" s="24"/>
      <c r="BL208" s="23"/>
      <c r="BM208" s="23"/>
      <c r="BN208" s="22"/>
      <c r="BO208" s="21"/>
      <c r="BP208" s="2"/>
    </row>
    <row r="209" spans="9:68" x14ac:dyDescent="0.2">
      <c r="I209" s="17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20"/>
      <c r="U209" s="10"/>
      <c r="V209" s="20"/>
      <c r="W209" s="10"/>
      <c r="X209" s="20"/>
      <c r="Y209" s="10"/>
      <c r="Z209" s="20"/>
      <c r="AA209" s="15"/>
      <c r="AB209" s="11"/>
      <c r="AC209" s="10"/>
      <c r="AD209" s="19"/>
      <c r="AE209" s="12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6"/>
      <c r="AW209" s="19"/>
      <c r="AY209" s="23"/>
      <c r="AZ209" s="18"/>
      <c r="BA209" s="18"/>
      <c r="BB209" s="18"/>
      <c r="BC209" s="18"/>
      <c r="BD209" s="18"/>
      <c r="BE209" s="18"/>
      <c r="BF209" s="24"/>
      <c r="BG209" s="24"/>
      <c r="BH209" s="24"/>
      <c r="BI209" s="21"/>
      <c r="BJ209" s="25"/>
      <c r="BK209" s="24"/>
      <c r="BL209" s="23"/>
      <c r="BM209" s="23"/>
      <c r="BN209" s="22"/>
      <c r="BP209" s="2"/>
    </row>
    <row r="210" spans="9:68" x14ac:dyDescent="0.2">
      <c r="I210" s="17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20"/>
      <c r="U210" s="10"/>
      <c r="V210" s="20"/>
      <c r="W210" s="10"/>
      <c r="X210" s="20"/>
      <c r="Y210" s="10"/>
      <c r="Z210" s="20"/>
      <c r="AA210" s="15"/>
      <c r="AB210" s="11"/>
      <c r="AC210" s="10"/>
      <c r="AD210" s="19"/>
      <c r="AE210" s="12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6"/>
      <c r="AW210" s="19"/>
      <c r="AY210" s="23"/>
      <c r="AZ210" s="18"/>
      <c r="BA210" s="18"/>
      <c r="BB210" s="18"/>
      <c r="BC210" s="18"/>
      <c r="BD210" s="18"/>
      <c r="BE210" s="18"/>
      <c r="BF210" s="24"/>
      <c r="BG210" s="24"/>
      <c r="BH210" s="24"/>
      <c r="BI210" s="21"/>
      <c r="BJ210" s="25"/>
      <c r="BK210" s="24"/>
      <c r="BL210" s="23"/>
      <c r="BM210" s="23"/>
      <c r="BN210" s="22"/>
      <c r="BP210" s="2"/>
    </row>
    <row r="211" spans="9:68" x14ac:dyDescent="0.2">
      <c r="I211" s="17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20"/>
      <c r="U211" s="10"/>
      <c r="V211" s="20"/>
      <c r="W211" s="10"/>
      <c r="X211" s="20"/>
      <c r="Y211" s="10"/>
      <c r="Z211" s="20"/>
      <c r="AA211" s="15"/>
      <c r="AB211" s="11"/>
      <c r="AC211" s="10"/>
      <c r="AD211" s="19"/>
      <c r="AE211" s="12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6"/>
      <c r="AW211" s="19"/>
      <c r="AY211" s="23"/>
      <c r="AZ211" s="18"/>
      <c r="BA211" s="18"/>
      <c r="BB211" s="18"/>
      <c r="BC211" s="18"/>
      <c r="BD211" s="18"/>
      <c r="BE211" s="18"/>
      <c r="BF211" s="24"/>
      <c r="BG211" s="24"/>
      <c r="BH211" s="24"/>
      <c r="BI211" s="21"/>
      <c r="BJ211" s="25"/>
      <c r="BK211" s="24"/>
      <c r="BL211" s="23"/>
      <c r="BM211" s="23"/>
      <c r="BN211" s="22"/>
      <c r="BP211" s="2"/>
    </row>
    <row r="212" spans="9:68" x14ac:dyDescent="0.2">
      <c r="I212" s="17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20"/>
      <c r="U212" s="10"/>
      <c r="V212" s="20"/>
      <c r="W212" s="10"/>
      <c r="X212" s="20"/>
      <c r="Y212" s="10"/>
      <c r="Z212" s="20"/>
      <c r="AA212" s="15"/>
      <c r="AB212" s="11"/>
      <c r="AC212" s="10"/>
      <c r="AD212" s="19"/>
      <c r="AE212" s="12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6"/>
      <c r="AW212" s="19"/>
      <c r="AY212" s="23"/>
      <c r="AZ212" s="18"/>
      <c r="BA212" s="18"/>
      <c r="BB212" s="18"/>
      <c r="BC212" s="18"/>
      <c r="BD212" s="18"/>
      <c r="BE212" s="18"/>
      <c r="BF212" s="24"/>
      <c r="BG212" s="24"/>
      <c r="BH212" s="24"/>
      <c r="BI212" s="21"/>
      <c r="BJ212" s="25"/>
      <c r="BK212" s="24"/>
      <c r="BL212" s="23"/>
      <c r="BM212" s="23"/>
      <c r="BN212" s="22"/>
      <c r="BP212" s="2"/>
    </row>
    <row r="213" spans="9:68" x14ac:dyDescent="0.2">
      <c r="I213" s="17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20"/>
      <c r="U213" s="10"/>
      <c r="V213" s="20"/>
      <c r="W213" s="10"/>
      <c r="X213" s="20"/>
      <c r="Y213" s="10"/>
      <c r="Z213" s="20"/>
      <c r="AA213" s="15"/>
      <c r="AB213" s="11"/>
      <c r="AC213" s="10"/>
      <c r="AD213" s="19"/>
      <c r="AE213" s="12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6"/>
      <c r="AW213" s="19"/>
      <c r="AY213" s="23"/>
      <c r="AZ213" s="18"/>
      <c r="BA213" s="18"/>
      <c r="BB213" s="18"/>
      <c r="BC213" s="18"/>
      <c r="BD213" s="18"/>
      <c r="BE213" s="18"/>
      <c r="BF213" s="24"/>
      <c r="BG213" s="24"/>
      <c r="BH213" s="24"/>
      <c r="BI213" s="21"/>
      <c r="BJ213" s="25"/>
      <c r="BK213" s="24"/>
      <c r="BL213" s="23"/>
      <c r="BM213" s="23"/>
      <c r="BN213" s="22"/>
      <c r="BP213" s="2"/>
    </row>
    <row r="214" spans="9:68" x14ac:dyDescent="0.2">
      <c r="I214" s="17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20"/>
      <c r="U214" s="10"/>
      <c r="V214" s="20"/>
      <c r="W214" s="10"/>
      <c r="X214" s="20"/>
      <c r="Y214" s="10"/>
      <c r="Z214" s="20"/>
      <c r="AA214" s="15"/>
      <c r="AB214" s="11"/>
      <c r="AC214" s="10"/>
      <c r="AD214" s="19"/>
      <c r="AE214" s="12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6"/>
      <c r="AW214" s="19"/>
      <c r="AY214" s="23"/>
      <c r="AZ214" s="18"/>
      <c r="BA214" s="18"/>
      <c r="BB214" s="18"/>
      <c r="BC214" s="18"/>
      <c r="BD214" s="18"/>
      <c r="BE214" s="18"/>
      <c r="BF214" s="24"/>
      <c r="BG214" s="24"/>
      <c r="BH214" s="24"/>
      <c r="BI214" s="21"/>
      <c r="BJ214" s="25"/>
      <c r="BK214" s="24"/>
      <c r="BL214" s="23"/>
      <c r="BM214" s="23"/>
      <c r="BN214" s="22"/>
      <c r="BP214" s="2"/>
    </row>
    <row r="215" spans="9:68" x14ac:dyDescent="0.2">
      <c r="I215" s="17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20"/>
      <c r="U215" s="10"/>
      <c r="V215" s="20"/>
      <c r="W215" s="10"/>
      <c r="X215" s="20"/>
      <c r="Y215" s="10"/>
      <c r="Z215" s="20"/>
      <c r="AA215" s="15"/>
      <c r="AB215" s="11"/>
      <c r="AC215" s="10"/>
      <c r="AD215" s="19"/>
      <c r="AE215" s="12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6"/>
      <c r="AW215" s="19"/>
      <c r="AY215" s="23"/>
      <c r="AZ215" s="18"/>
      <c r="BA215" s="18"/>
      <c r="BB215" s="18"/>
      <c r="BC215" s="18"/>
      <c r="BD215" s="18"/>
      <c r="BE215" s="18"/>
      <c r="BF215" s="24"/>
      <c r="BG215" s="24"/>
      <c r="BH215" s="24"/>
      <c r="BI215" s="21"/>
      <c r="BJ215" s="25"/>
      <c r="BK215" s="24"/>
      <c r="BL215" s="23"/>
      <c r="BM215" s="23"/>
      <c r="BN215" s="22"/>
      <c r="BP215" s="2"/>
    </row>
    <row r="216" spans="9:68" x14ac:dyDescent="0.2">
      <c r="I216" s="17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20"/>
      <c r="U216" s="10"/>
      <c r="V216" s="20"/>
      <c r="W216" s="10"/>
      <c r="X216" s="20"/>
      <c r="Y216" s="10"/>
      <c r="Z216" s="20"/>
      <c r="AA216" s="15"/>
      <c r="AB216" s="11"/>
      <c r="AC216" s="10"/>
      <c r="AD216" s="19"/>
      <c r="AE216" s="12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6"/>
      <c r="AW216" s="19"/>
      <c r="AY216" s="23"/>
      <c r="AZ216" s="18"/>
      <c r="BA216" s="18"/>
      <c r="BB216" s="18"/>
      <c r="BC216" s="18"/>
      <c r="BD216" s="18"/>
      <c r="BE216" s="18"/>
      <c r="BF216" s="24"/>
      <c r="BG216" s="24"/>
      <c r="BH216" s="24"/>
      <c r="BI216" s="21"/>
      <c r="BJ216" s="25"/>
      <c r="BK216" s="24"/>
      <c r="BL216" s="23"/>
      <c r="BM216" s="23"/>
      <c r="BN216" s="22"/>
      <c r="BP216" s="2"/>
    </row>
    <row r="217" spans="9:68" x14ac:dyDescent="0.2">
      <c r="I217" s="17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20"/>
      <c r="U217" s="10"/>
      <c r="V217" s="20"/>
      <c r="W217" s="10"/>
      <c r="X217" s="20"/>
      <c r="Y217" s="10"/>
      <c r="Z217" s="20"/>
      <c r="AA217" s="15"/>
      <c r="AB217" s="11"/>
      <c r="AC217" s="10"/>
      <c r="AD217" s="19"/>
      <c r="AE217" s="12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6"/>
      <c r="AW217" s="19"/>
      <c r="AY217" s="23"/>
      <c r="AZ217" s="18"/>
      <c r="BA217" s="18"/>
      <c r="BB217" s="18"/>
      <c r="BC217" s="18"/>
      <c r="BD217" s="18"/>
      <c r="BE217" s="18"/>
      <c r="BF217" s="24"/>
      <c r="BG217" s="24"/>
      <c r="BH217" s="24"/>
      <c r="BI217" s="21"/>
      <c r="BJ217" s="25"/>
      <c r="BK217" s="24"/>
      <c r="BL217" s="23"/>
      <c r="BM217" s="23"/>
      <c r="BN217" s="22"/>
      <c r="BP217" s="2"/>
    </row>
    <row r="218" spans="9:68" x14ac:dyDescent="0.2">
      <c r="I218" s="17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20"/>
      <c r="U218" s="10"/>
      <c r="V218" s="20"/>
      <c r="W218" s="10"/>
      <c r="X218" s="20"/>
      <c r="Y218" s="10"/>
      <c r="Z218" s="20"/>
      <c r="AA218" s="15"/>
      <c r="AB218" s="11"/>
      <c r="AC218" s="10"/>
      <c r="AD218" s="19"/>
      <c r="AE218" s="12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6"/>
      <c r="AW218" s="19"/>
      <c r="AY218" s="23"/>
      <c r="AZ218" s="18"/>
      <c r="BA218" s="18"/>
      <c r="BB218" s="18"/>
      <c r="BC218" s="18"/>
      <c r="BD218" s="18"/>
      <c r="BE218" s="18"/>
      <c r="BF218" s="24"/>
      <c r="BG218" s="24"/>
      <c r="BH218" s="24"/>
      <c r="BI218" s="21"/>
      <c r="BJ218" s="25"/>
      <c r="BK218" s="24"/>
      <c r="BL218" s="23"/>
      <c r="BM218" s="23"/>
      <c r="BN218" s="22"/>
      <c r="BP218" s="2"/>
    </row>
    <row r="219" spans="9:68" x14ac:dyDescent="0.2">
      <c r="I219" s="17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20"/>
      <c r="U219" s="10"/>
      <c r="V219" s="20"/>
      <c r="W219" s="10"/>
      <c r="X219" s="20"/>
      <c r="Y219" s="10"/>
      <c r="Z219" s="20"/>
      <c r="AA219" s="15"/>
      <c r="AB219" s="11"/>
      <c r="AC219" s="10"/>
      <c r="AD219" s="19"/>
      <c r="AE219" s="12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6"/>
      <c r="AW219" s="19"/>
      <c r="AY219" s="23"/>
      <c r="AZ219" s="18"/>
      <c r="BA219" s="18"/>
      <c r="BB219" s="18"/>
      <c r="BC219" s="18"/>
      <c r="BD219" s="18"/>
      <c r="BE219" s="18"/>
      <c r="BF219" s="24"/>
      <c r="BG219" s="24"/>
      <c r="BH219" s="24"/>
      <c r="BI219" s="21"/>
      <c r="BJ219" s="25"/>
      <c r="BK219" s="24"/>
      <c r="BL219" s="23"/>
      <c r="BM219" s="23"/>
      <c r="BN219" s="22"/>
      <c r="BP219" s="2"/>
    </row>
    <row r="220" spans="9:68" x14ac:dyDescent="0.2">
      <c r="I220" s="17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20"/>
      <c r="U220" s="10"/>
      <c r="V220" s="20"/>
      <c r="W220" s="10"/>
      <c r="X220" s="20"/>
      <c r="Y220" s="10"/>
      <c r="Z220" s="20"/>
      <c r="AA220" s="15"/>
      <c r="AB220" s="11"/>
      <c r="AC220" s="10"/>
      <c r="AD220" s="19"/>
      <c r="AE220" s="12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6"/>
      <c r="AW220" s="19"/>
      <c r="AY220" s="23"/>
      <c r="AZ220" s="18"/>
      <c r="BA220" s="18"/>
      <c r="BB220" s="18"/>
      <c r="BC220" s="18"/>
      <c r="BD220" s="18"/>
      <c r="BE220" s="18"/>
      <c r="BF220" s="24"/>
      <c r="BG220" s="24"/>
      <c r="BH220" s="24"/>
      <c r="BI220" s="21"/>
      <c r="BJ220" s="25"/>
      <c r="BK220" s="24"/>
      <c r="BL220" s="23"/>
      <c r="BM220" s="23"/>
      <c r="BN220" s="22"/>
      <c r="BP220" s="2"/>
    </row>
    <row r="221" spans="9:68" x14ac:dyDescent="0.2">
      <c r="I221" s="17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20"/>
      <c r="U221" s="10"/>
      <c r="V221" s="20"/>
      <c r="W221" s="10"/>
      <c r="X221" s="20"/>
      <c r="Y221" s="10"/>
      <c r="Z221" s="20"/>
      <c r="AA221" s="15"/>
      <c r="AB221" s="11"/>
      <c r="AC221" s="10"/>
      <c r="AD221" s="19"/>
      <c r="AE221" s="12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6"/>
      <c r="AW221" s="19"/>
      <c r="AY221" s="23"/>
      <c r="AZ221" s="18"/>
      <c r="BA221" s="18"/>
      <c r="BB221" s="18"/>
      <c r="BC221" s="18"/>
      <c r="BD221" s="18"/>
      <c r="BE221" s="18"/>
      <c r="BF221" s="24"/>
      <c r="BG221" s="24"/>
      <c r="BH221" s="24"/>
      <c r="BI221" s="21"/>
      <c r="BJ221" s="25"/>
      <c r="BK221" s="24"/>
      <c r="BL221" s="23"/>
      <c r="BM221" s="23"/>
      <c r="BN221" s="22"/>
      <c r="BP221" s="2"/>
    </row>
    <row r="222" spans="9:68" x14ac:dyDescent="0.2">
      <c r="I222" s="17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20"/>
      <c r="U222" s="10"/>
      <c r="V222" s="20"/>
      <c r="W222" s="10"/>
      <c r="X222" s="20"/>
      <c r="Y222" s="10"/>
      <c r="Z222" s="20"/>
      <c r="AA222" s="15"/>
      <c r="AB222" s="11"/>
      <c r="AC222" s="10"/>
      <c r="AD222" s="19"/>
      <c r="AE222" s="12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6"/>
      <c r="AW222" s="19"/>
      <c r="AY222" s="23"/>
      <c r="AZ222" s="18"/>
      <c r="BA222" s="18"/>
      <c r="BB222" s="18"/>
      <c r="BC222" s="18"/>
      <c r="BD222" s="18"/>
      <c r="BE222" s="18"/>
      <c r="BF222" s="24"/>
      <c r="BG222" s="24"/>
      <c r="BH222" s="24"/>
      <c r="BI222" s="21"/>
      <c r="BJ222" s="25"/>
      <c r="BK222" s="24"/>
      <c r="BL222" s="23"/>
      <c r="BM222" s="23"/>
      <c r="BN222" s="22"/>
      <c r="BP222" s="2"/>
    </row>
    <row r="223" spans="9:68" x14ac:dyDescent="0.2">
      <c r="I223" s="17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20"/>
      <c r="U223" s="10"/>
      <c r="V223" s="20"/>
      <c r="W223" s="10"/>
      <c r="X223" s="20"/>
      <c r="Y223" s="10"/>
      <c r="Z223" s="20"/>
      <c r="AA223" s="15"/>
      <c r="AB223" s="11"/>
      <c r="AC223" s="10"/>
      <c r="AD223" s="19"/>
      <c r="AE223" s="12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6"/>
      <c r="AW223" s="19"/>
      <c r="AY223" s="23"/>
      <c r="AZ223" s="18"/>
      <c r="BA223" s="18"/>
      <c r="BB223" s="18"/>
      <c r="BC223" s="18"/>
      <c r="BD223" s="18"/>
      <c r="BE223" s="18"/>
      <c r="BF223" s="24"/>
      <c r="BG223" s="24"/>
      <c r="BH223" s="24"/>
      <c r="BI223" s="21"/>
      <c r="BJ223" s="25"/>
      <c r="BK223" s="24"/>
      <c r="BL223" s="23"/>
      <c r="BM223" s="23"/>
      <c r="BN223" s="22"/>
      <c r="BP223" s="2"/>
    </row>
    <row r="224" spans="9:68" x14ac:dyDescent="0.2">
      <c r="I224" s="17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20"/>
      <c r="U224" s="10"/>
      <c r="V224" s="20"/>
      <c r="W224" s="10"/>
      <c r="X224" s="20"/>
      <c r="Y224" s="10"/>
      <c r="Z224" s="20"/>
      <c r="AA224" s="15"/>
      <c r="AB224" s="11"/>
      <c r="AC224" s="10"/>
      <c r="AD224" s="19"/>
      <c r="AE224" s="12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6"/>
      <c r="AW224" s="19"/>
      <c r="AY224" s="23"/>
      <c r="AZ224" s="18"/>
      <c r="BA224" s="18"/>
      <c r="BB224" s="18"/>
      <c r="BC224" s="18"/>
      <c r="BD224" s="18"/>
      <c r="BE224" s="18"/>
      <c r="BF224" s="24"/>
      <c r="BG224" s="24"/>
      <c r="BH224" s="24"/>
      <c r="BI224" s="21"/>
      <c r="BJ224" s="25"/>
      <c r="BK224" s="24"/>
      <c r="BL224" s="23"/>
      <c r="BM224" s="23"/>
      <c r="BN224" s="22"/>
      <c r="BP224" s="2"/>
    </row>
    <row r="225" spans="9:68" x14ac:dyDescent="0.2">
      <c r="I225" s="17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20"/>
      <c r="U225" s="10"/>
      <c r="V225" s="20"/>
      <c r="W225" s="10"/>
      <c r="X225" s="20"/>
      <c r="Y225" s="10"/>
      <c r="Z225" s="20"/>
      <c r="AA225" s="15"/>
      <c r="AB225" s="11"/>
      <c r="AC225" s="10"/>
      <c r="AD225" s="19"/>
      <c r="AE225" s="12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6"/>
      <c r="AW225" s="19"/>
      <c r="AY225" s="23"/>
      <c r="AZ225" s="18"/>
      <c r="BA225" s="18"/>
      <c r="BB225" s="18"/>
      <c r="BC225" s="18"/>
      <c r="BD225" s="18"/>
      <c r="BE225" s="18"/>
      <c r="BF225" s="24"/>
      <c r="BG225" s="24"/>
      <c r="BH225" s="24"/>
      <c r="BI225" s="21"/>
      <c r="BJ225" s="25"/>
      <c r="BK225" s="24"/>
      <c r="BL225" s="23"/>
      <c r="BM225" s="23"/>
      <c r="BN225" s="22"/>
      <c r="BP225" s="2"/>
    </row>
    <row r="226" spans="9:68" x14ac:dyDescent="0.2">
      <c r="I226" s="17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20"/>
      <c r="U226" s="10"/>
      <c r="V226" s="20"/>
      <c r="W226" s="10"/>
      <c r="X226" s="20"/>
      <c r="Y226" s="10"/>
      <c r="Z226" s="20"/>
      <c r="AA226" s="15"/>
      <c r="AB226" s="11"/>
      <c r="AC226" s="10"/>
      <c r="AD226" s="19"/>
      <c r="AE226" s="12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6"/>
      <c r="AW226" s="19"/>
      <c r="AY226" s="23"/>
      <c r="AZ226" s="18"/>
      <c r="BA226" s="18"/>
      <c r="BB226" s="18"/>
      <c r="BC226" s="18"/>
      <c r="BD226" s="18"/>
      <c r="BE226" s="18"/>
      <c r="BF226" s="24"/>
      <c r="BG226" s="24"/>
      <c r="BH226" s="24"/>
      <c r="BI226" s="21"/>
      <c r="BJ226" s="25"/>
      <c r="BK226" s="24"/>
      <c r="BL226" s="23"/>
      <c r="BM226" s="23"/>
      <c r="BN226" s="22"/>
      <c r="BP226" s="2"/>
    </row>
    <row r="227" spans="9:68" x14ac:dyDescent="0.2">
      <c r="I227" s="17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20"/>
      <c r="U227" s="10"/>
      <c r="V227" s="20"/>
      <c r="W227" s="10"/>
      <c r="X227" s="20"/>
      <c r="Y227" s="10"/>
      <c r="Z227" s="20"/>
      <c r="AA227" s="15"/>
      <c r="AB227" s="11"/>
      <c r="AC227" s="10"/>
      <c r="AD227" s="19"/>
      <c r="AE227" s="12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6"/>
      <c r="AW227" s="19"/>
      <c r="AY227" s="23"/>
      <c r="AZ227" s="18"/>
      <c r="BA227" s="18"/>
      <c r="BB227" s="18"/>
      <c r="BC227" s="18"/>
      <c r="BD227" s="18"/>
      <c r="BE227" s="18"/>
      <c r="BF227" s="24"/>
      <c r="BG227" s="24"/>
      <c r="BH227" s="24"/>
      <c r="BI227" s="21"/>
      <c r="BJ227" s="25"/>
      <c r="BK227" s="24"/>
      <c r="BL227" s="23"/>
      <c r="BM227" s="23"/>
      <c r="BN227" s="22"/>
      <c r="BP227" s="2"/>
    </row>
    <row r="228" spans="9:68" x14ac:dyDescent="0.2">
      <c r="I228" s="17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20"/>
      <c r="U228" s="10"/>
      <c r="V228" s="20"/>
      <c r="W228" s="10"/>
      <c r="X228" s="20"/>
      <c r="Y228" s="10"/>
      <c r="Z228" s="20"/>
      <c r="AA228" s="15"/>
      <c r="AB228" s="11"/>
      <c r="AC228" s="10"/>
      <c r="AD228" s="19"/>
      <c r="AE228" s="12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6"/>
      <c r="AW228" s="19"/>
      <c r="AY228" s="23"/>
      <c r="AZ228" s="18"/>
      <c r="BA228" s="18"/>
      <c r="BB228" s="18"/>
      <c r="BC228" s="18"/>
      <c r="BD228" s="18"/>
      <c r="BE228" s="18"/>
      <c r="BF228" s="24"/>
      <c r="BG228" s="24"/>
      <c r="BH228" s="24"/>
      <c r="BI228" s="21"/>
      <c r="BJ228" s="25"/>
      <c r="BK228" s="24"/>
      <c r="BL228" s="23"/>
      <c r="BM228" s="23"/>
      <c r="BN228" s="22"/>
      <c r="BP228" s="2"/>
    </row>
    <row r="229" spans="9:68" x14ac:dyDescent="0.2">
      <c r="I229" s="17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20"/>
      <c r="U229" s="10"/>
      <c r="V229" s="20"/>
      <c r="W229" s="10"/>
      <c r="X229" s="20"/>
      <c r="Y229" s="10"/>
      <c r="Z229" s="20"/>
      <c r="AA229" s="15"/>
      <c r="AB229" s="11"/>
      <c r="AC229" s="10"/>
      <c r="AD229" s="19"/>
      <c r="AE229" s="12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6"/>
      <c r="AW229" s="19"/>
      <c r="AY229" s="23"/>
      <c r="AZ229" s="18"/>
      <c r="BA229" s="18"/>
      <c r="BB229" s="18"/>
      <c r="BC229" s="18"/>
      <c r="BD229" s="18"/>
      <c r="BE229" s="18"/>
      <c r="BF229" s="24"/>
      <c r="BG229" s="24"/>
      <c r="BH229" s="24"/>
      <c r="BI229" s="21"/>
      <c r="BJ229" s="25"/>
      <c r="BK229" s="24"/>
      <c r="BL229" s="23"/>
      <c r="BM229" s="23"/>
      <c r="BN229" s="22"/>
      <c r="BP229" s="2"/>
    </row>
    <row r="230" spans="9:68" x14ac:dyDescent="0.2">
      <c r="I230" s="17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20"/>
      <c r="U230" s="10"/>
      <c r="V230" s="20"/>
      <c r="W230" s="10"/>
      <c r="X230" s="20"/>
      <c r="Y230" s="10"/>
      <c r="Z230" s="20"/>
      <c r="AA230" s="15"/>
      <c r="AB230" s="11"/>
      <c r="AC230" s="10"/>
      <c r="AD230" s="19"/>
      <c r="AE230" s="12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6"/>
      <c r="AW230" s="19"/>
      <c r="AY230" s="23"/>
      <c r="AZ230" s="18"/>
      <c r="BA230" s="18"/>
      <c r="BB230" s="18"/>
      <c r="BC230" s="18"/>
      <c r="BD230" s="18"/>
      <c r="BE230" s="18"/>
      <c r="BF230" s="24"/>
      <c r="BG230" s="24"/>
      <c r="BH230" s="24"/>
      <c r="BI230" s="21"/>
      <c r="BJ230" s="25"/>
      <c r="BK230" s="24"/>
      <c r="BL230" s="23"/>
      <c r="BM230" s="23"/>
      <c r="BN230" s="22"/>
      <c r="BP230" s="2"/>
    </row>
    <row r="231" spans="9:68" x14ac:dyDescent="0.2">
      <c r="I231" s="17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20"/>
      <c r="U231" s="10"/>
      <c r="V231" s="20"/>
      <c r="W231" s="10"/>
      <c r="X231" s="20"/>
      <c r="Y231" s="10"/>
      <c r="Z231" s="20"/>
      <c r="AA231" s="15"/>
      <c r="AB231" s="11"/>
      <c r="AC231" s="10"/>
      <c r="AD231" s="19"/>
      <c r="AE231" s="12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6"/>
      <c r="AW231" s="19"/>
      <c r="AY231" s="23"/>
      <c r="AZ231" s="18"/>
      <c r="BA231" s="18"/>
      <c r="BB231" s="18"/>
      <c r="BC231" s="18"/>
      <c r="BD231" s="18"/>
      <c r="BE231" s="18"/>
      <c r="BF231" s="24"/>
      <c r="BG231" s="24"/>
      <c r="BH231" s="24"/>
      <c r="BI231" s="21"/>
      <c r="BJ231" s="25"/>
      <c r="BK231" s="24"/>
      <c r="BL231" s="23"/>
      <c r="BM231" s="23"/>
      <c r="BN231" s="22"/>
      <c r="BP231" s="2"/>
    </row>
    <row r="232" spans="9:68" x14ac:dyDescent="0.2">
      <c r="I232" s="17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20"/>
      <c r="U232" s="10"/>
      <c r="V232" s="20"/>
      <c r="W232" s="10"/>
      <c r="X232" s="20"/>
      <c r="Y232" s="10"/>
      <c r="Z232" s="20"/>
      <c r="AA232" s="15"/>
      <c r="AB232" s="11"/>
      <c r="AC232" s="10"/>
      <c r="AD232" s="19"/>
      <c r="AE232" s="12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6"/>
      <c r="AW232" s="19"/>
      <c r="AY232" s="23"/>
      <c r="AZ232" s="18"/>
      <c r="BA232" s="18"/>
      <c r="BB232" s="18"/>
      <c r="BC232" s="18"/>
      <c r="BD232" s="18"/>
      <c r="BE232" s="18"/>
      <c r="BF232" s="24"/>
      <c r="BG232" s="24"/>
      <c r="BH232" s="24"/>
      <c r="BI232" s="21"/>
      <c r="BJ232" s="25"/>
      <c r="BK232" s="24"/>
      <c r="BL232" s="23"/>
      <c r="BM232" s="23"/>
      <c r="BN232" s="22"/>
      <c r="BP232" s="2"/>
    </row>
    <row r="233" spans="9:68" x14ac:dyDescent="0.2">
      <c r="I233" s="17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20"/>
      <c r="U233" s="10"/>
      <c r="V233" s="20"/>
      <c r="W233" s="10"/>
      <c r="X233" s="20"/>
      <c r="Y233" s="10"/>
      <c r="Z233" s="20"/>
      <c r="AA233" s="15"/>
      <c r="AB233" s="11"/>
      <c r="AC233" s="10"/>
      <c r="AD233" s="19"/>
      <c r="AE233" s="12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6"/>
      <c r="AW233" s="19"/>
      <c r="AY233" s="23"/>
      <c r="AZ233" s="18"/>
      <c r="BA233" s="18"/>
      <c r="BB233" s="18"/>
      <c r="BC233" s="18"/>
      <c r="BD233" s="18"/>
      <c r="BE233" s="18"/>
      <c r="BF233" s="24"/>
      <c r="BG233" s="24"/>
      <c r="BH233" s="24"/>
      <c r="BI233" s="21"/>
      <c r="BJ233" s="25"/>
      <c r="BK233" s="24"/>
      <c r="BL233" s="23"/>
      <c r="BM233" s="23"/>
      <c r="BN233" s="22"/>
      <c r="BP233" s="2"/>
    </row>
    <row r="234" spans="9:68" x14ac:dyDescent="0.2">
      <c r="I234" s="17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20"/>
      <c r="U234" s="10"/>
      <c r="V234" s="20"/>
      <c r="W234" s="10"/>
      <c r="X234" s="20"/>
      <c r="Y234" s="10"/>
      <c r="Z234" s="20"/>
      <c r="AA234" s="15"/>
      <c r="AB234" s="11"/>
      <c r="AC234" s="10"/>
      <c r="AD234" s="19"/>
      <c r="AE234" s="12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6"/>
      <c r="AW234" s="19"/>
      <c r="AY234" s="23"/>
      <c r="AZ234" s="18"/>
      <c r="BA234" s="18"/>
      <c r="BB234" s="18"/>
      <c r="BC234" s="18"/>
      <c r="BD234" s="18"/>
      <c r="BE234" s="18"/>
      <c r="BF234" s="24"/>
      <c r="BG234" s="24"/>
      <c r="BH234" s="24"/>
      <c r="BI234" s="21"/>
      <c r="BJ234" s="25"/>
      <c r="BK234" s="24"/>
      <c r="BL234" s="23"/>
      <c r="BM234" s="23"/>
      <c r="BN234" s="22"/>
      <c r="BP234" s="2"/>
    </row>
    <row r="235" spans="9:68" x14ac:dyDescent="0.2">
      <c r="I235" s="17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20"/>
      <c r="U235" s="10"/>
      <c r="V235" s="20"/>
      <c r="W235" s="10"/>
      <c r="X235" s="20"/>
      <c r="Y235" s="10"/>
      <c r="Z235" s="20"/>
      <c r="AA235" s="15"/>
      <c r="AB235" s="11"/>
      <c r="AC235" s="10"/>
      <c r="AD235" s="19"/>
      <c r="AE235" s="12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6"/>
      <c r="AW235" s="19"/>
      <c r="AY235" s="23"/>
      <c r="AZ235" s="18"/>
      <c r="BA235" s="18"/>
      <c r="BB235" s="18"/>
      <c r="BC235" s="18"/>
      <c r="BD235" s="18"/>
      <c r="BE235" s="18"/>
      <c r="BF235" s="24"/>
      <c r="BG235" s="24"/>
      <c r="BH235" s="24"/>
      <c r="BI235" s="21"/>
      <c r="BJ235" s="25"/>
      <c r="BK235" s="24"/>
      <c r="BL235" s="23"/>
      <c r="BM235" s="23"/>
      <c r="BN235" s="22"/>
      <c r="BP235" s="2"/>
    </row>
    <row r="236" spans="9:68" x14ac:dyDescent="0.2">
      <c r="I236" s="17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20"/>
      <c r="U236" s="10"/>
      <c r="V236" s="20"/>
      <c r="W236" s="10"/>
      <c r="X236" s="20"/>
      <c r="Y236" s="10"/>
      <c r="Z236" s="20"/>
      <c r="AA236" s="15"/>
      <c r="AB236" s="11"/>
      <c r="AC236" s="10"/>
      <c r="AD236" s="19"/>
      <c r="AE236" s="12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6"/>
      <c r="AW236" s="19"/>
      <c r="AY236" s="23"/>
      <c r="AZ236" s="18"/>
      <c r="BA236" s="18"/>
      <c r="BB236" s="18"/>
      <c r="BC236" s="18"/>
      <c r="BD236" s="18"/>
      <c r="BE236" s="18"/>
      <c r="BF236" s="24"/>
      <c r="BG236" s="24"/>
      <c r="BH236" s="24"/>
      <c r="BI236" s="21"/>
      <c r="BJ236" s="25"/>
      <c r="BK236" s="24"/>
      <c r="BL236" s="23"/>
      <c r="BM236" s="23"/>
      <c r="BN236" s="22"/>
      <c r="BP236" s="2"/>
    </row>
    <row r="237" spans="9:68" x14ac:dyDescent="0.2">
      <c r="I237" s="17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20"/>
      <c r="U237" s="10"/>
      <c r="V237" s="20"/>
      <c r="W237" s="10"/>
      <c r="X237" s="20"/>
      <c r="Y237" s="10"/>
      <c r="Z237" s="20"/>
      <c r="AA237" s="15"/>
      <c r="AB237" s="11"/>
      <c r="AC237" s="10"/>
      <c r="AD237" s="19"/>
      <c r="AE237" s="12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6"/>
      <c r="AW237" s="19"/>
      <c r="AY237" s="23"/>
      <c r="AZ237" s="18"/>
      <c r="BA237" s="18"/>
      <c r="BB237" s="18"/>
      <c r="BC237" s="18"/>
      <c r="BD237" s="18"/>
      <c r="BE237" s="18"/>
      <c r="BF237" s="24"/>
      <c r="BG237" s="24"/>
      <c r="BH237" s="24"/>
      <c r="BI237" s="21"/>
      <c r="BJ237" s="25"/>
      <c r="BK237" s="24"/>
      <c r="BL237" s="23"/>
      <c r="BM237" s="23"/>
      <c r="BN237" s="22"/>
      <c r="BP237" s="2"/>
    </row>
    <row r="238" spans="9:68" x14ac:dyDescent="0.2">
      <c r="I238" s="17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20"/>
      <c r="U238" s="10"/>
      <c r="V238" s="20"/>
      <c r="W238" s="10"/>
      <c r="X238" s="20"/>
      <c r="Y238" s="10"/>
      <c r="Z238" s="20"/>
      <c r="AA238" s="15"/>
      <c r="AB238" s="11"/>
      <c r="AC238" s="10"/>
      <c r="AD238" s="19"/>
      <c r="AE238" s="12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6"/>
      <c r="AW238" s="19"/>
      <c r="AY238" s="23"/>
      <c r="AZ238" s="18"/>
      <c r="BA238" s="18"/>
      <c r="BB238" s="18"/>
      <c r="BC238" s="18"/>
      <c r="BD238" s="18"/>
      <c r="BE238" s="18"/>
      <c r="BF238" s="24"/>
      <c r="BG238" s="24"/>
      <c r="BH238" s="24"/>
      <c r="BI238" s="21"/>
      <c r="BJ238" s="25"/>
      <c r="BK238" s="24"/>
      <c r="BL238" s="23"/>
      <c r="BM238" s="23"/>
      <c r="BN238" s="22"/>
      <c r="BP238" s="2"/>
    </row>
    <row r="239" spans="9:68" x14ac:dyDescent="0.2">
      <c r="I239" s="17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20"/>
      <c r="U239" s="10"/>
      <c r="V239" s="20"/>
      <c r="W239" s="10"/>
      <c r="X239" s="20"/>
      <c r="Y239" s="10"/>
      <c r="Z239" s="20"/>
      <c r="AA239" s="15"/>
      <c r="AB239" s="11"/>
      <c r="AC239" s="10"/>
      <c r="AD239" s="19"/>
      <c r="AE239" s="12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6"/>
      <c r="AW239" s="19"/>
      <c r="AY239" s="23"/>
      <c r="AZ239" s="18"/>
      <c r="BA239" s="18"/>
      <c r="BB239" s="18"/>
      <c r="BC239" s="18"/>
      <c r="BD239" s="18"/>
      <c r="BE239" s="18"/>
      <c r="BF239" s="24"/>
      <c r="BG239" s="24"/>
      <c r="BH239" s="24"/>
      <c r="BI239" s="21"/>
      <c r="BJ239" s="25"/>
      <c r="BK239" s="24"/>
      <c r="BL239" s="23"/>
      <c r="BM239" s="23"/>
      <c r="BN239" s="22"/>
      <c r="BP239" s="2"/>
    </row>
    <row r="240" spans="9:68" x14ac:dyDescent="0.2">
      <c r="I240" s="17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20"/>
      <c r="U240" s="10"/>
      <c r="V240" s="20"/>
      <c r="W240" s="10"/>
      <c r="X240" s="20"/>
      <c r="Y240" s="10"/>
      <c r="Z240" s="20"/>
      <c r="AA240" s="15"/>
      <c r="AB240" s="11"/>
      <c r="AC240" s="10"/>
      <c r="AD240" s="19"/>
      <c r="AE240" s="12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6"/>
      <c r="AW240" s="19"/>
      <c r="AY240" s="23"/>
      <c r="AZ240" s="18"/>
      <c r="BA240" s="18"/>
      <c r="BB240" s="18"/>
      <c r="BC240" s="18"/>
      <c r="BD240" s="18"/>
      <c r="BE240" s="18"/>
      <c r="BF240" s="24"/>
      <c r="BG240" s="24"/>
      <c r="BH240" s="24"/>
      <c r="BI240" s="21"/>
      <c r="BJ240" s="25"/>
      <c r="BK240" s="24"/>
      <c r="BL240" s="23"/>
      <c r="BM240" s="23"/>
      <c r="BN240" s="22"/>
      <c r="BP240" s="2"/>
    </row>
    <row r="241" spans="9:68" x14ac:dyDescent="0.2"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P241" s="2"/>
    </row>
    <row r="242" spans="9:68" x14ac:dyDescent="0.2"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P242" s="2"/>
    </row>
    <row r="243" spans="9:68" x14ac:dyDescent="0.2"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P243" s="2"/>
    </row>
    <row r="244" spans="9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9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9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9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9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9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9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9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9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9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9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9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9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0"/>
      <c r="O295" s="10"/>
      <c r="P295" s="9"/>
      <c r="Q295" s="9"/>
      <c r="R295" s="9"/>
      <c r="S295" s="9"/>
      <c r="U295" s="15"/>
      <c r="W295" s="2"/>
      <c r="X295" s="2"/>
      <c r="Y295" s="2"/>
      <c r="Z295" s="2"/>
      <c r="AA295" s="2"/>
      <c r="AB295" s="14"/>
      <c r="AC295" s="2"/>
      <c r="AD295" s="13"/>
      <c r="AE295" s="12"/>
      <c r="AF295" s="10"/>
      <c r="AG295" s="11"/>
      <c r="AH295" s="9"/>
      <c r="AI295" s="9"/>
      <c r="AJ295" s="9"/>
      <c r="AK295" s="9"/>
      <c r="AL295" s="9"/>
      <c r="AM295" s="10"/>
      <c r="AN295" s="9"/>
      <c r="AO295" s="9"/>
      <c r="AP295" s="10"/>
      <c r="AQ295" s="9"/>
      <c r="AR295" s="8"/>
      <c r="AS295" s="8"/>
      <c r="AT295" s="8"/>
      <c r="AU295" s="8"/>
      <c r="AV295" s="8"/>
      <c r="AW295" s="7"/>
      <c r="BP295" s="2"/>
    </row>
    <row r="296" spans="9:68" x14ac:dyDescent="0.2">
      <c r="I296" s="17"/>
      <c r="J296" s="16"/>
      <c r="K296" s="16"/>
      <c r="L296" s="16"/>
      <c r="M296" s="16"/>
      <c r="N296" s="10"/>
      <c r="O296" s="10"/>
      <c r="P296" s="9"/>
      <c r="Q296" s="9"/>
      <c r="R296" s="9"/>
      <c r="S296" s="9"/>
      <c r="U296" s="15"/>
      <c r="W296" s="2"/>
      <c r="X296" s="2"/>
      <c r="Y296" s="2"/>
      <c r="Z296" s="2"/>
      <c r="AA296" s="2"/>
      <c r="AB296" s="14"/>
      <c r="AC296" s="2"/>
      <c r="AD296" s="13"/>
      <c r="AE296" s="12"/>
      <c r="AF296" s="10"/>
      <c r="AG296" s="11"/>
      <c r="AH296" s="9"/>
      <c r="AI296" s="9"/>
      <c r="AJ296" s="9"/>
      <c r="AK296" s="9"/>
      <c r="AL296" s="9"/>
      <c r="AM296" s="10"/>
      <c r="AN296" s="9"/>
      <c r="AO296" s="9"/>
      <c r="AP296" s="10"/>
      <c r="AQ296" s="9"/>
      <c r="AR296" s="8"/>
      <c r="AS296" s="8"/>
      <c r="AT296" s="8"/>
      <c r="AU296" s="8"/>
      <c r="AV296" s="8"/>
      <c r="AW296" s="7"/>
      <c r="BP296" s="2"/>
    </row>
    <row r="297" spans="9:68" x14ac:dyDescent="0.2">
      <c r="I297" s="17"/>
      <c r="J297" s="16"/>
      <c r="K297" s="16"/>
      <c r="L297" s="16"/>
      <c r="M297" s="16"/>
      <c r="N297" s="10"/>
      <c r="O297" s="10"/>
      <c r="P297" s="9"/>
      <c r="Q297" s="9"/>
      <c r="R297" s="9"/>
      <c r="S297" s="9"/>
      <c r="U297" s="15"/>
      <c r="W297" s="2"/>
      <c r="X297" s="2"/>
      <c r="Y297" s="2"/>
      <c r="Z297" s="2"/>
      <c r="AA297" s="2"/>
      <c r="AB297" s="14"/>
      <c r="AC297" s="2"/>
      <c r="AD297" s="13"/>
      <c r="AE297" s="12"/>
      <c r="AF297" s="10"/>
      <c r="AG297" s="11"/>
      <c r="AH297" s="9"/>
      <c r="AI297" s="9"/>
      <c r="AJ297" s="9"/>
      <c r="AK297" s="9"/>
      <c r="AL297" s="9"/>
      <c r="AM297" s="10"/>
      <c r="AN297" s="9"/>
      <c r="AO297" s="9"/>
      <c r="AP297" s="10"/>
      <c r="AQ297" s="9"/>
      <c r="AR297" s="8"/>
      <c r="AS297" s="8"/>
      <c r="AT297" s="8"/>
      <c r="AU297" s="8"/>
      <c r="AV297" s="8"/>
      <c r="AW297" s="7"/>
      <c r="BP297" s="2"/>
    </row>
    <row r="298" spans="9:68" x14ac:dyDescent="0.2">
      <c r="I298" s="17"/>
      <c r="J298" s="16"/>
      <c r="K298" s="16"/>
      <c r="L298" s="16"/>
      <c r="M298" s="16"/>
      <c r="N298" s="10"/>
      <c r="O298" s="10"/>
      <c r="P298" s="9"/>
      <c r="Q298" s="9"/>
      <c r="R298" s="9"/>
      <c r="S298" s="9"/>
      <c r="U298" s="15"/>
      <c r="W298" s="2"/>
      <c r="X298" s="2"/>
      <c r="Y298" s="2"/>
      <c r="Z298" s="2"/>
      <c r="AA298" s="2"/>
      <c r="AB298" s="14"/>
      <c r="AC298" s="2"/>
      <c r="AD298" s="13"/>
      <c r="AE298" s="12"/>
      <c r="AF298" s="10"/>
      <c r="AG298" s="11"/>
      <c r="AH298" s="9"/>
      <c r="AI298" s="9"/>
      <c r="AJ298" s="9"/>
      <c r="AK298" s="9"/>
      <c r="AL298" s="9"/>
      <c r="AM298" s="10"/>
      <c r="AN298" s="9"/>
      <c r="AO298" s="9"/>
      <c r="AP298" s="10"/>
      <c r="AQ298" s="9"/>
      <c r="AR298" s="8"/>
      <c r="AS298" s="8"/>
      <c r="AT298" s="8"/>
      <c r="AU298" s="8"/>
      <c r="AV298" s="8"/>
      <c r="AW298" s="7"/>
      <c r="BP298" s="2"/>
    </row>
    <row r="299" spans="9:68" x14ac:dyDescent="0.2">
      <c r="I299" s="17"/>
      <c r="J299" s="16"/>
      <c r="K299" s="16"/>
      <c r="L299" s="16"/>
      <c r="M299" s="16"/>
      <c r="N299" s="10"/>
      <c r="O299" s="10"/>
      <c r="P299" s="9"/>
      <c r="Q299" s="9"/>
      <c r="R299" s="9"/>
      <c r="S299" s="9"/>
      <c r="U299" s="15"/>
      <c r="W299" s="2"/>
      <c r="X299" s="2"/>
      <c r="Y299" s="2"/>
      <c r="Z299" s="2"/>
      <c r="AA299" s="2"/>
      <c r="AB299" s="14"/>
      <c r="AC299" s="2"/>
      <c r="AD299" s="13"/>
      <c r="AE299" s="12"/>
      <c r="AF299" s="10"/>
      <c r="AG299" s="11"/>
      <c r="AH299" s="9"/>
      <c r="AI299" s="9"/>
      <c r="AJ299" s="9"/>
      <c r="AK299" s="9"/>
      <c r="AL299" s="9"/>
      <c r="AM299" s="10"/>
      <c r="AN299" s="9"/>
      <c r="AO299" s="9"/>
      <c r="AP299" s="10"/>
      <c r="AQ299" s="9"/>
      <c r="AR299" s="8"/>
      <c r="AS299" s="8"/>
      <c r="AT299" s="8"/>
      <c r="AU299" s="8"/>
      <c r="AV299" s="8"/>
      <c r="AW299" s="7"/>
      <c r="BP299" s="2"/>
    </row>
    <row r="300" spans="9:68" x14ac:dyDescent="0.2">
      <c r="I300" s="17"/>
      <c r="J300" s="16"/>
      <c r="K300" s="16"/>
      <c r="L300" s="16"/>
      <c r="M300" s="16"/>
      <c r="N300" s="10"/>
      <c r="O300" s="10"/>
      <c r="P300" s="9"/>
      <c r="Q300" s="9"/>
      <c r="R300" s="9"/>
      <c r="S300" s="9"/>
      <c r="U300" s="15"/>
      <c r="W300" s="2"/>
      <c r="X300" s="2"/>
      <c r="Y300" s="2"/>
      <c r="Z300" s="2"/>
      <c r="AA300" s="2"/>
      <c r="AB300" s="14"/>
      <c r="AC300" s="2"/>
      <c r="AD300" s="13"/>
      <c r="AE300" s="12"/>
      <c r="AF300" s="10"/>
      <c r="AG300" s="11"/>
      <c r="AH300" s="9"/>
      <c r="AI300" s="9"/>
      <c r="AJ300" s="9"/>
      <c r="AK300" s="9"/>
      <c r="AL300" s="9"/>
      <c r="AM300" s="10"/>
      <c r="AN300" s="9"/>
      <c r="AO300" s="9"/>
      <c r="AP300" s="10"/>
      <c r="AQ300" s="9"/>
      <c r="AR300" s="8"/>
      <c r="AS300" s="8"/>
      <c r="AT300" s="8"/>
      <c r="AU300" s="8"/>
      <c r="AV300" s="8"/>
      <c r="AW300" s="7"/>
      <c r="BP300" s="2"/>
    </row>
    <row r="301" spans="9:68" x14ac:dyDescent="0.2">
      <c r="I301" s="17"/>
      <c r="J301" s="16"/>
      <c r="K301" s="16"/>
      <c r="L301" s="16"/>
      <c r="M301" s="16"/>
      <c r="N301" s="10"/>
      <c r="O301" s="10"/>
      <c r="P301" s="9"/>
      <c r="Q301" s="9"/>
      <c r="R301" s="9"/>
      <c r="S301" s="9"/>
      <c r="U301" s="15"/>
      <c r="W301" s="2"/>
      <c r="X301" s="2"/>
      <c r="Y301" s="2"/>
      <c r="Z301" s="2"/>
      <c r="AA301" s="2"/>
      <c r="AB301" s="14"/>
      <c r="AC301" s="2"/>
      <c r="AD301" s="13"/>
      <c r="AE301" s="12"/>
      <c r="AF301" s="10"/>
      <c r="AG301" s="11"/>
      <c r="AH301" s="9"/>
      <c r="AI301" s="9"/>
      <c r="AJ301" s="9"/>
      <c r="AK301" s="9"/>
      <c r="AL301" s="9"/>
      <c r="AM301" s="10"/>
      <c r="AN301" s="9"/>
      <c r="AO301" s="9"/>
      <c r="AP301" s="10"/>
      <c r="AQ301" s="9"/>
      <c r="AR301" s="8"/>
      <c r="AS301" s="8"/>
      <c r="AT301" s="8"/>
      <c r="AU301" s="8"/>
      <c r="AV301" s="8"/>
      <c r="AW301" s="7"/>
      <c r="BP301" s="2"/>
    </row>
    <row r="302" spans="9:68" x14ac:dyDescent="0.2">
      <c r="I302" s="17"/>
      <c r="J302" s="16"/>
      <c r="K302" s="16"/>
      <c r="L302" s="16"/>
      <c r="M302" s="16"/>
      <c r="N302" s="10"/>
      <c r="O302" s="10"/>
      <c r="P302" s="9"/>
      <c r="Q302" s="9"/>
      <c r="R302" s="9"/>
      <c r="S302" s="9"/>
      <c r="U302" s="15"/>
      <c r="W302" s="2"/>
      <c r="X302" s="2"/>
      <c r="Y302" s="2"/>
      <c r="Z302" s="2"/>
      <c r="AA302" s="2"/>
      <c r="AB302" s="14"/>
      <c r="AC302" s="2"/>
      <c r="AD302" s="13"/>
      <c r="AE302" s="12"/>
      <c r="AF302" s="10"/>
      <c r="AG302" s="11"/>
      <c r="AH302" s="9"/>
      <c r="AI302" s="9"/>
      <c r="AJ302" s="9"/>
      <c r="AK302" s="9"/>
      <c r="AL302" s="9"/>
      <c r="AM302" s="10"/>
      <c r="AN302" s="9"/>
      <c r="AO302" s="9"/>
      <c r="AP302" s="10"/>
      <c r="AQ302" s="9"/>
      <c r="AR302" s="8"/>
      <c r="AS302" s="8"/>
      <c r="AT302" s="8"/>
      <c r="AU302" s="8"/>
      <c r="AV302" s="8"/>
      <c r="AW302" s="7"/>
      <c r="BP302" s="2"/>
    </row>
    <row r="303" spans="9:68" x14ac:dyDescent="0.2">
      <c r="I303" s="17"/>
      <c r="J303" s="16"/>
      <c r="K303" s="16"/>
      <c r="L303" s="16"/>
      <c r="M303" s="16"/>
      <c r="N303" s="10"/>
      <c r="O303" s="10"/>
      <c r="P303" s="9"/>
      <c r="Q303" s="9"/>
      <c r="R303" s="9"/>
      <c r="S303" s="9"/>
      <c r="U303" s="15"/>
      <c r="W303" s="2"/>
      <c r="X303" s="2"/>
      <c r="Y303" s="2"/>
      <c r="Z303" s="2"/>
      <c r="AA303" s="2"/>
      <c r="AB303" s="14"/>
      <c r="AC303" s="2"/>
      <c r="AD303" s="13"/>
      <c r="AE303" s="12"/>
      <c r="AF303" s="10"/>
      <c r="AG303" s="11"/>
      <c r="AH303" s="9"/>
      <c r="AI303" s="9"/>
      <c r="AJ303" s="9"/>
      <c r="AK303" s="9"/>
      <c r="AL303" s="9"/>
      <c r="AM303" s="10"/>
      <c r="AN303" s="9"/>
      <c r="AO303" s="9"/>
      <c r="AP303" s="10"/>
      <c r="AQ303" s="9"/>
      <c r="AR303" s="8"/>
      <c r="AS303" s="8"/>
      <c r="AT303" s="8"/>
      <c r="AU303" s="8"/>
      <c r="AV303" s="8"/>
      <c r="AW303" s="7"/>
      <c r="BP303" s="2"/>
    </row>
    <row r="304" spans="9:68" x14ac:dyDescent="0.2">
      <c r="I304" s="17"/>
      <c r="J304" s="16"/>
      <c r="K304" s="16"/>
      <c r="L304" s="16"/>
      <c r="M304" s="16"/>
      <c r="N304" s="10"/>
      <c r="O304" s="10"/>
      <c r="P304" s="9"/>
      <c r="Q304" s="9"/>
      <c r="R304" s="9"/>
      <c r="S304" s="9"/>
      <c r="U304" s="15"/>
      <c r="W304" s="2"/>
      <c r="X304" s="2"/>
      <c r="Y304" s="2"/>
      <c r="Z304" s="2"/>
      <c r="AA304" s="2"/>
      <c r="AB304" s="14"/>
      <c r="AC304" s="2"/>
      <c r="AD304" s="13"/>
      <c r="AE304" s="12"/>
      <c r="AF304" s="10"/>
      <c r="AG304" s="11"/>
      <c r="AH304" s="9"/>
      <c r="AI304" s="9"/>
      <c r="AJ304" s="9"/>
      <c r="AK304" s="9"/>
      <c r="AL304" s="9"/>
      <c r="AM304" s="10"/>
      <c r="AN304" s="9"/>
      <c r="AO304" s="9"/>
      <c r="AP304" s="10"/>
      <c r="AQ304" s="9"/>
      <c r="AR304" s="8"/>
      <c r="AS304" s="8"/>
      <c r="AT304" s="8"/>
      <c r="AU304" s="8"/>
      <c r="AV304" s="8"/>
      <c r="AW304" s="7"/>
      <c r="BP304" s="2"/>
    </row>
    <row r="305" spans="9:68" x14ac:dyDescent="0.2">
      <c r="I305" s="17"/>
      <c r="J305" s="16"/>
      <c r="K305" s="16"/>
      <c r="L305" s="16"/>
      <c r="M305" s="16"/>
      <c r="N305" s="10"/>
      <c r="O305" s="10"/>
      <c r="P305" s="9"/>
      <c r="Q305" s="9"/>
      <c r="R305" s="9"/>
      <c r="S305" s="9"/>
      <c r="U305" s="15"/>
      <c r="W305" s="2"/>
      <c r="X305" s="2"/>
      <c r="Y305" s="2"/>
      <c r="Z305" s="2"/>
      <c r="AA305" s="2"/>
      <c r="AB305" s="14"/>
      <c r="AC305" s="2"/>
      <c r="AD305" s="13"/>
      <c r="AE305" s="12"/>
      <c r="AF305" s="10"/>
      <c r="AG305" s="11"/>
      <c r="AH305" s="9"/>
      <c r="AI305" s="9"/>
      <c r="AJ305" s="9"/>
      <c r="AK305" s="9"/>
      <c r="AL305" s="9"/>
      <c r="AM305" s="10"/>
      <c r="AN305" s="9"/>
      <c r="AO305" s="9"/>
      <c r="AP305" s="10"/>
      <c r="AQ305" s="9"/>
      <c r="AR305" s="8"/>
      <c r="AS305" s="8"/>
      <c r="AT305" s="8"/>
      <c r="AU305" s="8"/>
      <c r="AV305" s="8"/>
      <c r="AW305" s="7"/>
      <c r="BP305" s="2"/>
    </row>
    <row r="306" spans="9:68" x14ac:dyDescent="0.2">
      <c r="I306" s="4"/>
      <c r="V306" s="1"/>
      <c r="Z306" s="2"/>
      <c r="AB306" s="6"/>
      <c r="AD306" s="5"/>
      <c r="BP306" s="2"/>
    </row>
    <row r="307" spans="9:68" x14ac:dyDescent="0.2">
      <c r="I307" s="4"/>
      <c r="V307" s="1"/>
      <c r="Z307" s="2"/>
      <c r="BP307" s="2"/>
    </row>
    <row r="308" spans="9:68" x14ac:dyDescent="0.2">
      <c r="I308" s="4"/>
      <c r="V308" s="1"/>
      <c r="Z308" s="2"/>
      <c r="BP308" s="2"/>
    </row>
    <row r="309" spans="9:68" x14ac:dyDescent="0.2">
      <c r="I309" s="4"/>
      <c r="V309" s="1"/>
      <c r="Z309" s="2"/>
      <c r="BP309" s="2"/>
    </row>
    <row r="310" spans="9:68" x14ac:dyDescent="0.2">
      <c r="I310" s="4"/>
      <c r="V310" s="1"/>
      <c r="Z310" s="2"/>
    </row>
    <row r="311" spans="9:68" x14ac:dyDescent="0.2">
      <c r="I311" s="4"/>
      <c r="V311" s="1"/>
      <c r="Z311" s="2"/>
    </row>
    <row r="312" spans="9:68" x14ac:dyDescent="0.2">
      <c r="I312" s="4"/>
      <c r="V312" s="1"/>
      <c r="Z312" s="2"/>
    </row>
    <row r="313" spans="9:68" x14ac:dyDescent="0.2">
      <c r="I313" s="4"/>
      <c r="V313" s="1"/>
      <c r="Z313" s="2"/>
    </row>
    <row r="314" spans="9:68" x14ac:dyDescent="0.2">
      <c r="I314" s="4"/>
      <c r="V314" s="1"/>
      <c r="Z314" s="2"/>
    </row>
    <row r="315" spans="9:68" x14ac:dyDescent="0.2">
      <c r="I315" s="4"/>
      <c r="V315" s="1"/>
      <c r="Z315" s="2"/>
    </row>
    <row r="316" spans="9:68" x14ac:dyDescent="0.2">
      <c r="I316" s="4"/>
      <c r="V316" s="1"/>
      <c r="Z316" s="2"/>
    </row>
    <row r="317" spans="9:68" x14ac:dyDescent="0.2">
      <c r="I317" s="4"/>
      <c r="V317" s="1"/>
      <c r="Z317" s="2"/>
    </row>
    <row r="318" spans="9:68" x14ac:dyDescent="0.2">
      <c r="I318" s="4"/>
      <c r="V318" s="1"/>
      <c r="Z318" s="2"/>
    </row>
    <row r="319" spans="9:68" x14ac:dyDescent="0.2">
      <c r="I319" s="4"/>
      <c r="V319" s="1"/>
      <c r="Z319" s="2"/>
    </row>
    <row r="320" spans="9:68" x14ac:dyDescent="0.2">
      <c r="I320" s="4"/>
      <c r="V320" s="1"/>
      <c r="Z320" s="2"/>
    </row>
    <row r="321" spans="9:26" x14ac:dyDescent="0.2">
      <c r="I321" s="4"/>
      <c r="V321" s="1"/>
      <c r="Z321" s="2"/>
    </row>
    <row r="322" spans="9:26" x14ac:dyDescent="0.2">
      <c r="I322" s="4"/>
      <c r="V322" s="1"/>
      <c r="Z322" s="2"/>
    </row>
    <row r="323" spans="9:26" x14ac:dyDescent="0.2">
      <c r="I323" s="4"/>
      <c r="V323" s="1"/>
      <c r="Z323" s="2"/>
    </row>
    <row r="324" spans="9:26" x14ac:dyDescent="0.2">
      <c r="I324" s="4"/>
      <c r="V324" s="1"/>
      <c r="Z324" s="2"/>
    </row>
    <row r="325" spans="9:26" x14ac:dyDescent="0.2">
      <c r="I325" s="4"/>
      <c r="V325" s="1"/>
      <c r="Z325" s="2"/>
    </row>
    <row r="326" spans="9:26" x14ac:dyDescent="0.2">
      <c r="I326" s="4"/>
      <c r="V326" s="1"/>
      <c r="Z326" s="2"/>
    </row>
    <row r="327" spans="9:26" x14ac:dyDescent="0.2">
      <c r="I327" s="4"/>
      <c r="V327" s="1"/>
      <c r="Z327" s="2"/>
    </row>
    <row r="328" spans="9:26" x14ac:dyDescent="0.2">
      <c r="I328" s="4"/>
      <c r="V328" s="1"/>
      <c r="Z328" s="2"/>
    </row>
    <row r="329" spans="9:26" x14ac:dyDescent="0.2">
      <c r="I329" s="4"/>
      <c r="V329" s="1"/>
      <c r="Z329" s="2"/>
    </row>
    <row r="330" spans="9:26" x14ac:dyDescent="0.2">
      <c r="I330" s="4"/>
      <c r="V330" s="1"/>
      <c r="Z330" s="2"/>
    </row>
    <row r="331" spans="9:26" x14ac:dyDescent="0.2">
      <c r="I331" s="4"/>
      <c r="V331" s="1"/>
      <c r="Z331" s="2"/>
    </row>
    <row r="332" spans="9:26" x14ac:dyDescent="0.2">
      <c r="I332" s="4"/>
      <c r="V332" s="1"/>
      <c r="Z332" s="2"/>
    </row>
    <row r="333" spans="9:26" x14ac:dyDescent="0.2">
      <c r="I333" s="4"/>
      <c r="V333" s="1"/>
      <c r="Z333" s="2"/>
    </row>
    <row r="334" spans="9:26" x14ac:dyDescent="0.2">
      <c r="I334" s="4"/>
      <c r="V334" s="1"/>
      <c r="Z334" s="2"/>
    </row>
    <row r="335" spans="9:26" x14ac:dyDescent="0.2">
      <c r="I335" s="4"/>
      <c r="V335" s="1"/>
      <c r="Z335" s="2"/>
    </row>
    <row r="336" spans="9:26" x14ac:dyDescent="0.2">
      <c r="I336" s="4"/>
      <c r="V336" s="1"/>
      <c r="Z336" s="2"/>
    </row>
    <row r="337" spans="9:26" x14ac:dyDescent="0.2">
      <c r="I337" s="4"/>
      <c r="V337" s="1"/>
      <c r="Z337" s="2"/>
    </row>
    <row r="338" spans="9:26" x14ac:dyDescent="0.2">
      <c r="I338" s="4"/>
      <c r="V338" s="1"/>
      <c r="Z338" s="2"/>
    </row>
    <row r="339" spans="9:26" x14ac:dyDescent="0.2">
      <c r="I339" s="4"/>
      <c r="V339" s="1"/>
      <c r="Z339" s="2"/>
    </row>
    <row r="340" spans="9:26" x14ac:dyDescent="0.2">
      <c r="I340" s="4"/>
      <c r="V340" s="1"/>
      <c r="Z340" s="2"/>
    </row>
    <row r="341" spans="9:26" x14ac:dyDescent="0.2">
      <c r="I341" s="4"/>
      <c r="V341" s="1"/>
      <c r="Z341" s="2"/>
    </row>
    <row r="342" spans="9:26" x14ac:dyDescent="0.2">
      <c r="I342" s="4"/>
      <c r="V342" s="1"/>
      <c r="Z342" s="2"/>
    </row>
    <row r="343" spans="9:26" x14ac:dyDescent="0.2">
      <c r="I343" s="4"/>
      <c r="V343" s="1"/>
      <c r="Z343" s="2"/>
    </row>
    <row r="344" spans="9:26" x14ac:dyDescent="0.2">
      <c r="I344" s="4"/>
      <c r="V344" s="1"/>
      <c r="Z344" s="2"/>
    </row>
    <row r="345" spans="9:26" x14ac:dyDescent="0.2">
      <c r="I345" s="4"/>
      <c r="V345" s="1"/>
      <c r="Z345" s="2"/>
    </row>
    <row r="346" spans="9:26" x14ac:dyDescent="0.2">
      <c r="I346" s="4"/>
      <c r="V346" s="1"/>
      <c r="Z346" s="2"/>
    </row>
    <row r="347" spans="9:26" x14ac:dyDescent="0.2">
      <c r="I347" s="4"/>
      <c r="V347" s="1"/>
      <c r="Z347" s="2"/>
    </row>
    <row r="348" spans="9:26" x14ac:dyDescent="0.2">
      <c r="I348" s="4"/>
      <c r="V348" s="1"/>
      <c r="Z348" s="2"/>
    </row>
    <row r="349" spans="9:26" x14ac:dyDescent="0.2">
      <c r="I349" s="4"/>
      <c r="V349" s="1"/>
      <c r="Z349" s="2"/>
    </row>
    <row r="350" spans="9:26" x14ac:dyDescent="0.2">
      <c r="I350" s="4"/>
      <c r="V350" s="1"/>
      <c r="Z350" s="2"/>
    </row>
    <row r="351" spans="9:26" x14ac:dyDescent="0.2">
      <c r="I351" s="4"/>
      <c r="V351" s="1"/>
      <c r="Z351" s="2"/>
    </row>
    <row r="352" spans="9:26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V365" s="1"/>
      <c r="Z365" s="2"/>
    </row>
    <row r="366" spans="9:26" x14ac:dyDescent="0.2">
      <c r="V366" s="1"/>
      <c r="Z366" s="2"/>
    </row>
    <row r="367" spans="9:26" x14ac:dyDescent="0.2">
      <c r="V367" s="1"/>
      <c r="Z367" s="2"/>
    </row>
    <row r="368" spans="9:26" x14ac:dyDescent="0.2">
      <c r="V368" s="1"/>
      <c r="Z368" s="2"/>
    </row>
    <row r="369" spans="22:26" x14ac:dyDescent="0.2">
      <c r="V369" s="1"/>
      <c r="Z369" s="2"/>
    </row>
    <row r="370" spans="22:26" x14ac:dyDescent="0.2">
      <c r="V370" s="1"/>
      <c r="Z370" s="2"/>
    </row>
    <row r="371" spans="22:26" x14ac:dyDescent="0.2">
      <c r="V371" s="1"/>
      <c r="Z371" s="2"/>
    </row>
    <row r="372" spans="22:26" x14ac:dyDescent="0.2">
      <c r="V372" s="1"/>
      <c r="Z372" s="2"/>
    </row>
    <row r="373" spans="22:26" x14ac:dyDescent="0.2">
      <c r="V373" s="1"/>
      <c r="Z373" s="2"/>
    </row>
    <row r="374" spans="22:26" x14ac:dyDescent="0.2">
      <c r="V374" s="1"/>
      <c r="Z374" s="2"/>
    </row>
    <row r="375" spans="22:26" x14ac:dyDescent="0.2">
      <c r="V375" s="1"/>
      <c r="Z375" s="2"/>
    </row>
    <row r="376" spans="22:26" x14ac:dyDescent="0.2">
      <c r="V376" s="1"/>
      <c r="Z376" s="2"/>
    </row>
    <row r="377" spans="22:26" x14ac:dyDescent="0.2">
      <c r="V377" s="1"/>
      <c r="Z377" s="2"/>
    </row>
    <row r="378" spans="22:26" x14ac:dyDescent="0.2">
      <c r="V378" s="1"/>
      <c r="Z378" s="2"/>
    </row>
    <row r="379" spans="22:26" x14ac:dyDescent="0.2">
      <c r="V379" s="1"/>
      <c r="Z379" s="2"/>
    </row>
    <row r="380" spans="22:26" x14ac:dyDescent="0.2">
      <c r="V380" s="1"/>
      <c r="Z380" s="2"/>
    </row>
    <row r="381" spans="22:26" x14ac:dyDescent="0.2">
      <c r="V381" s="1"/>
      <c r="Z381" s="2"/>
    </row>
    <row r="382" spans="22:26" x14ac:dyDescent="0.2">
      <c r="V382" s="1"/>
      <c r="Z382" s="2"/>
    </row>
    <row r="383" spans="22:26" x14ac:dyDescent="0.2">
      <c r="V383" s="1"/>
      <c r="Z383" s="2"/>
    </row>
    <row r="384" spans="22:26" x14ac:dyDescent="0.2">
      <c r="V384" s="1"/>
      <c r="Z384" s="2"/>
    </row>
    <row r="385" spans="22:26" x14ac:dyDescent="0.2">
      <c r="V385" s="1"/>
      <c r="Z385" s="2"/>
    </row>
    <row r="386" spans="22:26" x14ac:dyDescent="0.2">
      <c r="V386" s="1"/>
      <c r="Z386" s="2"/>
    </row>
    <row r="387" spans="22:26" x14ac:dyDescent="0.2">
      <c r="V387" s="1"/>
      <c r="Z387" s="2"/>
    </row>
    <row r="388" spans="22:26" x14ac:dyDescent="0.2">
      <c r="V388" s="1"/>
      <c r="Z388" s="2"/>
    </row>
    <row r="389" spans="22:26" x14ac:dyDescent="0.2">
      <c r="V389" s="1"/>
      <c r="Z389" s="2"/>
    </row>
    <row r="390" spans="22:26" x14ac:dyDescent="0.2">
      <c r="V390" s="1"/>
      <c r="Z390" s="2"/>
    </row>
    <row r="391" spans="22:26" x14ac:dyDescent="0.2">
      <c r="V391" s="1"/>
      <c r="Z391" s="2"/>
    </row>
    <row r="392" spans="22:26" x14ac:dyDescent="0.2">
      <c r="V392" s="1"/>
      <c r="Z392" s="2"/>
    </row>
    <row r="393" spans="22:26" x14ac:dyDescent="0.2">
      <c r="V393" s="1"/>
      <c r="Z393" s="2"/>
    </row>
    <row r="394" spans="22:26" x14ac:dyDescent="0.2">
      <c r="V394" s="1"/>
      <c r="Z394" s="2"/>
    </row>
    <row r="395" spans="22:26" x14ac:dyDescent="0.2">
      <c r="V395" s="1"/>
      <c r="Z395" s="2"/>
    </row>
    <row r="396" spans="22:26" x14ac:dyDescent="0.2">
      <c r="V396" s="1"/>
      <c r="Z396" s="2"/>
    </row>
    <row r="397" spans="22:26" x14ac:dyDescent="0.2">
      <c r="V397" s="1"/>
      <c r="Z397" s="2"/>
    </row>
    <row r="398" spans="22:26" x14ac:dyDescent="0.2">
      <c r="V398" s="1"/>
      <c r="Z398" s="2"/>
    </row>
    <row r="399" spans="22:26" x14ac:dyDescent="0.2">
      <c r="V399" s="1"/>
      <c r="Z399" s="2"/>
    </row>
    <row r="400" spans="22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294">
    <cfRule type="cellIs" dxfId="53" priority="14" stopIfTrue="1" operator="between">
      <formula>33</formula>
      <formula>100</formula>
    </cfRule>
  </conditionalFormatting>
  <conditionalFormatting sqref="AC13:AC294">
    <cfRule type="cellIs" dxfId="52" priority="15" stopIfTrue="1" operator="between">
      <formula>33</formula>
      <formula>100</formula>
    </cfRule>
  </conditionalFormatting>
  <conditionalFormatting sqref="AD13:AD294">
    <cfRule type="cellIs" dxfId="51" priority="16" stopIfTrue="1" operator="between">
      <formula>33</formula>
      <formula>100</formula>
    </cfRule>
  </conditionalFormatting>
  <conditionalFormatting sqref="A6">
    <cfRule type="expression" dxfId="50" priority="17" stopIfTrue="1">
      <formula>$C$6=1</formula>
    </cfRule>
  </conditionalFormatting>
  <conditionalFormatting sqref="K14:K294">
    <cfRule type="cellIs" dxfId="49" priority="18" stopIfTrue="1" operator="notEqual">
      <formula>$J$5</formula>
    </cfRule>
  </conditionalFormatting>
  <conditionalFormatting sqref="Y14:Y522 W14:W522 AA14:AA522">
    <cfRule type="cellIs" dxfId="48" priority="5" operator="equal">
      <formula>7</formula>
    </cfRule>
    <cfRule type="cellIs" dxfId="47" priority="7" operator="equal">
      <formula>6</formula>
    </cfRule>
    <cfRule type="cellIs" dxfId="46" priority="9" operator="equal">
      <formula>5</formula>
    </cfRule>
    <cfRule type="cellIs" dxfId="45" priority="11" operator="equal">
      <formula>4</formula>
    </cfRule>
  </conditionalFormatting>
  <conditionalFormatting sqref="U14:U522">
    <cfRule type="cellIs" dxfId="44" priority="2" operator="between">
      <formula>11</formula>
      <formula>12</formula>
    </cfRule>
    <cfRule type="cellIs" dxfId="43" priority="4" operator="between">
      <formula>9</formula>
      <formula>10</formula>
    </cfRule>
    <cfRule type="cellIs" dxfId="42" priority="6" operator="equal">
      <formula>8</formula>
    </cfRule>
    <cfRule type="cellIs" dxfId="41" priority="8" operator="between">
      <formula>6</formula>
      <formula>7</formula>
    </cfRule>
    <cfRule type="cellIs" dxfId="40" priority="10" operator="between">
      <formula>4</formula>
      <formula>5</formula>
    </cfRule>
  </conditionalFormatting>
  <conditionalFormatting sqref="Y14:Y522 W14:W522 AA14:AA522 U14:U522">
    <cfRule type="cellIs" dxfId="39" priority="12" operator="equal">
      <formula>3</formula>
    </cfRule>
    <cfRule type="cellIs" dxfId="38" priority="13" operator="between">
      <formula>1</formula>
      <formula>2</formula>
    </cfRule>
  </conditionalFormatting>
  <conditionalFormatting sqref="Y14:Y522 W14:W522">
    <cfRule type="cellIs" dxfId="37" priority="3" operator="between">
      <formula>8</formula>
      <formula>9</formula>
    </cfRule>
  </conditionalFormatting>
  <conditionalFormatting sqref="K13:K205">
    <cfRule type="cellIs" dxfId="36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857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57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57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58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6">
    <pageSetUpPr fitToPage="1"/>
  </sheetPr>
  <dimension ref="A1:FC557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3" t="s">
        <v>118</v>
      </c>
      <c r="I1" s="26"/>
      <c r="J1" s="26"/>
      <c r="K1" s="26"/>
      <c r="L1" s="26"/>
      <c r="M1" s="26"/>
      <c r="N1" s="26"/>
      <c r="O1" s="26"/>
      <c r="P1" s="26"/>
      <c r="X1" s="61"/>
      <c r="Y1" s="55" t="s">
        <v>150</v>
      </c>
      <c r="Z1" s="55" t="s">
        <v>149</v>
      </c>
      <c r="AA1" s="55" t="s">
        <v>148</v>
      </c>
      <c r="AB1" s="55" t="s">
        <v>74</v>
      </c>
    </row>
    <row r="2" spans="1:159" x14ac:dyDescent="0.2">
      <c r="A2" s="63" t="s">
        <v>1</v>
      </c>
      <c r="I2" s="94" t="s">
        <v>72</v>
      </c>
      <c r="J2" s="92" t="s">
        <v>162</v>
      </c>
      <c r="K2" s="92"/>
      <c r="L2" s="92"/>
      <c r="M2" s="92"/>
      <c r="N2" s="93" t="s">
        <v>53</v>
      </c>
      <c r="O2" s="92" t="s">
        <v>169</v>
      </c>
      <c r="P2" s="91"/>
      <c r="S2" s="70"/>
      <c r="T2" s="63" t="s">
        <v>63</v>
      </c>
      <c r="X2" s="90" t="s">
        <v>159</v>
      </c>
      <c r="Y2" s="55" t="s">
        <v>151</v>
      </c>
      <c r="Z2" s="55" t="s">
        <v>151</v>
      </c>
      <c r="AA2" s="55" t="s">
        <v>151</v>
      </c>
      <c r="AB2" s="55" t="s">
        <v>151</v>
      </c>
      <c r="AN2" s="63"/>
      <c r="AR2" s="60" t="s">
        <v>28</v>
      </c>
      <c r="AS2" s="73">
        <v>2.5</v>
      </c>
      <c r="AT2" s="1" t="s">
        <v>29</v>
      </c>
    </row>
    <row r="3" spans="1:159" ht="13.15" customHeight="1" x14ac:dyDescent="0.2">
      <c r="A3" s="63" t="s">
        <v>3</v>
      </c>
      <c r="I3" s="89" t="s">
        <v>48</v>
      </c>
      <c r="J3" s="88">
        <v>43730</v>
      </c>
      <c r="N3" s="60" t="s">
        <v>7</v>
      </c>
      <c r="O3" s="3">
        <f>I240</f>
        <v>37.237532808398946</v>
      </c>
      <c r="P3" s="82" t="s">
        <v>19</v>
      </c>
      <c r="S3" s="70"/>
      <c r="X3" s="87" t="s">
        <v>33</v>
      </c>
      <c r="Y3" s="55">
        <v>3</v>
      </c>
      <c r="Z3" s="55">
        <v>3</v>
      </c>
      <c r="AA3" s="55">
        <v>3</v>
      </c>
      <c r="AB3" s="55">
        <v>3</v>
      </c>
      <c r="AR3" s="60" t="s">
        <v>31</v>
      </c>
      <c r="AS3" s="73">
        <v>300</v>
      </c>
      <c r="AT3" s="1" t="s">
        <v>32</v>
      </c>
    </row>
    <row r="4" spans="1:159" x14ac:dyDescent="0.2">
      <c r="B4" s="86">
        <f>IF(ABS(T4-U4)=0,"",ABS(T4-U4))</f>
        <v>2</v>
      </c>
      <c r="C4" s="63" t="str">
        <f>IF(T4-U4&gt;0,"more cells need COPY DOWN",IF(T4-U4=0,"OK","more cells need DELETE"))</f>
        <v>more cells need COPY DOWN</v>
      </c>
      <c r="I4" s="76" t="s">
        <v>27</v>
      </c>
      <c r="J4" s="1" t="s">
        <v>170</v>
      </c>
      <c r="K4" s="60"/>
      <c r="L4" s="60"/>
      <c r="N4" s="60" t="s">
        <v>73</v>
      </c>
      <c r="O4" s="73">
        <v>0.8</v>
      </c>
      <c r="P4" s="79"/>
      <c r="Q4" s="2"/>
      <c r="S4" s="70"/>
      <c r="T4" s="70">
        <f>COUNT(A14:A557)</f>
        <v>229</v>
      </c>
      <c r="U4" s="70">
        <f>COUNT(I14:I557)</f>
        <v>227</v>
      </c>
      <c r="X4" s="85" t="s">
        <v>123</v>
      </c>
      <c r="Y4" s="55" t="s">
        <v>152</v>
      </c>
      <c r="Z4" s="55">
        <v>4</v>
      </c>
      <c r="AA4" s="55">
        <v>4</v>
      </c>
      <c r="AB4" s="55">
        <v>4</v>
      </c>
      <c r="AJ4" s="2"/>
    </row>
    <row r="5" spans="1:159" ht="13.5" customHeight="1" x14ac:dyDescent="0.2">
      <c r="A5" s="63" t="s">
        <v>62</v>
      </c>
      <c r="I5" s="84" t="s">
        <v>36</v>
      </c>
      <c r="J5" s="83" t="s">
        <v>130</v>
      </c>
      <c r="K5" s="1" t="s">
        <v>21</v>
      </c>
      <c r="M5" s="60"/>
      <c r="N5" s="60" t="s">
        <v>51</v>
      </c>
      <c r="O5" s="73">
        <v>17</v>
      </c>
      <c r="P5" s="82"/>
      <c r="S5" s="70"/>
      <c r="U5" s="2"/>
      <c r="X5" s="81" t="s">
        <v>121</v>
      </c>
      <c r="Y5" s="55" t="s">
        <v>153</v>
      </c>
      <c r="Z5" s="55">
        <v>5</v>
      </c>
      <c r="AA5" s="55">
        <v>5</v>
      </c>
      <c r="AB5" s="55">
        <v>5</v>
      </c>
      <c r="AG5" s="2"/>
      <c r="AM5" s="77"/>
    </row>
    <row r="6" spans="1:159" ht="13.5" customHeight="1" x14ac:dyDescent="0.2">
      <c r="A6" s="49"/>
      <c r="B6" s="49"/>
      <c r="C6" s="49">
        <v>1</v>
      </c>
      <c r="D6" s="49">
        <v>2</v>
      </c>
      <c r="E6" s="49">
        <v>3</v>
      </c>
      <c r="F6" s="49">
        <v>6</v>
      </c>
      <c r="G6" s="49">
        <v>7</v>
      </c>
      <c r="I6" s="80" t="s">
        <v>34</v>
      </c>
      <c r="J6" s="60">
        <v>3</v>
      </c>
      <c r="K6" s="60"/>
      <c r="L6" s="70" t="s">
        <v>30</v>
      </c>
      <c r="M6" s="70">
        <f>IF(J6&lt;=2,J6+4,5)</f>
        <v>5</v>
      </c>
      <c r="N6" s="60" t="s">
        <v>52</v>
      </c>
      <c r="O6" s="73">
        <v>20</v>
      </c>
      <c r="P6" s="79"/>
      <c r="Q6" s="2"/>
      <c r="R6" s="70"/>
      <c r="S6" s="70"/>
      <c r="U6" s="2"/>
      <c r="X6" s="78" t="s">
        <v>30</v>
      </c>
      <c r="Y6" s="55">
        <v>8</v>
      </c>
      <c r="Z6" s="55">
        <v>6</v>
      </c>
      <c r="AA6" s="55">
        <v>6</v>
      </c>
      <c r="AB6" s="55">
        <v>6</v>
      </c>
      <c r="AG6" s="3"/>
      <c r="AH6" s="21"/>
      <c r="AI6" s="21"/>
      <c r="AM6" s="77"/>
    </row>
    <row r="7" spans="1:159" ht="14.25" customHeight="1" x14ac:dyDescent="0.2">
      <c r="A7" s="49"/>
      <c r="B7" s="49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76" t="s">
        <v>2</v>
      </c>
      <c r="J7" s="75">
        <v>0.8</v>
      </c>
      <c r="K7" s="49" t="s">
        <v>19</v>
      </c>
      <c r="L7" s="70" t="s">
        <v>33</v>
      </c>
      <c r="M7" s="70"/>
      <c r="N7" s="74" t="s">
        <v>95</v>
      </c>
      <c r="O7" s="73">
        <v>7</v>
      </c>
      <c r="P7" s="72" t="s">
        <v>96</v>
      </c>
      <c r="Q7" s="71"/>
      <c r="R7" s="70"/>
      <c r="S7" s="70"/>
      <c r="U7" s="2"/>
      <c r="X7" s="69" t="s">
        <v>155</v>
      </c>
      <c r="Y7" s="55" t="s">
        <v>154</v>
      </c>
      <c r="Z7" s="55">
        <v>7</v>
      </c>
      <c r="AA7" s="55">
        <v>7</v>
      </c>
      <c r="AB7" s="55">
        <v>7</v>
      </c>
      <c r="AG7" s="3"/>
      <c r="AH7" s="21"/>
      <c r="AI7" s="21"/>
    </row>
    <row r="8" spans="1:159" ht="13.5" customHeight="1" thickBot="1" x14ac:dyDescent="0.25">
      <c r="A8" s="49"/>
      <c r="B8" s="49" t="s">
        <v>126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68" t="s">
        <v>41</v>
      </c>
      <c r="J8" s="67">
        <v>0</v>
      </c>
      <c r="K8" s="26" t="s">
        <v>42</v>
      </c>
      <c r="L8" s="66" t="s">
        <v>40</v>
      </c>
      <c r="M8" s="66"/>
      <c r="N8" s="26"/>
      <c r="O8" s="26"/>
      <c r="P8" s="65"/>
      <c r="U8" s="2"/>
      <c r="X8" s="64" t="s">
        <v>156</v>
      </c>
      <c r="Y8" s="55" t="s">
        <v>157</v>
      </c>
      <c r="Z8" s="55" t="s">
        <v>158</v>
      </c>
      <c r="AA8" s="55" t="s">
        <v>158</v>
      </c>
      <c r="AB8" s="55" t="s">
        <v>130</v>
      </c>
      <c r="AK8" s="2"/>
    </row>
    <row r="9" spans="1:159" ht="15.75" customHeight="1" thickBot="1" x14ac:dyDescent="0.25">
      <c r="A9" s="49"/>
      <c r="B9" s="49" t="s">
        <v>127</v>
      </c>
      <c r="C9">
        <v>0.16561000000000001</v>
      </c>
      <c r="D9">
        <v>-0.10896</v>
      </c>
      <c r="E9">
        <v>-7.2120000000000004E-2</v>
      </c>
      <c r="F9">
        <v>1.9056</v>
      </c>
      <c r="G9">
        <v>1.9003000000000001</v>
      </c>
      <c r="I9" s="63"/>
      <c r="J9" s="60"/>
      <c r="K9" s="60"/>
      <c r="L9" s="60"/>
      <c r="N9" s="63"/>
      <c r="U9" s="2"/>
      <c r="W9" s="2"/>
      <c r="X9" s="2"/>
      <c r="Y9" s="2"/>
      <c r="Z9" s="2"/>
      <c r="BF9" s="2"/>
    </row>
    <row r="10" spans="1:159" ht="23.25" customHeight="1" thickTop="1" x14ac:dyDescent="0.2">
      <c r="A10" s="49"/>
      <c r="B10" s="49" t="s">
        <v>128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1" t="s">
        <v>101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0"/>
      <c r="T10" s="123" t="s">
        <v>61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5"/>
      <c r="AE10" s="126" t="s">
        <v>108</v>
      </c>
      <c r="AF10" s="126"/>
      <c r="AG10" s="126"/>
      <c r="AH10" s="126"/>
      <c r="AI10" s="62" t="s">
        <v>97</v>
      </c>
      <c r="AJ10" s="119" t="s">
        <v>83</v>
      </c>
      <c r="AK10" s="122"/>
      <c r="AL10" s="122"/>
      <c r="AM10" s="120"/>
      <c r="AN10" s="123" t="s">
        <v>43</v>
      </c>
      <c r="AO10" s="124"/>
      <c r="AP10" s="125"/>
      <c r="AQ10" s="62" t="s">
        <v>0</v>
      </c>
      <c r="AR10" s="119" t="s">
        <v>114</v>
      </c>
      <c r="AS10" s="120"/>
      <c r="AT10" s="62" t="s">
        <v>90</v>
      </c>
      <c r="AU10" s="62" t="s">
        <v>92</v>
      </c>
      <c r="AV10" s="62" t="s">
        <v>98</v>
      </c>
      <c r="AW10" s="108" t="s">
        <v>117</v>
      </c>
      <c r="AX10" s="1" t="str">
        <f>""</f>
        <v/>
      </c>
      <c r="AY10" s="61"/>
      <c r="AZ10" s="110" t="s">
        <v>18</v>
      </c>
      <c r="BA10" s="111"/>
      <c r="BB10" s="111"/>
      <c r="BC10" s="111"/>
      <c r="BD10" s="111"/>
      <c r="BE10" s="111"/>
      <c r="BF10" s="111"/>
      <c r="BG10" s="111"/>
      <c r="BH10" s="112"/>
      <c r="BI10" s="2"/>
      <c r="BJ10" s="110" t="s">
        <v>146</v>
      </c>
      <c r="BK10" s="111"/>
      <c r="BL10" s="111"/>
      <c r="BM10" s="111"/>
      <c r="BN10" s="112"/>
      <c r="BO10" s="2"/>
    </row>
    <row r="11" spans="1:159" ht="52.9" customHeight="1" x14ac:dyDescent="0.2">
      <c r="A11" s="49"/>
      <c r="B11" s="49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0"/>
      <c r="I11" s="57" t="s">
        <v>16</v>
      </c>
      <c r="J11" s="97" t="s">
        <v>17</v>
      </c>
      <c r="K11" s="97" t="s">
        <v>37</v>
      </c>
      <c r="L11" s="97" t="s">
        <v>59</v>
      </c>
      <c r="M11" s="97" t="s">
        <v>131</v>
      </c>
      <c r="N11" s="97" t="s">
        <v>60</v>
      </c>
      <c r="O11" s="97" t="s">
        <v>132</v>
      </c>
      <c r="P11" s="59" t="s">
        <v>133</v>
      </c>
      <c r="Q11" s="59" t="s">
        <v>47</v>
      </c>
      <c r="R11" s="59" t="s">
        <v>55</v>
      </c>
      <c r="S11" s="59" t="s">
        <v>22</v>
      </c>
      <c r="T11" s="113" t="s">
        <v>147</v>
      </c>
      <c r="U11" s="114"/>
      <c r="V11" s="113" t="s">
        <v>140</v>
      </c>
      <c r="W11" s="114"/>
      <c r="X11" s="113" t="s">
        <v>139</v>
      </c>
      <c r="Y11" s="114"/>
      <c r="Z11" s="115" t="s">
        <v>84</v>
      </c>
      <c r="AA11" s="113"/>
      <c r="AB11" s="116" t="s">
        <v>102</v>
      </c>
      <c r="AC11" s="117"/>
      <c r="AD11" s="118"/>
      <c r="AE11" s="99" t="s">
        <v>35</v>
      </c>
      <c r="AF11" s="97" t="s">
        <v>25</v>
      </c>
      <c r="AG11" s="97" t="s">
        <v>26</v>
      </c>
      <c r="AH11" s="97" t="s">
        <v>94</v>
      </c>
      <c r="AI11" s="52" t="s">
        <v>78</v>
      </c>
      <c r="AJ11" s="97" t="s">
        <v>82</v>
      </c>
      <c r="AK11" s="97" t="s">
        <v>81</v>
      </c>
      <c r="AL11" s="97" t="s">
        <v>85</v>
      </c>
      <c r="AM11" s="97" t="s">
        <v>99</v>
      </c>
      <c r="AN11" s="97" t="s">
        <v>86</v>
      </c>
      <c r="AO11" s="97" t="s">
        <v>87</v>
      </c>
      <c r="AP11" s="97" t="s">
        <v>99</v>
      </c>
      <c r="AQ11" s="97" t="s">
        <v>86</v>
      </c>
      <c r="AR11" s="115" t="s">
        <v>115</v>
      </c>
      <c r="AS11" s="115"/>
      <c r="AT11" s="97" t="s">
        <v>93</v>
      </c>
      <c r="AU11" s="97" t="s">
        <v>91</v>
      </c>
      <c r="AV11" s="97" t="s">
        <v>116</v>
      </c>
      <c r="AW11" s="109"/>
      <c r="AX11" s="1" t="str">
        <f>""</f>
        <v/>
      </c>
      <c r="AY11" s="97" t="s">
        <v>39</v>
      </c>
      <c r="AZ11" s="115" t="s">
        <v>78</v>
      </c>
      <c r="BA11" s="115"/>
      <c r="BB11" s="115"/>
      <c r="BC11" s="115" t="s">
        <v>79</v>
      </c>
      <c r="BD11" s="115"/>
      <c r="BE11" s="115"/>
      <c r="BF11" s="115" t="s">
        <v>80</v>
      </c>
      <c r="BG11" s="115"/>
      <c r="BH11" s="115"/>
      <c r="BI11" s="50"/>
      <c r="BJ11" s="59" t="s">
        <v>137</v>
      </c>
      <c r="BK11" s="59" t="s">
        <v>138</v>
      </c>
      <c r="BL11" s="59" t="s">
        <v>134</v>
      </c>
      <c r="BM11" s="59" t="s">
        <v>135</v>
      </c>
      <c r="BN11" s="59" t="s">
        <v>136</v>
      </c>
      <c r="BO11" s="50"/>
      <c r="BP11" s="50"/>
    </row>
    <row r="12" spans="1:159" ht="24" customHeight="1" thickBot="1" x14ac:dyDescent="0.25">
      <c r="A12" s="49"/>
      <c r="B12" s="49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8" t="s">
        <v>19</v>
      </c>
      <c r="J12" s="55" t="s">
        <v>19</v>
      </c>
      <c r="K12" s="55" t="s">
        <v>38</v>
      </c>
      <c r="L12" s="55" t="s">
        <v>20</v>
      </c>
      <c r="M12" s="55" t="s">
        <v>20</v>
      </c>
      <c r="N12" s="55" t="s">
        <v>49</v>
      </c>
      <c r="O12" s="55" t="s">
        <v>54</v>
      </c>
      <c r="P12" s="55" t="s">
        <v>54</v>
      </c>
      <c r="Q12" s="55" t="s">
        <v>54</v>
      </c>
      <c r="R12" s="55" t="s">
        <v>56</v>
      </c>
      <c r="S12" s="55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57" t="s">
        <v>105</v>
      </c>
      <c r="AC12" s="52" t="s">
        <v>103</v>
      </c>
      <c r="AD12" s="56" t="s">
        <v>104</v>
      </c>
      <c r="AE12" s="98" t="s">
        <v>20</v>
      </c>
      <c r="AF12" s="55" t="s">
        <v>20</v>
      </c>
      <c r="AG12" s="55" t="s">
        <v>20</v>
      </c>
      <c r="AH12" s="52" t="s">
        <v>109</v>
      </c>
      <c r="AI12" s="52" t="s">
        <v>110</v>
      </c>
      <c r="AJ12" s="97" t="s">
        <v>111</v>
      </c>
      <c r="AK12" s="97" t="s">
        <v>111</v>
      </c>
      <c r="AL12" s="97" t="s">
        <v>111</v>
      </c>
      <c r="AM12" s="97" t="s">
        <v>111</v>
      </c>
      <c r="AN12" s="97" t="s">
        <v>112</v>
      </c>
      <c r="AO12" s="97" t="s">
        <v>112</v>
      </c>
      <c r="AP12" s="97" t="s">
        <v>113</v>
      </c>
      <c r="AQ12" s="97" t="s">
        <v>38</v>
      </c>
      <c r="AR12" s="97" t="s">
        <v>88</v>
      </c>
      <c r="AS12" s="97" t="s">
        <v>89</v>
      </c>
      <c r="AT12" s="97" t="s">
        <v>56</v>
      </c>
      <c r="AU12" s="97"/>
      <c r="AV12" s="97" t="s">
        <v>100</v>
      </c>
      <c r="AW12" s="54" t="s">
        <v>54</v>
      </c>
      <c r="AX12" s="1" t="str">
        <f>""</f>
        <v/>
      </c>
      <c r="AY12" s="97" t="s">
        <v>19</v>
      </c>
      <c r="AZ12" s="97" t="s">
        <v>65</v>
      </c>
      <c r="BA12" s="97" t="s">
        <v>66</v>
      </c>
      <c r="BB12" s="97" t="s">
        <v>67</v>
      </c>
      <c r="BC12" s="97" t="s">
        <v>65</v>
      </c>
      <c r="BD12" s="97" t="s">
        <v>66</v>
      </c>
      <c r="BE12" s="97" t="s">
        <v>67</v>
      </c>
      <c r="BF12" s="97" t="s">
        <v>65</v>
      </c>
      <c r="BG12" s="97" t="s">
        <v>66</v>
      </c>
      <c r="BH12" s="97" t="s">
        <v>67</v>
      </c>
      <c r="BI12" s="50"/>
      <c r="BJ12" s="53"/>
      <c r="BK12" s="52"/>
      <c r="BL12" s="52"/>
      <c r="BM12" s="52"/>
      <c r="BN12" s="51"/>
      <c r="BO12" s="50"/>
      <c r="BP12" s="50"/>
    </row>
    <row r="13" spans="1:159" ht="13.5" thickTop="1" x14ac:dyDescent="0.2">
      <c r="A13" s="49" t="s">
        <v>14</v>
      </c>
      <c r="B13" s="49" t="s">
        <v>15</v>
      </c>
      <c r="C13" s="49"/>
      <c r="D13" s="49"/>
      <c r="E13" s="49"/>
      <c r="F13" s="49"/>
      <c r="G13" s="49"/>
      <c r="I13" s="17">
        <f t="shared" ref="I13:I76" si="0">IF(A13="(m)",0,A13/0.3048)</f>
        <v>0</v>
      </c>
      <c r="J13" s="16">
        <f t="shared" ref="J13:J76" si="1">$J$7-I13</f>
        <v>0.8</v>
      </c>
      <c r="K13" s="16" t="str">
        <f>IF(I13=0,"Copy Down",IF(J13&gt;-12, 100, IF(J13&gt;-18, 124, 115)))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48"/>
      <c r="BK13" s="24"/>
      <c r="BL13" s="24"/>
      <c r="BM13" s="24"/>
      <c r="BN13" s="47"/>
      <c r="BO13" s="21"/>
      <c r="BP13" s="2"/>
      <c r="BR13" s="46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4"/>
      <c r="CP13" s="46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4"/>
    </row>
    <row r="14" spans="1:159" x14ac:dyDescent="0.2">
      <c r="A14">
        <v>0.05</v>
      </c>
      <c r="B14">
        <v>2.16</v>
      </c>
      <c r="C14">
        <v>0.16603999999999999</v>
      </c>
      <c r="D14">
        <v>-0.1084</v>
      </c>
      <c r="E14">
        <v>-6.9930000000000006E-2</v>
      </c>
      <c r="F14">
        <v>2.0092300000000001</v>
      </c>
      <c r="G14">
        <v>1.9334</v>
      </c>
      <c r="H14" s="21"/>
      <c r="I14" s="17">
        <f t="shared" si="0"/>
        <v>0.16404199475065617</v>
      </c>
      <c r="J14" s="16">
        <f t="shared" si="1"/>
        <v>0.63595800524934387</v>
      </c>
      <c r="K14" s="16">
        <v>100</v>
      </c>
      <c r="L14" s="16">
        <v>16.404199475065617</v>
      </c>
      <c r="M14" s="16">
        <v>16.404199475065617</v>
      </c>
      <c r="N14" s="16">
        <v>7.1084864391950997E-2</v>
      </c>
      <c r="O14" s="16">
        <v>0.11394558521560201</v>
      </c>
      <c r="P14" s="16">
        <v>0.12237994732947202</v>
      </c>
      <c r="Q14" s="16">
        <v>3.9819353486666665E-3</v>
      </c>
      <c r="R14" s="16">
        <v>3.2537482124800046</v>
      </c>
      <c r="S14" s="16">
        <v>0.58571959124097284</v>
      </c>
      <c r="T14" s="20" t="s">
        <v>119</v>
      </c>
      <c r="U14" s="10">
        <v>2</v>
      </c>
      <c r="V14" s="20" t="s">
        <v>160</v>
      </c>
      <c r="W14" s="10">
        <v>1</v>
      </c>
      <c r="X14" s="20" t="s">
        <v>33</v>
      </c>
      <c r="Y14" s="10">
        <v>3</v>
      </c>
      <c r="Z14" s="20" t="s">
        <v>33</v>
      </c>
      <c r="AA14" s="15">
        <v>3</v>
      </c>
      <c r="AB14" s="11">
        <v>97.81</v>
      </c>
      <c r="AC14" s="10">
        <v>1.8400000000000034</v>
      </c>
      <c r="AD14" s="19">
        <v>0.35</v>
      </c>
      <c r="AE14" s="12">
        <v>11.394558521560201</v>
      </c>
      <c r="AF14" s="10">
        <v>13.432687951992849</v>
      </c>
      <c r="AG14" s="10">
        <v>6.1189973664736215</v>
      </c>
      <c r="AH14" s="10">
        <v>10.586771523751306</v>
      </c>
      <c r="AI14" s="10">
        <v>3.0733785612679623</v>
      </c>
      <c r="AJ14" s="10"/>
      <c r="AK14" s="10"/>
      <c r="AL14" s="10"/>
      <c r="AM14" s="10"/>
      <c r="AN14" s="10">
        <v>0.11394558521560201</v>
      </c>
      <c r="AO14" s="10">
        <v>3.2418804962449851E-2</v>
      </c>
      <c r="AP14" s="10">
        <v>1</v>
      </c>
      <c r="AQ14" s="10">
        <v>79.625</v>
      </c>
      <c r="AR14" s="10"/>
      <c r="AS14" s="10"/>
      <c r="AT14" s="10">
        <v>10.59514277787583</v>
      </c>
      <c r="AU14" s="10">
        <v>1</v>
      </c>
      <c r="AV14" s="16"/>
      <c r="AW14" s="19">
        <v>2.0149031927989274</v>
      </c>
      <c r="AX14" s="1" t="s">
        <v>120</v>
      </c>
      <c r="AY14" s="23">
        <v>0.63595800524934387</v>
      </c>
      <c r="AZ14" s="18">
        <v>100</v>
      </c>
      <c r="BA14" s="18">
        <v>0</v>
      </c>
      <c r="BB14" s="18">
        <v>0</v>
      </c>
      <c r="BC14" s="18">
        <v>100</v>
      </c>
      <c r="BD14" s="18">
        <v>0</v>
      </c>
      <c r="BE14" s="18">
        <v>0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0.97711136358739314</v>
      </c>
      <c r="BK14" s="24">
        <f ca="1">((P14-(L14/2000))/1.06)*(1.06/(M14/2000))^BJ14</f>
        <v>12.454611292916191</v>
      </c>
      <c r="BL14" s="23">
        <f t="shared" ref="BL14" si="2">(Q14/(P14-(L14/2000)))*100</f>
        <v>3.4874850355365998</v>
      </c>
      <c r="BM14" s="23">
        <f ca="1">SQRT(((3.47-LOG(BK14))^2)+((LOG(BL14)+1.22)^2))</f>
        <v>2.9572802637109428</v>
      </c>
      <c r="BN14" s="22">
        <f t="shared" ref="BN14" si="3">SQRT(((3.47-LOG(P14/1.06))^2)+((LOG(R14)+1.22)^2))</f>
        <v>4.7358265515870714</v>
      </c>
      <c r="BO14" s="21"/>
      <c r="BP14" s="2"/>
      <c r="BR14" s="6"/>
      <c r="BV14" s="96" t="s">
        <v>72</v>
      </c>
      <c r="BW14" s="42" t="str">
        <f>J2</f>
        <v>WSLP-110</v>
      </c>
      <c r="CL14" s="5"/>
      <c r="CP14" s="6"/>
      <c r="CT14" s="96" t="str">
        <f>BV14</f>
        <v>Project :</v>
      </c>
      <c r="CU14" s="42" t="str">
        <f>BW14</f>
        <v>WSLP-110</v>
      </c>
      <c r="DJ14" s="5"/>
    </row>
    <row r="15" spans="1:159" x14ac:dyDescent="0.2">
      <c r="A15">
        <v>0.1</v>
      </c>
      <c r="B15">
        <v>2.11</v>
      </c>
      <c r="C15">
        <v>0.16617999999999999</v>
      </c>
      <c r="D15">
        <v>-0.1084</v>
      </c>
      <c r="E15">
        <v>-6.9559999999999997E-2</v>
      </c>
      <c r="F15">
        <v>1.9814799999999999</v>
      </c>
      <c r="G15">
        <v>1.9263300000000001</v>
      </c>
      <c r="H15" s="21"/>
      <c r="I15" s="17">
        <f t="shared" si="0"/>
        <v>0.32808398950131235</v>
      </c>
      <c r="J15" s="16">
        <f t="shared" si="1"/>
        <v>0.4719160104986877</v>
      </c>
      <c r="K15" s="16">
        <v>100</v>
      </c>
      <c r="L15" s="16">
        <v>32.808398950131235</v>
      </c>
      <c r="M15" s="16">
        <v>22.57217847769029</v>
      </c>
      <c r="N15" s="16">
        <v>0.14216972878390199</v>
      </c>
      <c r="O15" s="16">
        <v>0.1510441478439391</v>
      </c>
      <c r="P15" s="16">
        <v>0.16090349351129404</v>
      </c>
      <c r="Q15" s="16">
        <v>3.9819353486666665E-3</v>
      </c>
      <c r="R15" s="16">
        <v>2.4747351730975118</v>
      </c>
      <c r="S15" s="16">
        <v>0.68467678245520369</v>
      </c>
      <c r="T15" s="20" t="s">
        <v>119</v>
      </c>
      <c r="U15" s="10">
        <v>2</v>
      </c>
      <c r="V15" s="20" t="s">
        <v>160</v>
      </c>
      <c r="W15" s="10">
        <v>1</v>
      </c>
      <c r="X15" s="20" t="s">
        <v>143</v>
      </c>
      <c r="Y15" s="10">
        <v>4</v>
      </c>
      <c r="Z15" s="20" t="s">
        <v>33</v>
      </c>
      <c r="AA15" s="15">
        <v>3</v>
      </c>
      <c r="AB15" s="11">
        <v>97.81</v>
      </c>
      <c r="AC15" s="10">
        <v>1.8400000000000034</v>
      </c>
      <c r="AD15" s="19">
        <v>0.35</v>
      </c>
      <c r="AE15" s="12">
        <v>15.10441478439391</v>
      </c>
      <c r="AF15" s="10">
        <v>16.999916945438638</v>
      </c>
      <c r="AG15" s="10">
        <v>8.0451746755647093</v>
      </c>
      <c r="AH15" s="10">
        <v>11.160145104095349</v>
      </c>
      <c r="AI15" s="10">
        <v>4.0408364130063505</v>
      </c>
      <c r="AJ15" s="10"/>
      <c r="AK15" s="10"/>
      <c r="AL15" s="10"/>
      <c r="AM15" s="10"/>
      <c r="AN15" s="10">
        <v>0.1510441478439391</v>
      </c>
      <c r="AO15" s="10">
        <v>4.3024409240465633E-2</v>
      </c>
      <c r="AP15" s="10">
        <v>1</v>
      </c>
      <c r="AQ15" s="10">
        <v>79.625</v>
      </c>
      <c r="AR15" s="10"/>
      <c r="AS15" s="10"/>
      <c r="AT15" s="10">
        <v>6.5527467754163178</v>
      </c>
      <c r="AU15" s="10">
        <v>1</v>
      </c>
      <c r="AV15" s="16"/>
      <c r="AW15" s="19">
        <v>2.549987541815796</v>
      </c>
      <c r="AX15" s="1" t="s">
        <v>120</v>
      </c>
      <c r="AY15" s="23">
        <v>0.4719160104986877</v>
      </c>
      <c r="AZ15" s="18">
        <v>100</v>
      </c>
      <c r="BA15" s="18">
        <v>0</v>
      </c>
      <c r="BB15" s="18">
        <v>0</v>
      </c>
      <c r="BC15" s="18">
        <v>100</v>
      </c>
      <c r="BD15" s="18">
        <v>0</v>
      </c>
      <c r="BE15" s="18">
        <v>0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0.96954182278536782</v>
      </c>
      <c r="BK15" s="24">
        <f t="shared" ref="BK15:BK78" ca="1" si="5">((P15-(L15/2000))/1.06)*(1.06/(M15/2000))^BJ15</f>
        <v>11.148989310775185</v>
      </c>
      <c r="BL15" s="23">
        <f t="shared" ref="BL15:BL78" si="6">(Q15/(P15-(L15/2000)))*100</f>
        <v>2.7556780641906302</v>
      </c>
      <c r="BM15" s="23">
        <f t="shared" ref="BM15:BM78" ca="1" si="7">SQRT(((3.47-LOG(BK15))^2)+((LOG(BL15)+1.22)^2))</f>
        <v>2.9370302058298123</v>
      </c>
      <c r="BN15" s="22">
        <f t="shared" ref="BN15:BN78" si="8">SQRT(((3.47-LOG(P15/1.06))^2)+((LOG(R15)+1.22)^2))</f>
        <v>4.5822231627480781</v>
      </c>
      <c r="BO15" s="21"/>
      <c r="BP15" s="2"/>
      <c r="BR15" s="6"/>
      <c r="BV15" s="96" t="s">
        <v>4</v>
      </c>
      <c r="BW15" s="105">
        <f ca="1">TODAY()</f>
        <v>45036</v>
      </c>
      <c r="BX15" s="105"/>
      <c r="BZ15" s="100" t="s">
        <v>5</v>
      </c>
      <c r="CA15" s="100"/>
      <c r="CB15" s="106">
        <f>J7</f>
        <v>0.8</v>
      </c>
      <c r="CC15" s="107"/>
      <c r="CE15" s="100" t="s">
        <v>8</v>
      </c>
      <c r="CF15" s="100"/>
      <c r="CG15" s="42"/>
      <c r="CL15" s="5"/>
      <c r="CP15" s="6"/>
      <c r="CT15" s="96" t="s">
        <v>4</v>
      </c>
      <c r="CU15" s="105">
        <f ca="1">BW15</f>
        <v>45036</v>
      </c>
      <c r="CV15" s="105"/>
      <c r="CX15" s="100" t="s">
        <v>5</v>
      </c>
      <c r="CY15" s="100"/>
      <c r="CZ15" s="106">
        <f>CB15</f>
        <v>0.8</v>
      </c>
      <c r="DA15" s="107"/>
      <c r="DC15" s="100" t="s">
        <v>8</v>
      </c>
      <c r="DD15" s="100"/>
      <c r="DE15" s="42">
        <f>CG15</f>
        <v>0</v>
      </c>
      <c r="DJ15" s="5"/>
      <c r="FC15" s="43" t="s">
        <v>145</v>
      </c>
    </row>
    <row r="16" spans="1:159" x14ac:dyDescent="0.2">
      <c r="A16">
        <v>0.15</v>
      </c>
      <c r="B16">
        <v>2.11</v>
      </c>
      <c r="C16">
        <v>0.16636999999999999</v>
      </c>
      <c r="D16">
        <v>-0.1084</v>
      </c>
      <c r="E16">
        <v>-6.9239999999999996E-2</v>
      </c>
      <c r="F16">
        <v>2.0074000000000001</v>
      </c>
      <c r="G16">
        <v>1.9350000000000001</v>
      </c>
      <c r="H16" s="21"/>
      <c r="I16" s="17">
        <f t="shared" si="0"/>
        <v>0.49212598425196846</v>
      </c>
      <c r="J16" s="16">
        <f t="shared" si="1"/>
        <v>0.30787401574803158</v>
      </c>
      <c r="K16" s="16">
        <v>100</v>
      </c>
      <c r="L16" s="16">
        <v>49.212598425196845</v>
      </c>
      <c r="M16" s="16">
        <v>28.740157480314959</v>
      </c>
      <c r="N16" s="16">
        <v>0.21325459317585299</v>
      </c>
      <c r="O16" s="16">
        <v>0.20139219712525211</v>
      </c>
      <c r="P16" s="16">
        <v>0.2124839610010264</v>
      </c>
      <c r="Q16" s="16">
        <v>3.9819353486666665E-3</v>
      </c>
      <c r="R16" s="16">
        <v>1.8739933733856888</v>
      </c>
      <c r="S16" s="16">
        <v>0.77026138026210411</v>
      </c>
      <c r="T16" s="20" t="s">
        <v>119</v>
      </c>
      <c r="U16" s="10">
        <v>2</v>
      </c>
      <c r="V16" s="20" t="s">
        <v>160</v>
      </c>
      <c r="W16" s="10">
        <v>1</v>
      </c>
      <c r="X16" s="20" t="s">
        <v>143</v>
      </c>
      <c r="Y16" s="10">
        <v>4</v>
      </c>
      <c r="Z16" s="20" t="s">
        <v>123</v>
      </c>
      <c r="AA16" s="15">
        <v>4</v>
      </c>
      <c r="AB16" s="11">
        <v>97.81</v>
      </c>
      <c r="AC16" s="10">
        <v>1.8400000000000034</v>
      </c>
      <c r="AD16" s="19">
        <v>0.35</v>
      </c>
      <c r="AE16" s="12">
        <v>20.139219712525211</v>
      </c>
      <c r="AF16" s="10">
        <v>22.103254328050348</v>
      </c>
      <c r="AG16" s="10">
        <v>10.624198050051291</v>
      </c>
      <c r="AH16" s="10">
        <v>11.458425334345737</v>
      </c>
      <c r="AI16" s="10">
        <v>5.336198164849054</v>
      </c>
      <c r="AJ16" s="10"/>
      <c r="AK16" s="10"/>
      <c r="AL16" s="10"/>
      <c r="AM16" s="10"/>
      <c r="AN16" s="10">
        <v>0.20139219712525211</v>
      </c>
      <c r="AO16" s="10">
        <v>5.530973041576815E-2</v>
      </c>
      <c r="AP16" s="10">
        <v>1</v>
      </c>
      <c r="AQ16" s="10">
        <v>79.625</v>
      </c>
      <c r="AR16" s="10"/>
      <c r="AS16" s="10"/>
      <c r="AT16" s="10">
        <v>5.6394591572729622</v>
      </c>
      <c r="AU16" s="10">
        <v>1</v>
      </c>
      <c r="AV16" s="16"/>
      <c r="AW16" s="19">
        <v>3.3154881492075519</v>
      </c>
      <c r="AX16" s="1" t="s">
        <v>120</v>
      </c>
      <c r="AY16" s="23">
        <v>0.30787401574803158</v>
      </c>
      <c r="AZ16" s="18">
        <v>100</v>
      </c>
      <c r="BA16" s="18">
        <v>0</v>
      </c>
      <c r="BB16" s="18">
        <v>0</v>
      </c>
      <c r="BC16" s="18">
        <v>0</v>
      </c>
      <c r="BD16" s="18">
        <v>100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0.95218986928994975</v>
      </c>
      <c r="BK16" s="24">
        <f t="shared" ca="1" si="5"/>
        <v>10.644223942322725</v>
      </c>
      <c r="BL16" s="23">
        <f t="shared" si="6"/>
        <v>2.1194299049510144</v>
      </c>
      <c r="BM16" s="23">
        <f t="shared" ca="1" si="7"/>
        <v>2.8911045240815092</v>
      </c>
      <c r="BN16" s="22">
        <f t="shared" si="8"/>
        <v>4.4272351790107516</v>
      </c>
      <c r="BO16" s="21"/>
      <c r="BP16" s="2"/>
      <c r="BR16" s="6"/>
      <c r="BV16" s="96" t="s">
        <v>10</v>
      </c>
      <c r="BW16" s="42" t="str">
        <f>O2</f>
        <v>WSLP-19-081C</v>
      </c>
      <c r="BX16" s="42"/>
      <c r="BY16" s="100" t="s">
        <v>6</v>
      </c>
      <c r="BZ16" s="100"/>
      <c r="CA16" s="100"/>
      <c r="CB16" s="104">
        <f>J8</f>
        <v>0</v>
      </c>
      <c r="CC16" s="104"/>
      <c r="CE16" s="100" t="s">
        <v>9</v>
      </c>
      <c r="CF16" s="100"/>
      <c r="CG16" s="42"/>
      <c r="CL16" s="5"/>
      <c r="CP16" s="6"/>
      <c r="CT16" s="96" t="s">
        <v>10</v>
      </c>
      <c r="CU16" s="42" t="str">
        <f>BW16</f>
        <v>WSLP-19-081C</v>
      </c>
      <c r="CV16" s="42"/>
      <c r="CW16" s="100" t="s">
        <v>6</v>
      </c>
      <c r="CX16" s="100"/>
      <c r="CY16" s="100"/>
      <c r="CZ16" s="104">
        <f>CB16</f>
        <v>0</v>
      </c>
      <c r="DA16" s="104"/>
      <c r="DC16" s="100" t="s">
        <v>9</v>
      </c>
      <c r="DD16" s="100"/>
      <c r="DE16" s="42">
        <f>CG16</f>
        <v>0</v>
      </c>
      <c r="DJ16" s="5"/>
    </row>
    <row r="17" spans="1:114" ht="13.5" thickBot="1" x14ac:dyDescent="0.25">
      <c r="A17">
        <v>0.2</v>
      </c>
      <c r="B17">
        <v>2.11</v>
      </c>
      <c r="C17">
        <v>0.16644</v>
      </c>
      <c r="D17">
        <v>-0.1084</v>
      </c>
      <c r="E17">
        <v>-6.9029999999999994E-2</v>
      </c>
      <c r="F17">
        <v>2.01403</v>
      </c>
      <c r="G17">
        <v>1.93503</v>
      </c>
      <c r="H17" s="21"/>
      <c r="I17" s="17">
        <f t="shared" si="0"/>
        <v>0.65616797900262469</v>
      </c>
      <c r="J17" s="16">
        <f t="shared" si="1"/>
        <v>0.14383202099737535</v>
      </c>
      <c r="K17" s="16">
        <v>100</v>
      </c>
      <c r="L17" s="16">
        <v>65.616797900262469</v>
      </c>
      <c r="M17" s="16">
        <v>34.908136482939632</v>
      </c>
      <c r="N17" s="16">
        <v>0.28433945756780399</v>
      </c>
      <c r="O17" s="16">
        <v>0.21994147843942435</v>
      </c>
      <c r="P17" s="16">
        <v>0.23184201676447386</v>
      </c>
      <c r="Q17" s="16">
        <v>3.9819353486666665E-3</v>
      </c>
      <c r="R17" s="16">
        <v>1.717521010314484</v>
      </c>
      <c r="S17" s="16">
        <v>0.82642627257288304</v>
      </c>
      <c r="T17" s="20" t="s">
        <v>119</v>
      </c>
      <c r="U17" s="10">
        <v>2</v>
      </c>
      <c r="V17" s="20" t="s">
        <v>160</v>
      </c>
      <c r="W17" s="10">
        <v>1</v>
      </c>
      <c r="X17" s="20" t="s">
        <v>143</v>
      </c>
      <c r="Y17" s="10">
        <v>4</v>
      </c>
      <c r="Z17" s="20" t="s">
        <v>123</v>
      </c>
      <c r="AA17" s="15">
        <v>4</v>
      </c>
      <c r="AB17" s="11">
        <v>97.81</v>
      </c>
      <c r="AC17" s="10">
        <v>1.8400000000000034</v>
      </c>
      <c r="AD17" s="19">
        <v>0.35</v>
      </c>
      <c r="AE17" s="12">
        <v>21.994147843942436</v>
      </c>
      <c r="AF17" s="10">
        <v>23.415719742863839</v>
      </c>
      <c r="AG17" s="10">
        <v>11.592100838223672</v>
      </c>
      <c r="AH17" s="10">
        <v>11.151500194390199</v>
      </c>
      <c r="AI17" s="10">
        <v>5.8223450775539369</v>
      </c>
      <c r="AJ17" s="10"/>
      <c r="AK17" s="10"/>
      <c r="AL17" s="10"/>
      <c r="AM17" s="10"/>
      <c r="AN17" s="10">
        <v>0.21994147843942435</v>
      </c>
      <c r="AO17" s="10">
        <v>6.1938150409060082E-2</v>
      </c>
      <c r="AP17" s="10">
        <v>1</v>
      </c>
      <c r="AQ17" s="10">
        <v>79.625</v>
      </c>
      <c r="AR17" s="10"/>
      <c r="AS17" s="10"/>
      <c r="AT17" s="10">
        <v>4.4295094996928936</v>
      </c>
      <c r="AU17" s="10">
        <v>1</v>
      </c>
      <c r="AV17" s="16"/>
      <c r="AW17" s="19">
        <v>3.5123579614295757</v>
      </c>
      <c r="AX17" s="1" t="s">
        <v>120</v>
      </c>
      <c r="AY17" s="23">
        <v>0.14383202099737535</v>
      </c>
      <c r="AZ17" s="18">
        <v>100</v>
      </c>
      <c r="BA17" s="18">
        <v>0</v>
      </c>
      <c r="BB17" s="18">
        <v>0</v>
      </c>
      <c r="BC17" s="18">
        <v>0</v>
      </c>
      <c r="BD17" s="18">
        <v>100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0.9604358147674219</v>
      </c>
      <c r="BK17" s="24">
        <f t="shared" ca="1" si="5"/>
        <v>9.6932772741160189</v>
      </c>
      <c r="BL17" s="23">
        <f t="shared" si="6"/>
        <v>2.0006345623386057</v>
      </c>
      <c r="BM17" s="23">
        <f t="shared" ca="1" si="7"/>
        <v>2.9123649288762268</v>
      </c>
      <c r="BN17" s="22">
        <f t="shared" si="8"/>
        <v>4.3788787758544645</v>
      </c>
      <c r="BO17" s="21"/>
      <c r="BP17" s="2"/>
      <c r="BR17" s="6"/>
      <c r="BV17" s="95" t="s">
        <v>50</v>
      </c>
      <c r="BW17" s="101" t="str">
        <f>J4</f>
        <v>30.08581, -90.62129</v>
      </c>
      <c r="BX17" s="101"/>
      <c r="BY17" s="102" t="s">
        <v>7</v>
      </c>
      <c r="BZ17" s="102"/>
      <c r="CA17" s="102"/>
      <c r="CB17" s="103">
        <f>O3</f>
        <v>37.237532808398946</v>
      </c>
      <c r="CC17" s="103"/>
      <c r="CD17" s="26"/>
      <c r="CE17" s="26"/>
      <c r="CF17" s="95" t="s">
        <v>71</v>
      </c>
      <c r="CG17" s="41" t="str">
        <f>IF(J6=1,"Sand",IF(J6=2,"Clay","Auto Zone"))</f>
        <v>Auto Zone</v>
      </c>
      <c r="CL17" s="5"/>
      <c r="CP17" s="6"/>
      <c r="CT17" s="95" t="s">
        <v>50</v>
      </c>
      <c r="CU17" s="101" t="str">
        <f>BW17</f>
        <v>30.08581, -90.62129</v>
      </c>
      <c r="CV17" s="101"/>
      <c r="CW17" s="102" t="s">
        <v>7</v>
      </c>
      <c r="CX17" s="102"/>
      <c r="CY17" s="102"/>
      <c r="CZ17" s="103">
        <f>CB17</f>
        <v>37.237532808398946</v>
      </c>
      <c r="DA17" s="103"/>
      <c r="DB17" s="26"/>
      <c r="DC17" s="26"/>
      <c r="DD17" s="95"/>
      <c r="DE17" s="41"/>
      <c r="DJ17" s="5"/>
    </row>
    <row r="18" spans="1:114" x14ac:dyDescent="0.2">
      <c r="A18">
        <v>0.25</v>
      </c>
      <c r="B18">
        <v>2.11</v>
      </c>
      <c r="C18">
        <v>0.16652</v>
      </c>
      <c r="D18">
        <v>-0.10886999999999999</v>
      </c>
      <c r="E18">
        <v>-6.8489999999999995E-2</v>
      </c>
      <c r="F18">
        <v>1.9698500000000001</v>
      </c>
      <c r="G18">
        <v>1.92933</v>
      </c>
      <c r="H18" s="21"/>
      <c r="I18" s="17">
        <f t="shared" si="0"/>
        <v>0.82020997375328075</v>
      </c>
      <c r="J18" s="16">
        <f t="shared" si="1"/>
        <v>-2.0209973753280708E-2</v>
      </c>
      <c r="K18" s="16">
        <v>100</v>
      </c>
      <c r="L18" s="16">
        <v>82.020997375328079</v>
      </c>
      <c r="M18" s="16">
        <v>41.076115485564301</v>
      </c>
      <c r="N18" s="16">
        <v>0.35542432195975499</v>
      </c>
      <c r="O18" s="16">
        <v>0.24114065708418733</v>
      </c>
      <c r="P18" s="16">
        <v>0.25512090113594454</v>
      </c>
      <c r="Q18" s="16">
        <v>6.3995389532147079E-4</v>
      </c>
      <c r="R18" s="16">
        <v>0.2508433814995279</v>
      </c>
      <c r="S18" s="16">
        <v>0.97085028137202689</v>
      </c>
      <c r="T18" s="20" t="s">
        <v>119</v>
      </c>
      <c r="U18" s="10">
        <v>2</v>
      </c>
      <c r="V18" s="20" t="s">
        <v>160</v>
      </c>
      <c r="W18" s="10">
        <v>1</v>
      </c>
      <c r="X18" s="20" t="s">
        <v>160</v>
      </c>
      <c r="Y18" s="10">
        <v>1</v>
      </c>
      <c r="Z18" s="20" t="s">
        <v>121</v>
      </c>
      <c r="AA18" s="15">
        <v>5</v>
      </c>
      <c r="AB18" s="11">
        <v>86.11198670620162</v>
      </c>
      <c r="AC18" s="10">
        <v>12.501375375246766</v>
      </c>
      <c r="AD18" s="19">
        <v>1.3866379185516089</v>
      </c>
      <c r="AE18" s="12">
        <v>24.114065708418732</v>
      </c>
      <c r="AF18" s="10">
        <v>25.18945911156241</v>
      </c>
      <c r="AG18" s="10">
        <v>12.756045056797205</v>
      </c>
      <c r="AH18" s="10">
        <v>12.660191165052453</v>
      </c>
      <c r="AI18" s="10">
        <v>39.86551265662483</v>
      </c>
      <c r="AJ18" s="10"/>
      <c r="AK18" s="10"/>
      <c r="AL18" s="10"/>
      <c r="AM18" s="10"/>
      <c r="AN18" s="10">
        <v>0.24114065708418733</v>
      </c>
      <c r="AO18" s="10">
        <v>5.8924480735710404E-2</v>
      </c>
      <c r="AP18" s="10">
        <v>1</v>
      </c>
      <c r="AQ18" s="10">
        <v>79.625</v>
      </c>
      <c r="AR18" s="10"/>
      <c r="AS18" s="10"/>
      <c r="AT18" s="10">
        <v>3.7835285973795694</v>
      </c>
      <c r="AU18" s="10">
        <v>1</v>
      </c>
      <c r="AV18" s="16"/>
      <c r="AW18" s="19">
        <v>3.7784188667343614</v>
      </c>
      <c r="AX18" s="1" t="s">
        <v>120</v>
      </c>
      <c r="AY18" s="23">
        <v>2.0209973753280701E-2</v>
      </c>
      <c r="AZ18" s="18">
        <v>100</v>
      </c>
      <c r="BA18" s="18">
        <v>0</v>
      </c>
      <c r="BB18" s="18">
        <v>0</v>
      </c>
      <c r="BC18" s="18">
        <v>0</v>
      </c>
      <c r="BD18" s="18">
        <v>100</v>
      </c>
      <c r="BE18" s="18">
        <v>0</v>
      </c>
      <c r="BF18" s="24">
        <v>86.11198670620162</v>
      </c>
      <c r="BG18" s="24">
        <v>12.501375375246766</v>
      </c>
      <c r="BH18" s="24">
        <v>1.3866379185516089</v>
      </c>
      <c r="BI18" s="21"/>
      <c r="BJ18" s="25">
        <f t="shared" ca="1" si="4"/>
        <v>0.89076648962084448</v>
      </c>
      <c r="BK18" s="24">
        <f t="shared" ca="1" si="5"/>
        <v>6.776244772262312</v>
      </c>
      <c r="BL18" s="23">
        <f t="shared" si="6"/>
        <v>0.29888967934477401</v>
      </c>
      <c r="BM18" s="23">
        <f t="shared" ca="1" si="7"/>
        <v>2.7291233110356421</v>
      </c>
      <c r="BN18" s="22">
        <f t="shared" si="8"/>
        <v>4.1352123381297901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0.82</v>
      </c>
      <c r="C19">
        <v>0.16758000000000001</v>
      </c>
      <c r="D19">
        <v>-0.10524</v>
      </c>
      <c r="E19">
        <v>-6.6250000000000003E-2</v>
      </c>
      <c r="F19">
        <v>1.9983299999999999</v>
      </c>
      <c r="G19">
        <v>1.92395</v>
      </c>
      <c r="H19" s="21"/>
      <c r="I19" s="17">
        <f t="shared" si="0"/>
        <v>0.98425196850393692</v>
      </c>
      <c r="J19" s="16">
        <f t="shared" si="1"/>
        <v>-0.18425196850393688</v>
      </c>
      <c r="K19" s="16">
        <v>100</v>
      </c>
      <c r="L19" s="16">
        <v>98.425196850393689</v>
      </c>
      <c r="M19" s="16">
        <v>47.244094488188971</v>
      </c>
      <c r="N19" s="16">
        <v>0.42650918635170598</v>
      </c>
      <c r="O19" s="16">
        <v>0.52202977412731</v>
      </c>
      <c r="P19" s="16">
        <v>0.54463694563800269</v>
      </c>
      <c r="Q19" s="16">
        <v>2.6451427673285486E-2</v>
      </c>
      <c r="R19" s="16">
        <v>4.8567082870772857</v>
      </c>
      <c r="S19" s="16">
        <v>1.5699424660203263</v>
      </c>
      <c r="T19" s="20" t="s">
        <v>119</v>
      </c>
      <c r="U19" s="10">
        <v>2</v>
      </c>
      <c r="V19" s="20" t="s">
        <v>142</v>
      </c>
      <c r="W19" s="10">
        <v>2</v>
      </c>
      <c r="X19" s="20" t="s">
        <v>143</v>
      </c>
      <c r="Y19" s="10">
        <v>4</v>
      </c>
      <c r="Z19" s="20" t="s">
        <v>33</v>
      </c>
      <c r="AA19" s="15">
        <v>3</v>
      </c>
      <c r="AB19" s="11">
        <v>97.81</v>
      </c>
      <c r="AC19" s="10">
        <v>1.8400000000000034</v>
      </c>
      <c r="AD19" s="19">
        <v>0.35</v>
      </c>
      <c r="AE19" s="12">
        <v>52.202977412731002</v>
      </c>
      <c r="AF19" s="10">
        <v>58.285217319153624</v>
      </c>
      <c r="AG19" s="10">
        <v>27.231847281900116</v>
      </c>
      <c r="AH19" s="10">
        <v>23.522056038897333</v>
      </c>
      <c r="AI19" s="10">
        <v>2.0590077494684969</v>
      </c>
      <c r="AJ19" s="10"/>
      <c r="AK19" s="10"/>
      <c r="AL19" s="10"/>
      <c r="AM19" s="10"/>
      <c r="AN19" s="10">
        <v>0.52202977412731</v>
      </c>
      <c r="AO19" s="10">
        <v>0.15110888919086801</v>
      </c>
      <c r="AP19" s="10">
        <v>1</v>
      </c>
      <c r="AQ19" s="10">
        <v>79.625</v>
      </c>
      <c r="AR19" s="10"/>
      <c r="AS19" s="10"/>
      <c r="AT19" s="10">
        <v>7.5389917742203387</v>
      </c>
      <c r="AU19" s="10">
        <v>1</v>
      </c>
      <c r="AV19" s="16"/>
      <c r="AW19" s="19">
        <v>8.7427825978730436</v>
      </c>
      <c r="AX19" s="1" t="s">
        <v>120</v>
      </c>
      <c r="AY19" s="23">
        <v>0.18425196850393699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0.96996413869071563</v>
      </c>
      <c r="BK19" s="24">
        <f t="shared" ca="1" si="5"/>
        <v>18.708584061153847</v>
      </c>
      <c r="BL19" s="23">
        <f t="shared" si="6"/>
        <v>5.3391456883574344</v>
      </c>
      <c r="BM19" s="23">
        <f t="shared" ca="1" si="7"/>
        <v>2.9366086596424288</v>
      </c>
      <c r="BN19" s="22">
        <f t="shared" si="8"/>
        <v>4.2149395322632897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2.11</v>
      </c>
      <c r="C20">
        <v>0.16916</v>
      </c>
      <c r="D20">
        <v>-0.10102</v>
      </c>
      <c r="E20">
        <v>-6.4229999999999995E-2</v>
      </c>
      <c r="F20">
        <v>2.0167799999999998</v>
      </c>
      <c r="G20">
        <v>1.9295800000000001</v>
      </c>
      <c r="H20" s="21"/>
      <c r="I20" s="17">
        <f t="shared" si="0"/>
        <v>1.148293963254593</v>
      </c>
      <c r="J20" s="16">
        <f t="shared" si="1"/>
        <v>-0.34829396325459294</v>
      </c>
      <c r="K20" s="16">
        <v>100</v>
      </c>
      <c r="L20" s="16">
        <v>114.8293963254593</v>
      </c>
      <c r="M20" s="16">
        <v>53.41207349081364</v>
      </c>
      <c r="N20" s="16">
        <v>0.49759405074365698</v>
      </c>
      <c r="O20" s="16">
        <v>0.94071355236139553</v>
      </c>
      <c r="P20" s="16">
        <v>0.97110036381273546</v>
      </c>
      <c r="Q20" s="16">
        <v>5.6458154765023326E-2</v>
      </c>
      <c r="R20" s="16">
        <v>5.8138331390750642</v>
      </c>
      <c r="S20" s="16">
        <v>2.1101952396763863</v>
      </c>
      <c r="T20" s="20" t="s">
        <v>119</v>
      </c>
      <c r="U20" s="10">
        <v>2</v>
      </c>
      <c r="V20" s="20" t="s">
        <v>142</v>
      </c>
      <c r="W20" s="10">
        <v>2</v>
      </c>
      <c r="X20" s="20" t="s">
        <v>143</v>
      </c>
      <c r="Y20" s="10">
        <v>4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94.071355236139553</v>
      </c>
      <c r="AF20" s="10">
        <v>107.49243125294186</v>
      </c>
      <c r="AG20" s="10">
        <v>48.555018190636758</v>
      </c>
      <c r="AH20" s="10">
        <v>33.173510172330431</v>
      </c>
      <c r="AI20" s="10">
        <v>1.7200356048730567</v>
      </c>
      <c r="AJ20" s="10"/>
      <c r="AK20" s="10"/>
      <c r="AL20" s="10"/>
      <c r="AM20" s="10"/>
      <c r="AN20" s="10">
        <v>0.94071355236139553</v>
      </c>
      <c r="AO20" s="10">
        <v>0.25651668273786066</v>
      </c>
      <c r="AP20" s="10">
        <v>1</v>
      </c>
      <c r="AQ20" s="10">
        <v>79.625</v>
      </c>
      <c r="AR20" s="10"/>
      <c r="AS20" s="10"/>
      <c r="AT20" s="10">
        <v>12.193533600647161</v>
      </c>
      <c r="AU20" s="10">
        <v>1</v>
      </c>
      <c r="AV20" s="16"/>
      <c r="AW20" s="19">
        <v>16.123864687941278</v>
      </c>
      <c r="AX20" s="1" t="s">
        <v>120</v>
      </c>
      <c r="AY20" s="23">
        <v>0.348293963254593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0.94028000313297433</v>
      </c>
      <c r="BK20" s="24">
        <f t="shared" ca="1" si="5"/>
        <v>27.46080245344988</v>
      </c>
      <c r="BL20" s="23">
        <f t="shared" si="6"/>
        <v>6.179166083869597</v>
      </c>
      <c r="BM20" s="23">
        <f t="shared" ca="1" si="7"/>
        <v>2.8583150459720192</v>
      </c>
      <c r="BN20" s="22">
        <f t="shared" si="8"/>
        <v>4.0304402455577151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2.16</v>
      </c>
      <c r="C21">
        <v>0.17113999999999999</v>
      </c>
      <c r="D21">
        <v>-9.7199999999999995E-2</v>
      </c>
      <c r="E21">
        <v>-6.6610000000000003E-2</v>
      </c>
      <c r="F21">
        <v>1.9985299999999999</v>
      </c>
      <c r="G21">
        <v>1.9365000000000001</v>
      </c>
      <c r="H21" s="21"/>
      <c r="I21" s="17">
        <f t="shared" si="0"/>
        <v>1.3123359580052494</v>
      </c>
      <c r="J21" s="16">
        <f t="shared" si="1"/>
        <v>-0.51233595800524934</v>
      </c>
      <c r="K21" s="16">
        <v>100</v>
      </c>
      <c r="L21" s="16">
        <v>131.23359580052494</v>
      </c>
      <c r="M21" s="16">
        <v>59.580052493438323</v>
      </c>
      <c r="N21" s="16">
        <v>0.56867891513560798</v>
      </c>
      <c r="O21" s="16">
        <v>1.4653932238192962</v>
      </c>
      <c r="P21" s="16">
        <v>1.486613924845517</v>
      </c>
      <c r="Q21" s="16">
        <v>8.3620642321999311E-2</v>
      </c>
      <c r="R21" s="16">
        <v>5.6249064349837052</v>
      </c>
      <c r="S21" s="16">
        <v>1.4736597934875637</v>
      </c>
      <c r="T21" s="20" t="s">
        <v>119</v>
      </c>
      <c r="U21" s="10">
        <v>2</v>
      </c>
      <c r="V21" s="20" t="s">
        <v>142</v>
      </c>
      <c r="W21" s="10">
        <v>2</v>
      </c>
      <c r="X21" s="20" t="s">
        <v>143</v>
      </c>
      <c r="Y21" s="10">
        <v>4</v>
      </c>
      <c r="Z21" s="20" t="s">
        <v>123</v>
      </c>
      <c r="AA21" s="15">
        <v>4</v>
      </c>
      <c r="AB21" s="11">
        <v>97.81</v>
      </c>
      <c r="AC21" s="10">
        <v>1.8400000000000034</v>
      </c>
      <c r="AD21" s="19">
        <v>0.35</v>
      </c>
      <c r="AE21" s="12">
        <v>146.53932238192959</v>
      </c>
      <c r="AF21" s="10">
        <v>167.17613258179463</v>
      </c>
      <c r="AG21" s="10">
        <v>74.330696242275849</v>
      </c>
      <c r="AH21" s="10">
        <v>18.616749497525944</v>
      </c>
      <c r="AI21" s="10">
        <v>1.7778073494353099</v>
      </c>
      <c r="AJ21" s="10"/>
      <c r="AK21" s="10"/>
      <c r="AL21" s="10"/>
      <c r="AM21" s="10"/>
      <c r="AN21" s="10">
        <v>1.4653932238192962</v>
      </c>
      <c r="AO21" s="10">
        <v>0.37320397070516675</v>
      </c>
      <c r="AP21" s="10">
        <v>1</v>
      </c>
      <c r="AQ21" s="10">
        <v>79.625</v>
      </c>
      <c r="AR21" s="10"/>
      <c r="AS21" s="10"/>
      <c r="AT21" s="10">
        <v>16.850944288149105</v>
      </c>
      <c r="AU21" s="10">
        <v>1</v>
      </c>
      <c r="AV21" s="16"/>
      <c r="AW21" s="19">
        <v>25.076419887269196</v>
      </c>
      <c r="AX21" s="1" t="s">
        <v>120</v>
      </c>
      <c r="AY21" s="23">
        <v>0.512335958005249</v>
      </c>
      <c r="AZ21" s="18">
        <v>100</v>
      </c>
      <c r="BA21" s="18">
        <v>0</v>
      </c>
      <c r="BB21" s="18">
        <v>0</v>
      </c>
      <c r="BC21" s="18">
        <v>0</v>
      </c>
      <c r="BD21" s="18">
        <v>100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0.90845716794108045</v>
      </c>
      <c r="BK21" s="24">
        <f t="shared" ca="1" si="5"/>
        <v>34.396786502719721</v>
      </c>
      <c r="BL21" s="23">
        <f t="shared" si="6"/>
        <v>5.8846454180917478</v>
      </c>
      <c r="BM21" s="23">
        <f t="shared" ca="1" si="7"/>
        <v>2.774408047435065</v>
      </c>
      <c r="BN21" s="22">
        <f t="shared" si="8"/>
        <v>3.8632109552493423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2.11</v>
      </c>
      <c r="C22">
        <v>0.17422000000000001</v>
      </c>
      <c r="D22">
        <v>-9.4030000000000002E-2</v>
      </c>
      <c r="E22">
        <v>-6.5549999999999997E-2</v>
      </c>
      <c r="F22">
        <v>2.0215800000000002</v>
      </c>
      <c r="G22">
        <v>1.966</v>
      </c>
      <c r="H22" s="21"/>
      <c r="I22" s="17">
        <f t="shared" si="0"/>
        <v>1.4763779527559056</v>
      </c>
      <c r="J22" s="16">
        <f t="shared" si="1"/>
        <v>-0.67637795275590551</v>
      </c>
      <c r="K22" s="16">
        <v>100</v>
      </c>
      <c r="L22" s="16">
        <v>147.63779527559055</v>
      </c>
      <c r="M22" s="16">
        <v>65.748031496062993</v>
      </c>
      <c r="N22" s="16">
        <v>0.63976377952755903</v>
      </c>
      <c r="O22" s="16">
        <v>2.281561601642712</v>
      </c>
      <c r="P22" s="16">
        <v>2.306864687984322</v>
      </c>
      <c r="Q22" s="16">
        <v>0.10616124063498715</v>
      </c>
      <c r="R22" s="16">
        <v>4.6019708562858126</v>
      </c>
      <c r="S22" s="16">
        <v>1.7571587737229222</v>
      </c>
      <c r="T22" s="20" t="s">
        <v>33</v>
      </c>
      <c r="U22" s="10">
        <v>3</v>
      </c>
      <c r="V22" s="20" t="s">
        <v>142</v>
      </c>
      <c r="W22" s="10">
        <v>2</v>
      </c>
      <c r="X22" s="20" t="s">
        <v>143</v>
      </c>
      <c r="Y22" s="10">
        <v>4</v>
      </c>
      <c r="Z22" s="20" t="s">
        <v>123</v>
      </c>
      <c r="AA22" s="15">
        <v>4</v>
      </c>
      <c r="AB22" s="11">
        <v>97.81</v>
      </c>
      <c r="AC22" s="10">
        <v>1.8400000000000034</v>
      </c>
      <c r="AD22" s="19">
        <v>0.35</v>
      </c>
      <c r="AE22" s="12">
        <v>228.1561601642712</v>
      </c>
      <c r="AF22" s="10">
        <v>262.71126945253258</v>
      </c>
      <c r="AG22" s="10">
        <v>115.3432343992161</v>
      </c>
      <c r="AH22" s="10">
        <v>22.986411309161756</v>
      </c>
      <c r="AI22" s="10">
        <v>2.1729820358034302</v>
      </c>
      <c r="AJ22" s="10"/>
      <c r="AK22" s="10"/>
      <c r="AL22" s="10"/>
      <c r="AM22" s="10"/>
      <c r="AN22" s="10">
        <v>2.281561601642712</v>
      </c>
      <c r="AO22" s="10">
        <v>0.53765000686587872</v>
      </c>
      <c r="AP22" s="10">
        <v>1</v>
      </c>
      <c r="AQ22" s="10">
        <v>111.47500000000001</v>
      </c>
      <c r="AR22" s="10"/>
      <c r="AS22" s="10"/>
      <c r="AT22" s="10">
        <v>23.935017232094026</v>
      </c>
      <c r="AU22" s="10">
        <v>1</v>
      </c>
      <c r="AV22" s="16"/>
      <c r="AW22" s="19">
        <v>39.406690417879886</v>
      </c>
      <c r="AX22" s="1" t="s">
        <v>120</v>
      </c>
      <c r="AY22" s="23">
        <v>0.67637795275590595</v>
      </c>
      <c r="AZ22" s="18">
        <v>100</v>
      </c>
      <c r="BA22" s="18">
        <v>0</v>
      </c>
      <c r="BB22" s="18">
        <v>0</v>
      </c>
      <c r="BC22" s="18">
        <v>0</v>
      </c>
      <c r="BD22" s="18">
        <v>100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0.86063732821048067</v>
      </c>
      <c r="BK22" s="24">
        <f t="shared" ca="1" si="5"/>
        <v>41.862273876731741</v>
      </c>
      <c r="BL22" s="23">
        <f t="shared" si="6"/>
        <v>4.7541004798881854</v>
      </c>
      <c r="BM22" s="23">
        <f t="shared" ca="1" si="7"/>
        <v>2.6485141603450781</v>
      </c>
      <c r="BN22" s="22">
        <f t="shared" si="8"/>
        <v>3.6546790623019438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2.11</v>
      </c>
      <c r="C23">
        <v>0.17496</v>
      </c>
      <c r="D23">
        <v>-9.2910000000000006E-2</v>
      </c>
      <c r="E23">
        <v>-6.3780000000000003E-2</v>
      </c>
      <c r="F23">
        <v>2.00928</v>
      </c>
      <c r="G23">
        <v>1.93635</v>
      </c>
      <c r="H23" s="21"/>
      <c r="I23" s="17">
        <f t="shared" si="0"/>
        <v>1.6404199475065615</v>
      </c>
      <c r="J23" s="16">
        <f t="shared" si="1"/>
        <v>-0.84041994750656146</v>
      </c>
      <c r="K23" s="16">
        <v>100</v>
      </c>
      <c r="L23" s="16">
        <v>164.04199475065616</v>
      </c>
      <c r="M23" s="16">
        <v>71.916010498687655</v>
      </c>
      <c r="N23" s="16">
        <v>0.71084864391950997</v>
      </c>
      <c r="O23" s="16">
        <v>2.4776540041067752</v>
      </c>
      <c r="P23" s="16">
        <v>2.5097739036637048</v>
      </c>
      <c r="Q23" s="16">
        <v>0.11412511133232038</v>
      </c>
      <c r="R23" s="16">
        <v>4.5472267906572545</v>
      </c>
      <c r="S23" s="16">
        <v>2.2305485803423375</v>
      </c>
      <c r="T23" s="20" t="s">
        <v>33</v>
      </c>
      <c r="U23" s="10">
        <v>3</v>
      </c>
      <c r="V23" s="20" t="s">
        <v>142</v>
      </c>
      <c r="W23" s="10">
        <v>2</v>
      </c>
      <c r="X23" s="20" t="s">
        <v>143</v>
      </c>
      <c r="Y23" s="10">
        <v>4</v>
      </c>
      <c r="Z23" s="20" t="s">
        <v>123</v>
      </c>
      <c r="AA23" s="15">
        <v>4</v>
      </c>
      <c r="AB23" s="11">
        <v>97.81</v>
      </c>
      <c r="AC23" s="10">
        <v>1.8400000000000034</v>
      </c>
      <c r="AD23" s="19">
        <v>0.35</v>
      </c>
      <c r="AE23" s="12">
        <v>247.7654004106775</v>
      </c>
      <c r="AF23" s="10">
        <v>285.61798897510317</v>
      </c>
      <c r="AG23" s="10">
        <v>125.48869518318524</v>
      </c>
      <c r="AH23" s="10">
        <v>31.262398692126737</v>
      </c>
      <c r="AI23" s="10">
        <v>2.1991425676295777</v>
      </c>
      <c r="AJ23" s="10"/>
      <c r="AK23" s="10"/>
      <c r="AL23" s="10"/>
      <c r="AM23" s="10"/>
      <c r="AN23" s="10">
        <v>2.4776540041067752</v>
      </c>
      <c r="AO23" s="10">
        <v>0.58530887073680815</v>
      </c>
      <c r="AP23" s="10">
        <v>1</v>
      </c>
      <c r="AQ23" s="10">
        <v>111.47500000000001</v>
      </c>
      <c r="AR23" s="10"/>
      <c r="AS23" s="10"/>
      <c r="AT23" s="10">
        <v>23.394328077917109</v>
      </c>
      <c r="AU23" s="10">
        <v>1</v>
      </c>
      <c r="AV23" s="16"/>
      <c r="AW23" s="19">
        <v>42.842698346265472</v>
      </c>
      <c r="AX23" s="1" t="s">
        <v>120</v>
      </c>
      <c r="AY23" s="23">
        <v>0.84041994750656102</v>
      </c>
      <c r="AZ23" s="18">
        <v>100</v>
      </c>
      <c r="BA23" s="18">
        <v>0</v>
      </c>
      <c r="BB23" s="18">
        <v>0</v>
      </c>
      <c r="BC23" s="18">
        <v>0</v>
      </c>
      <c r="BD23" s="18">
        <v>100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0.85924903421013266</v>
      </c>
      <c r="BK23" s="24">
        <f t="shared" ca="1" si="5"/>
        <v>41.934734810064541</v>
      </c>
      <c r="BL23" s="23">
        <f t="shared" si="6"/>
        <v>4.700853659230023</v>
      </c>
      <c r="BM23" s="23">
        <f t="shared" ca="1" si="7"/>
        <v>2.6444878473502413</v>
      </c>
      <c r="BN23" s="22">
        <f t="shared" si="8"/>
        <v>3.620650899669339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2.11</v>
      </c>
      <c r="C24">
        <v>0.17721000000000001</v>
      </c>
      <c r="D24">
        <v>-9.2450000000000004E-2</v>
      </c>
      <c r="E24">
        <v>-6.2969999999999998E-2</v>
      </c>
      <c r="F24">
        <v>1.9693000000000001</v>
      </c>
      <c r="G24">
        <v>1.9649300000000001</v>
      </c>
      <c r="H24" s="21"/>
      <c r="I24" s="17">
        <f t="shared" si="0"/>
        <v>1.8044619422572179</v>
      </c>
      <c r="J24" s="16">
        <f t="shared" si="1"/>
        <v>-1.0044619422572179</v>
      </c>
      <c r="K24" s="16">
        <v>100</v>
      </c>
      <c r="L24" s="16">
        <v>180.4461942257218</v>
      </c>
      <c r="M24" s="16">
        <v>78.083989501312331</v>
      </c>
      <c r="N24" s="16">
        <v>0.78193350831146113</v>
      </c>
      <c r="O24" s="16">
        <v>3.0738809034907595</v>
      </c>
      <c r="P24" s="16">
        <v>3.1091203616377507</v>
      </c>
      <c r="Q24" s="16">
        <v>0.11739598679729657</v>
      </c>
      <c r="R24" s="16">
        <v>3.7758585433295169</v>
      </c>
      <c r="S24" s="16">
        <v>2.447184593541055</v>
      </c>
      <c r="T24" s="20" t="s">
        <v>33</v>
      </c>
      <c r="U24" s="10">
        <v>3</v>
      </c>
      <c r="V24" s="20" t="s">
        <v>33</v>
      </c>
      <c r="W24" s="10">
        <v>3</v>
      </c>
      <c r="X24" s="20" t="s">
        <v>141</v>
      </c>
      <c r="Y24" s="10">
        <v>5</v>
      </c>
      <c r="Z24" s="20" t="s">
        <v>121</v>
      </c>
      <c r="AA24" s="15">
        <v>5</v>
      </c>
      <c r="AB24" s="11">
        <v>97.81</v>
      </c>
      <c r="AC24" s="10">
        <v>1.8400000000000034</v>
      </c>
      <c r="AD24" s="19">
        <v>0.35</v>
      </c>
      <c r="AE24" s="12">
        <v>307.38809034907592</v>
      </c>
      <c r="AF24" s="10">
        <v>355.16438406175172</v>
      </c>
      <c r="AG24" s="10">
        <v>155.45601808188752</v>
      </c>
      <c r="AH24" s="10">
        <v>34.256593753294503</v>
      </c>
      <c r="AI24" s="10">
        <v>2.6484042993787829</v>
      </c>
      <c r="AJ24" s="10"/>
      <c r="AK24" s="10"/>
      <c r="AL24" s="10"/>
      <c r="AM24" s="10"/>
      <c r="AN24" s="10">
        <v>3.0738809034907595</v>
      </c>
      <c r="AO24" s="10">
        <v>0.69554765349958581</v>
      </c>
      <c r="AP24" s="10">
        <v>1</v>
      </c>
      <c r="AQ24" s="10">
        <v>111.47500000000001</v>
      </c>
      <c r="AR24" s="10"/>
      <c r="AS24" s="10"/>
      <c r="AT24" s="10">
        <v>26.60873941612418</v>
      </c>
      <c r="AU24" s="10">
        <v>1</v>
      </c>
      <c r="AV24" s="16"/>
      <c r="AW24" s="19">
        <v>53.274657609262761</v>
      </c>
      <c r="AX24" s="1" t="s">
        <v>120</v>
      </c>
      <c r="AY24" s="23">
        <v>1.0044619422572201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0.83087391244960673</v>
      </c>
      <c r="BK24" s="24">
        <f t="shared" ca="1" si="5"/>
        <v>44.241288871382487</v>
      </c>
      <c r="BL24" s="23">
        <f t="shared" si="6"/>
        <v>3.8887042688341431</v>
      </c>
      <c r="BM24" s="23">
        <f t="shared" ca="1" si="7"/>
        <v>2.569629965431051</v>
      </c>
      <c r="BN24" s="22">
        <f t="shared" si="8"/>
        <v>3.4993260186022788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0.31</v>
      </c>
      <c r="C25">
        <v>0.17782999999999999</v>
      </c>
      <c r="D25">
        <v>-9.1490000000000002E-2</v>
      </c>
      <c r="E25">
        <v>-6.3159999999999994E-2</v>
      </c>
      <c r="F25">
        <v>2.0266500000000001</v>
      </c>
      <c r="G25">
        <v>1.9114800000000001</v>
      </c>
      <c r="H25" s="21"/>
      <c r="I25" s="17">
        <f t="shared" si="0"/>
        <v>1.9685039370078738</v>
      </c>
      <c r="J25" s="16">
        <f t="shared" si="1"/>
        <v>-1.1685039370078738</v>
      </c>
      <c r="K25" s="16">
        <v>100</v>
      </c>
      <c r="L25" s="16">
        <v>196.85039370078738</v>
      </c>
      <c r="M25" s="16">
        <v>84.251968503936993</v>
      </c>
      <c r="N25" s="16">
        <v>0.85301837270341196</v>
      </c>
      <c r="O25" s="16">
        <v>3.2381745379876743</v>
      </c>
      <c r="P25" s="16">
        <v>3.2726822478234165</v>
      </c>
      <c r="Q25" s="16">
        <v>0.12422216168072509</v>
      </c>
      <c r="R25" s="16">
        <v>3.7957293826292577</v>
      </c>
      <c r="S25" s="16">
        <v>2.3963687385932095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141</v>
      </c>
      <c r="Y25" s="10">
        <v>5</v>
      </c>
      <c r="Z25" s="20" t="s">
        <v>121</v>
      </c>
      <c r="AA25" s="15">
        <v>5</v>
      </c>
      <c r="AB25" s="11">
        <v>97.81</v>
      </c>
      <c r="AC25" s="10">
        <v>1.8400000000000034</v>
      </c>
      <c r="AD25" s="19">
        <v>0.35</v>
      </c>
      <c r="AE25" s="12">
        <v>323.81745379876742</v>
      </c>
      <c r="AF25" s="10">
        <v>373.44200599682625</v>
      </c>
      <c r="AG25" s="10">
        <v>163.63411239117085</v>
      </c>
      <c r="AH25" s="10">
        <v>31.748921812590122</v>
      </c>
      <c r="AI25" s="10">
        <v>2.6345397661287211</v>
      </c>
      <c r="AJ25" s="10"/>
      <c r="AK25" s="10"/>
      <c r="AL25" s="10"/>
      <c r="AM25" s="10"/>
      <c r="AN25" s="10">
        <v>3.2381745379876743</v>
      </c>
      <c r="AO25" s="10">
        <v>0.73577206658415328</v>
      </c>
      <c r="AP25" s="10">
        <v>1</v>
      </c>
      <c r="AQ25" s="10">
        <v>111.47500000000001</v>
      </c>
      <c r="AR25" s="10"/>
      <c r="AS25" s="10"/>
      <c r="AT25" s="10">
        <v>25.599398355343048</v>
      </c>
      <c r="AU25" s="10">
        <v>1</v>
      </c>
      <c r="AV25" s="16"/>
      <c r="AW25" s="19">
        <v>56.016300899523934</v>
      </c>
      <c r="AX25" s="1" t="s">
        <v>120</v>
      </c>
      <c r="AY25" s="23">
        <v>1.16850393700787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0.83262151741834711</v>
      </c>
      <c r="BK25" s="24">
        <f t="shared" ca="1" si="5"/>
        <v>43.91730189410768</v>
      </c>
      <c r="BL25" s="23">
        <f t="shared" si="6"/>
        <v>3.9134247695109177</v>
      </c>
      <c r="BM25" s="23">
        <f t="shared" ca="1" si="7"/>
        <v>2.5738343583918266</v>
      </c>
      <c r="BN25" s="22">
        <f t="shared" si="8"/>
        <v>3.481416320247305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2.2200000000000002</v>
      </c>
      <c r="C26">
        <v>0.17834</v>
      </c>
      <c r="D26">
        <v>-8.967E-2</v>
      </c>
      <c r="E26">
        <v>-6.207E-2</v>
      </c>
      <c r="F26">
        <v>1.98488</v>
      </c>
      <c r="G26">
        <v>1.94103</v>
      </c>
      <c r="H26" s="21"/>
      <c r="I26" s="17">
        <f t="shared" si="0"/>
        <v>2.1325459317585302</v>
      </c>
      <c r="J26" s="16">
        <f t="shared" si="1"/>
        <v>-1.3325459317585302</v>
      </c>
      <c r="K26" s="16">
        <v>100</v>
      </c>
      <c r="L26" s="16">
        <v>213.25459317585302</v>
      </c>
      <c r="M26" s="16">
        <v>90.41994750656167</v>
      </c>
      <c r="N26" s="16">
        <v>0.92410323709536313</v>
      </c>
      <c r="O26" s="16">
        <v>3.373319301848047</v>
      </c>
      <c r="P26" s="16">
        <v>3.4120249362062176</v>
      </c>
      <c r="Q26" s="16">
        <v>0.13716345156389165</v>
      </c>
      <c r="R26" s="16">
        <v>4.0200014398605699</v>
      </c>
      <c r="S26" s="16">
        <v>2.6878912748729613</v>
      </c>
      <c r="T26" s="20" t="s">
        <v>33</v>
      </c>
      <c r="U26" s="10">
        <v>3</v>
      </c>
      <c r="V26" s="20" t="s">
        <v>33</v>
      </c>
      <c r="W26" s="10">
        <v>3</v>
      </c>
      <c r="X26" s="20" t="s">
        <v>141</v>
      </c>
      <c r="Y26" s="10">
        <v>5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337.33193018480472</v>
      </c>
      <c r="AF26" s="10">
        <v>388.87031054332834</v>
      </c>
      <c r="AG26" s="10">
        <v>170.6012468103109</v>
      </c>
      <c r="AH26" s="10">
        <v>36.283639634282018</v>
      </c>
      <c r="AI26" s="10">
        <v>2.4875612980742714</v>
      </c>
      <c r="AJ26" s="10"/>
      <c r="AK26" s="10"/>
      <c r="AL26" s="10"/>
      <c r="AM26" s="10"/>
      <c r="AN26" s="10">
        <v>3.373319301848047</v>
      </c>
      <c r="AO26" s="10">
        <v>0.77686880806885883</v>
      </c>
      <c r="AP26" s="10">
        <v>1</v>
      </c>
      <c r="AQ26" s="10">
        <v>111.47500000000001</v>
      </c>
      <c r="AR26" s="10"/>
      <c r="AS26" s="10"/>
      <c r="AT26" s="10">
        <v>24.557844641524305</v>
      </c>
      <c r="AU26" s="10">
        <v>1</v>
      </c>
      <c r="AV26" s="16"/>
      <c r="AW26" s="19">
        <v>58.330546581499249</v>
      </c>
      <c r="AX26" s="1" t="s">
        <v>120</v>
      </c>
      <c r="AY26" s="23">
        <v>1.33254593175853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0.83930291939340651</v>
      </c>
      <c r="BK26" s="24">
        <f t="shared" ca="1" si="5"/>
        <v>44.037529763721324</v>
      </c>
      <c r="BL26" s="23">
        <f t="shared" si="6"/>
        <v>4.1496808105584346</v>
      </c>
      <c r="BM26" s="23">
        <f t="shared" ca="1" si="7"/>
        <v>2.5909883497943831</v>
      </c>
      <c r="BN26" s="22">
        <f t="shared" si="8"/>
        <v>3.4789344691203494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2.2200000000000002</v>
      </c>
      <c r="C27">
        <v>0.17963000000000001</v>
      </c>
      <c r="D27">
        <v>-8.7779999999999997E-2</v>
      </c>
      <c r="E27">
        <v>-6.1920000000000003E-2</v>
      </c>
      <c r="F27">
        <v>1.9937</v>
      </c>
      <c r="G27">
        <v>1.92455</v>
      </c>
      <c r="H27" s="21"/>
      <c r="I27" s="17">
        <f t="shared" si="0"/>
        <v>2.296587926509186</v>
      </c>
      <c r="J27" s="16">
        <f t="shared" si="1"/>
        <v>-1.4965879265091859</v>
      </c>
      <c r="K27" s="16">
        <v>100</v>
      </c>
      <c r="L27" s="16">
        <v>229.6587926509186</v>
      </c>
      <c r="M27" s="16">
        <v>96.587926509186332</v>
      </c>
      <c r="N27" s="16">
        <v>0.99518810148731396</v>
      </c>
      <c r="O27" s="16">
        <v>3.7151560574948679</v>
      </c>
      <c r="P27" s="16">
        <v>3.7544393878882349</v>
      </c>
      <c r="Q27" s="16">
        <v>0.15060248336564155</v>
      </c>
      <c r="R27" s="16">
        <v>4.0113174779564398</v>
      </c>
      <c r="S27" s="16">
        <v>2.7280090550949452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141</v>
      </c>
      <c r="Y27" s="10">
        <v>5</v>
      </c>
      <c r="Z27" s="20" t="s">
        <v>121</v>
      </c>
      <c r="AA27" s="15">
        <v>5</v>
      </c>
      <c r="AB27" s="11">
        <v>97.81</v>
      </c>
      <c r="AC27" s="10">
        <v>1.8400000000000034</v>
      </c>
      <c r="AD27" s="19">
        <v>0.35</v>
      </c>
      <c r="AE27" s="12">
        <v>371.51560574948678</v>
      </c>
      <c r="AF27" s="10">
        <v>428.18941077209132</v>
      </c>
      <c r="AG27" s="10">
        <v>187.72196939441176</v>
      </c>
      <c r="AH27" s="10">
        <v>35.646602474214127</v>
      </c>
      <c r="AI27" s="10">
        <v>2.492946533141148</v>
      </c>
      <c r="AJ27" s="10"/>
      <c r="AK27" s="10"/>
      <c r="AL27" s="10"/>
      <c r="AM27" s="10"/>
      <c r="AN27" s="10">
        <v>3.7151560574948679</v>
      </c>
      <c r="AO27" s="10">
        <v>0.85214740785006171</v>
      </c>
      <c r="AP27" s="10">
        <v>1</v>
      </c>
      <c r="AQ27" s="10">
        <v>111.47500000000001</v>
      </c>
      <c r="AR27" s="10"/>
      <c r="AS27" s="10"/>
      <c r="AT27" s="10">
        <v>25.137322838687677</v>
      </c>
      <c r="AU27" s="10">
        <v>1</v>
      </c>
      <c r="AV27" s="16"/>
      <c r="AW27" s="19">
        <v>64.228411615813698</v>
      </c>
      <c r="AX27" s="1" t="s">
        <v>120</v>
      </c>
      <c r="AY27" s="23">
        <v>1.4965879265091899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0.83565816007069471</v>
      </c>
      <c r="BK27" s="24">
        <f t="shared" ca="1" si="5"/>
        <v>45.364039277218431</v>
      </c>
      <c r="BL27" s="23">
        <f t="shared" si="6"/>
        <v>4.1378742149505934</v>
      </c>
      <c r="BM27" s="23">
        <f t="shared" ca="1" si="7"/>
        <v>2.5810395556384855</v>
      </c>
      <c r="BN27" s="22">
        <f t="shared" si="8"/>
        <v>3.4431408739662897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2.2200000000000002</v>
      </c>
      <c r="C28">
        <v>0.18004000000000001</v>
      </c>
      <c r="D28">
        <v>-8.7099999999999997E-2</v>
      </c>
      <c r="E28">
        <v>-5.8470000000000001E-2</v>
      </c>
      <c r="F28">
        <v>1.9962800000000001</v>
      </c>
      <c r="G28">
        <v>1.9362299999999999</v>
      </c>
      <c r="H28" s="21"/>
      <c r="I28" s="17">
        <f t="shared" si="0"/>
        <v>2.4606299212598426</v>
      </c>
      <c r="J28" s="16">
        <f t="shared" si="1"/>
        <v>-1.6606299212598425</v>
      </c>
      <c r="K28" s="16">
        <v>100</v>
      </c>
      <c r="L28" s="16">
        <v>246.06299212598427</v>
      </c>
      <c r="M28" s="16">
        <v>102.75590551181102</v>
      </c>
      <c r="N28" s="16">
        <v>1.0662729658792651</v>
      </c>
      <c r="O28" s="16">
        <v>3.8238018480492801</v>
      </c>
      <c r="P28" s="16">
        <v>3.8763721872521688</v>
      </c>
      <c r="Q28" s="16">
        <v>0.15543769057473675</v>
      </c>
      <c r="R28" s="16">
        <v>4.0098752923134899</v>
      </c>
      <c r="S28" s="16">
        <v>3.6507180002005883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141</v>
      </c>
      <c r="Y28" s="10">
        <v>5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382.38018480492804</v>
      </c>
      <c r="AF28" s="10">
        <v>441.5694930810796</v>
      </c>
      <c r="AG28" s="10">
        <v>193.81860936260844</v>
      </c>
      <c r="AH28" s="10">
        <v>53.165726420324361</v>
      </c>
      <c r="AI28" s="10">
        <v>2.4938431424959648</v>
      </c>
      <c r="AJ28" s="10"/>
      <c r="AK28" s="10"/>
      <c r="AL28" s="10"/>
      <c r="AM28" s="10"/>
      <c r="AN28" s="10">
        <v>3.8238018480492801</v>
      </c>
      <c r="AO28" s="10">
        <v>0.88375440905272795</v>
      </c>
      <c r="AP28" s="10">
        <v>1</v>
      </c>
      <c r="AQ28" s="10">
        <v>111.47500000000001</v>
      </c>
      <c r="AR28" s="10"/>
      <c r="AS28" s="10"/>
      <c r="AT28" s="10">
        <v>24.148431848148512</v>
      </c>
      <c r="AU28" s="10">
        <v>1</v>
      </c>
      <c r="AV28" s="16"/>
      <c r="AW28" s="19">
        <v>66.235423962161931</v>
      </c>
      <c r="AX28" s="1" t="s">
        <v>120</v>
      </c>
      <c r="AY28" s="23">
        <v>1.6606299212598401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0.83764174641826772</v>
      </c>
      <c r="BK28" s="24">
        <f t="shared" ca="1" si="5"/>
        <v>44.690637313706574</v>
      </c>
      <c r="BL28" s="23">
        <f t="shared" si="6"/>
        <v>4.1413157867502086</v>
      </c>
      <c r="BM28" s="23">
        <f t="shared" ca="1" si="7"/>
        <v>2.5858633222969836</v>
      </c>
      <c r="BN28" s="22">
        <f t="shared" si="8"/>
        <v>3.4312912721402342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2.2200000000000002</v>
      </c>
      <c r="C29">
        <v>0.18089</v>
      </c>
      <c r="D29">
        <v>-8.616E-2</v>
      </c>
      <c r="E29">
        <v>-5.8909999999999997E-2</v>
      </c>
      <c r="F29">
        <v>1.9823999999999999</v>
      </c>
      <c r="G29">
        <v>1.9240299999999999</v>
      </c>
      <c r="H29" s="21"/>
      <c r="I29" s="17">
        <f t="shared" si="0"/>
        <v>2.6246719160104988</v>
      </c>
      <c r="J29" s="16">
        <f t="shared" si="1"/>
        <v>-1.8246719160104987</v>
      </c>
      <c r="K29" s="16">
        <v>100</v>
      </c>
      <c r="L29" s="16">
        <v>262.46719160104988</v>
      </c>
      <c r="M29" s="16">
        <v>108.9238845144357</v>
      </c>
      <c r="N29" s="16">
        <v>1.137357830271216</v>
      </c>
      <c r="O29" s="16">
        <v>4.0490431211498938</v>
      </c>
      <c r="P29" s="16">
        <v>4.0999188853162059</v>
      </c>
      <c r="Q29" s="16">
        <v>0.16212165348142712</v>
      </c>
      <c r="R29" s="16">
        <v>3.9542649017292328</v>
      </c>
      <c r="S29" s="16">
        <v>3.5330391782161028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141</v>
      </c>
      <c r="Y29" s="10">
        <v>5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404.90431211498941</v>
      </c>
      <c r="AF29" s="10">
        <v>466.90415170772712</v>
      </c>
      <c r="AG29" s="10">
        <v>204.99594426581029</v>
      </c>
      <c r="AH29" s="10">
        <v>49.282587729151956</v>
      </c>
      <c r="AI29" s="10">
        <v>2.5289150445198847</v>
      </c>
      <c r="AJ29" s="10"/>
      <c r="AK29" s="10"/>
      <c r="AL29" s="10"/>
      <c r="AM29" s="10"/>
      <c r="AN29" s="10">
        <v>4.0490431211498938</v>
      </c>
      <c r="AO29" s="10">
        <v>0.93377567888525559</v>
      </c>
      <c r="AP29" s="10">
        <v>1</v>
      </c>
      <c r="AQ29" s="10">
        <v>111.47500000000001</v>
      </c>
      <c r="AR29" s="10"/>
      <c r="AS29" s="10"/>
      <c r="AT29" s="10">
        <v>23.927585785466793</v>
      </c>
      <c r="AU29" s="10">
        <v>1</v>
      </c>
      <c r="AV29" s="16"/>
      <c r="AW29" s="19">
        <v>70.035622756159057</v>
      </c>
      <c r="AX29" s="1" t="s">
        <v>120</v>
      </c>
      <c r="AY29" s="23">
        <v>1.8246719160105001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0.83595284099913814</v>
      </c>
      <c r="BK29" s="24">
        <f t="shared" ca="1" si="5"/>
        <v>44.77770684222763</v>
      </c>
      <c r="BL29" s="23">
        <f t="shared" si="6"/>
        <v>4.0850216546450238</v>
      </c>
      <c r="BM29" s="23">
        <f t="shared" ca="1" si="7"/>
        <v>2.5810480029536378</v>
      </c>
      <c r="BN29" s="22">
        <f t="shared" si="8"/>
        <v>3.4074492865167634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2.27</v>
      </c>
      <c r="C30">
        <v>0.18315000000000001</v>
      </c>
      <c r="D30">
        <v>-8.6739999999999998E-2</v>
      </c>
      <c r="E30">
        <v>-5.9830000000000001E-2</v>
      </c>
      <c r="F30">
        <v>1.99153</v>
      </c>
      <c r="G30">
        <v>1.92815</v>
      </c>
      <c r="H30" s="21"/>
      <c r="I30" s="17">
        <f t="shared" si="0"/>
        <v>2.7887139107611545</v>
      </c>
      <c r="J30" s="16">
        <f t="shared" si="1"/>
        <v>-1.9887139107611544</v>
      </c>
      <c r="K30" s="16">
        <v>100</v>
      </c>
      <c r="L30" s="16">
        <v>278.87139107611546</v>
      </c>
      <c r="M30" s="16">
        <v>115.09186351706036</v>
      </c>
      <c r="N30" s="16">
        <v>1.2084426946631668</v>
      </c>
      <c r="O30" s="16">
        <v>4.6479199178644759</v>
      </c>
      <c r="P30" s="16">
        <v>4.6952524796815824</v>
      </c>
      <c r="Q30" s="16">
        <v>0.15799750615602245</v>
      </c>
      <c r="R30" s="16">
        <v>3.3650481383002724</v>
      </c>
      <c r="S30" s="16">
        <v>3.2869834595212626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141</v>
      </c>
      <c r="Y30" s="10">
        <v>5</v>
      </c>
      <c r="Z30" s="20" t="s">
        <v>121</v>
      </c>
      <c r="AA30" s="15">
        <v>5</v>
      </c>
      <c r="AB30" s="11">
        <v>83.274899454596934</v>
      </c>
      <c r="AC30" s="10">
        <v>15.088986544803944</v>
      </c>
      <c r="AD30" s="19">
        <v>1.6361140005991217</v>
      </c>
      <c r="AE30" s="12">
        <v>464.79199178644757</v>
      </c>
      <c r="AF30" s="10">
        <v>535.97844519335581</v>
      </c>
      <c r="AG30" s="10">
        <v>234.76262398407911</v>
      </c>
      <c r="AH30" s="10">
        <v>42.758552877080824</v>
      </c>
      <c r="AI30" s="10">
        <v>2.9717256897998268</v>
      </c>
      <c r="AJ30" s="10"/>
      <c r="AK30" s="10"/>
      <c r="AL30" s="10"/>
      <c r="AM30" s="10"/>
      <c r="AN30" s="10">
        <v>4.6479199178644759</v>
      </c>
      <c r="AO30" s="10">
        <v>1.0360645108932762</v>
      </c>
      <c r="AP30" s="10">
        <v>1</v>
      </c>
      <c r="AQ30" s="10">
        <v>111.47500000000001</v>
      </c>
      <c r="AR30" s="10"/>
      <c r="AS30" s="10"/>
      <c r="AT30" s="10">
        <v>25.951894353048818</v>
      </c>
      <c r="AU30" s="10">
        <v>1</v>
      </c>
      <c r="AV30" s="16"/>
      <c r="AW30" s="19">
        <v>80.396766779003372</v>
      </c>
      <c r="AX30" s="1" t="s">
        <v>120</v>
      </c>
      <c r="AY30" s="23">
        <v>1.98871391076115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83.274899454596934</v>
      </c>
      <c r="BG30" s="24">
        <v>15.088986544803944</v>
      </c>
      <c r="BH30" s="24">
        <v>1.6361140005991217</v>
      </c>
      <c r="BI30" s="21"/>
      <c r="BJ30" s="25">
        <f t="shared" ca="1" si="4"/>
        <v>0.81381091171091313</v>
      </c>
      <c r="BK30" s="24">
        <f t="shared" ca="1" si="5"/>
        <v>46.02228756156358</v>
      </c>
      <c r="BL30" s="23">
        <f t="shared" si="6"/>
        <v>3.4680390727285437</v>
      </c>
      <c r="BM30" s="23">
        <f t="shared" ca="1" si="7"/>
        <v>2.5225502062635861</v>
      </c>
      <c r="BN30" s="22">
        <f t="shared" si="8"/>
        <v>3.3203855853109427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2.2200000000000002</v>
      </c>
      <c r="C31">
        <v>0.18298</v>
      </c>
      <c r="D31">
        <v>-8.6220000000000005E-2</v>
      </c>
      <c r="E31">
        <v>-6.0949999999999997E-2</v>
      </c>
      <c r="F31">
        <v>1.9952799999999999</v>
      </c>
      <c r="G31">
        <v>1.9315800000000001</v>
      </c>
      <c r="H31" s="21"/>
      <c r="I31" s="17">
        <f t="shared" si="0"/>
        <v>2.9527559055118111</v>
      </c>
      <c r="J31" s="16">
        <f t="shared" si="1"/>
        <v>-2.1527559055118113</v>
      </c>
      <c r="K31" s="16">
        <v>100</v>
      </c>
      <c r="L31" s="16">
        <v>295.2755905511811</v>
      </c>
      <c r="M31" s="16">
        <v>121.25984251968505</v>
      </c>
      <c r="N31" s="16">
        <v>1.2795275590551181</v>
      </c>
      <c r="O31" s="16">
        <v>4.6028716632443514</v>
      </c>
      <c r="P31" s="16">
        <v>4.64589076133199</v>
      </c>
      <c r="Q31" s="16">
        <v>0.16169501755121282</v>
      </c>
      <c r="R31" s="16">
        <v>3.4803878493444045</v>
      </c>
      <c r="S31" s="16">
        <v>2.9874373671971135</v>
      </c>
      <c r="T31" s="20" t="s">
        <v>33</v>
      </c>
      <c r="U31" s="10">
        <v>3</v>
      </c>
      <c r="V31" s="20" t="s">
        <v>33</v>
      </c>
      <c r="W31" s="10">
        <v>3</v>
      </c>
      <c r="X31" s="20" t="s">
        <v>141</v>
      </c>
      <c r="Y31" s="10">
        <v>5</v>
      </c>
      <c r="Z31" s="20" t="s">
        <v>121</v>
      </c>
      <c r="AA31" s="15">
        <v>5</v>
      </c>
      <c r="AB31" s="11">
        <v>85.918351624785018</v>
      </c>
      <c r="AC31" s="10">
        <v>12.67678284938826</v>
      </c>
      <c r="AD31" s="19">
        <v>1.4048655258267249</v>
      </c>
      <c r="AE31" s="12">
        <v>460.28716632443513</v>
      </c>
      <c r="AF31" s="10">
        <v>529.20623130075285</v>
      </c>
      <c r="AG31" s="10">
        <v>232.2945380665995</v>
      </c>
      <c r="AH31" s="10">
        <v>35.134144624635333</v>
      </c>
      <c r="AI31" s="10">
        <v>2.8732429926979792</v>
      </c>
      <c r="AJ31" s="10"/>
      <c r="AK31" s="10"/>
      <c r="AL31" s="10"/>
      <c r="AM31" s="10"/>
      <c r="AN31" s="10">
        <v>4.6028716632443514</v>
      </c>
      <c r="AO31" s="10">
        <v>1.038483282491296</v>
      </c>
      <c r="AP31" s="10">
        <v>1</v>
      </c>
      <c r="AQ31" s="10">
        <v>111.47500000000001</v>
      </c>
      <c r="AR31" s="10"/>
      <c r="AS31" s="10"/>
      <c r="AT31" s="10">
        <v>24.116029566323313</v>
      </c>
      <c r="AU31" s="10">
        <v>1</v>
      </c>
      <c r="AV31" s="16"/>
      <c r="AW31" s="19">
        <v>79.380934695112927</v>
      </c>
      <c r="AX31" s="1" t="s">
        <v>120</v>
      </c>
      <c r="AY31" s="23">
        <v>2.15275590551181</v>
      </c>
      <c r="AZ31" s="18">
        <v>100</v>
      </c>
      <c r="BA31" s="18">
        <v>0</v>
      </c>
      <c r="BB31" s="18">
        <v>0</v>
      </c>
      <c r="BC31" s="18">
        <v>0</v>
      </c>
      <c r="BD31" s="18">
        <v>100</v>
      </c>
      <c r="BE31" s="18">
        <v>0</v>
      </c>
      <c r="BF31" s="24">
        <v>85.918351624785018</v>
      </c>
      <c r="BG31" s="24">
        <v>12.67678284938826</v>
      </c>
      <c r="BH31" s="24">
        <v>1.4048655258267249</v>
      </c>
      <c r="BI31" s="21"/>
      <c r="BJ31" s="25">
        <f t="shared" ca="1" si="4"/>
        <v>0.82189644966515174</v>
      </c>
      <c r="BK31" s="24">
        <f t="shared" ca="1" si="5"/>
        <v>44.569939022081371</v>
      </c>
      <c r="BL31" s="23">
        <f t="shared" si="6"/>
        <v>3.5946181500096963</v>
      </c>
      <c r="BM31" s="23">
        <f t="shared" ca="1" si="7"/>
        <v>2.5433895939369537</v>
      </c>
      <c r="BN31" s="22">
        <f t="shared" si="8"/>
        <v>3.332004765174851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2.2200000000000002</v>
      </c>
      <c r="C32">
        <v>0.18229999999999999</v>
      </c>
      <c r="D32">
        <v>-8.5239999999999996E-2</v>
      </c>
      <c r="E32">
        <v>-6.1080000000000002E-2</v>
      </c>
      <c r="F32">
        <v>1.9837</v>
      </c>
      <c r="G32">
        <v>1.9261299999999999</v>
      </c>
      <c r="H32" s="21"/>
      <c r="I32" s="17">
        <f t="shared" si="0"/>
        <v>3.1167979002624668</v>
      </c>
      <c r="J32" s="16">
        <f t="shared" si="1"/>
        <v>-2.3167979002624666</v>
      </c>
      <c r="K32" s="16">
        <v>100</v>
      </c>
      <c r="L32" s="16">
        <v>311.67979002624668</v>
      </c>
      <c r="M32" s="16">
        <v>127.42782152230971</v>
      </c>
      <c r="N32" s="16">
        <v>1.3506124234470689</v>
      </c>
      <c r="O32" s="16">
        <v>4.4226786447638551</v>
      </c>
      <c r="P32" s="16">
        <v>4.4651970729543233</v>
      </c>
      <c r="Q32" s="16">
        <v>0.1686634044113795</v>
      </c>
      <c r="R32" s="16">
        <v>3.7772891466083971</v>
      </c>
      <c r="S32" s="16">
        <v>2.9526686243380587</v>
      </c>
      <c r="T32" s="20" t="s">
        <v>33</v>
      </c>
      <c r="U32" s="10">
        <v>3</v>
      </c>
      <c r="V32" s="20" t="s">
        <v>33</v>
      </c>
      <c r="W32" s="10">
        <v>3</v>
      </c>
      <c r="X32" s="20" t="s">
        <v>141</v>
      </c>
      <c r="Y32" s="10">
        <v>5</v>
      </c>
      <c r="Z32" s="20" t="s">
        <v>121</v>
      </c>
      <c r="AA32" s="15">
        <v>5</v>
      </c>
      <c r="AB32" s="11">
        <v>93.245516696904545</v>
      </c>
      <c r="AC32" s="10">
        <v>6.4044833030954607</v>
      </c>
      <c r="AD32" s="19">
        <v>0.35</v>
      </c>
      <c r="AE32" s="12">
        <v>442.26786447638551</v>
      </c>
      <c r="AF32" s="10">
        <v>506.98319740484709</v>
      </c>
      <c r="AG32" s="10">
        <v>223.25985364771617</v>
      </c>
      <c r="AH32" s="10">
        <v>32.956584704043216</v>
      </c>
      <c r="AI32" s="10">
        <v>2.6474012477914046</v>
      </c>
      <c r="AJ32" s="10"/>
      <c r="AK32" s="10"/>
      <c r="AL32" s="10"/>
      <c r="AM32" s="10"/>
      <c r="AN32" s="10">
        <v>4.4226786447638551</v>
      </c>
      <c r="AO32" s="10">
        <v>1.0214397931158603</v>
      </c>
      <c r="AP32" s="10">
        <v>1</v>
      </c>
      <c r="AQ32" s="10">
        <v>111.47500000000001</v>
      </c>
      <c r="AR32" s="10"/>
      <c r="AS32" s="10"/>
      <c r="AT32" s="10">
        <v>21.781495994129827</v>
      </c>
      <c r="AU32" s="10">
        <v>1</v>
      </c>
      <c r="AV32" s="16"/>
      <c r="AW32" s="19">
        <v>76.047479610727066</v>
      </c>
      <c r="AX32" s="1" t="s">
        <v>120</v>
      </c>
      <c r="AY32" s="23">
        <v>2.3167979002624701</v>
      </c>
      <c r="AZ32" s="18">
        <v>100</v>
      </c>
      <c r="BA32" s="18">
        <v>0</v>
      </c>
      <c r="BB32" s="18">
        <v>0</v>
      </c>
      <c r="BC32" s="18">
        <v>0</v>
      </c>
      <c r="BD32" s="18">
        <v>100</v>
      </c>
      <c r="BE32" s="18">
        <v>0</v>
      </c>
      <c r="BF32" s="24">
        <v>93.245516696904545</v>
      </c>
      <c r="BG32" s="24">
        <v>6.4044833030954607</v>
      </c>
      <c r="BH32" s="24">
        <v>0.35</v>
      </c>
      <c r="BI32" s="21"/>
      <c r="BJ32" s="25">
        <f t="shared" ca="1" si="4"/>
        <v>0.8368263681223691</v>
      </c>
      <c r="BK32" s="24">
        <f t="shared" ca="1" si="5"/>
        <v>42.749549330604808</v>
      </c>
      <c r="BL32" s="23">
        <f t="shared" si="6"/>
        <v>3.9138877899176285</v>
      </c>
      <c r="BM32" s="23">
        <f t="shared" ca="1" si="7"/>
        <v>2.5821932348989804</v>
      </c>
      <c r="BN32" s="22">
        <f t="shared" si="8"/>
        <v>3.3654909269181568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2.2200000000000002</v>
      </c>
      <c r="C33">
        <v>0.18193000000000001</v>
      </c>
      <c r="D33">
        <v>-8.3979999999999999E-2</v>
      </c>
      <c r="E33">
        <v>-6.2560000000000004E-2</v>
      </c>
      <c r="F33">
        <v>1.9923</v>
      </c>
      <c r="G33">
        <v>1.93085</v>
      </c>
      <c r="H33" s="21"/>
      <c r="I33" s="17">
        <f t="shared" si="0"/>
        <v>3.280839895013123</v>
      </c>
      <c r="J33" s="16">
        <f t="shared" si="1"/>
        <v>-2.4808398950131227</v>
      </c>
      <c r="K33" s="16">
        <v>100</v>
      </c>
      <c r="L33" s="16">
        <v>328.08398950131232</v>
      </c>
      <c r="M33" s="16">
        <v>133.59580052493439</v>
      </c>
      <c r="N33" s="16">
        <v>1.4216972878390199</v>
      </c>
      <c r="O33" s="16">
        <v>4.3246324435318275</v>
      </c>
      <c r="P33" s="16">
        <v>4.3614509375083559</v>
      </c>
      <c r="Q33" s="16">
        <v>0.17762275894587939</v>
      </c>
      <c r="R33" s="16">
        <v>4.0725612070590698</v>
      </c>
      <c r="S33" s="16">
        <v>2.5568398594811441</v>
      </c>
      <c r="T33" s="20" t="s">
        <v>33</v>
      </c>
      <c r="U33" s="10">
        <v>3</v>
      </c>
      <c r="V33" s="20" t="s">
        <v>33</v>
      </c>
      <c r="W33" s="10">
        <v>3</v>
      </c>
      <c r="X33" s="20" t="s">
        <v>143</v>
      </c>
      <c r="Y33" s="10">
        <v>4</v>
      </c>
      <c r="Z33" s="20" t="s">
        <v>123</v>
      </c>
      <c r="AA33" s="15">
        <v>4</v>
      </c>
      <c r="AB33" s="11">
        <v>97.81</v>
      </c>
      <c r="AC33" s="10">
        <v>1.8400000000000034</v>
      </c>
      <c r="AD33" s="19">
        <v>0.35</v>
      </c>
      <c r="AE33" s="12">
        <v>432.46324435318274</v>
      </c>
      <c r="AF33" s="10">
        <v>493.81281679502354</v>
      </c>
      <c r="AG33" s="10">
        <v>218.0725468754178</v>
      </c>
      <c r="AH33" s="10">
        <v>23.351504330923699</v>
      </c>
      <c r="AI33" s="10">
        <v>2.4554572642559074</v>
      </c>
      <c r="AJ33" s="10"/>
      <c r="AK33" s="10"/>
      <c r="AL33" s="10"/>
      <c r="AM33" s="10"/>
      <c r="AN33" s="10">
        <v>4.3246324435318275</v>
      </c>
      <c r="AO33" s="10">
        <v>1.0181395884118085</v>
      </c>
      <c r="AP33" s="10">
        <v>1</v>
      </c>
      <c r="AQ33" s="10">
        <v>111.47500000000001</v>
      </c>
      <c r="AR33" s="10"/>
      <c r="AS33" s="10"/>
      <c r="AT33" s="10">
        <v>20.076810575582705</v>
      </c>
      <c r="AU33" s="10">
        <v>1</v>
      </c>
      <c r="AV33" s="16"/>
      <c r="AW33" s="19">
        <v>74.071922519253533</v>
      </c>
      <c r="AX33" s="1" t="s">
        <v>120</v>
      </c>
      <c r="AY33" s="23">
        <v>2.4808398950131201</v>
      </c>
      <c r="AZ33" s="18">
        <v>100</v>
      </c>
      <c r="BA33" s="18">
        <v>0</v>
      </c>
      <c r="BB33" s="18">
        <v>0</v>
      </c>
      <c r="BC33" s="18">
        <v>0</v>
      </c>
      <c r="BD33" s="18">
        <v>100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0.84964468521115366</v>
      </c>
      <c r="BK33" s="24">
        <f t="shared" ca="1" si="5"/>
        <v>41.467747328694152</v>
      </c>
      <c r="BL33" s="23">
        <f t="shared" si="6"/>
        <v>4.2317239365574215</v>
      </c>
      <c r="BM33" s="23">
        <f t="shared" ca="1" si="7"/>
        <v>2.6154546150514726</v>
      </c>
      <c r="BN33" s="22">
        <f t="shared" si="8"/>
        <v>3.3916507031624947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2.2200000000000002</v>
      </c>
      <c r="C34">
        <v>0.18182999999999999</v>
      </c>
      <c r="D34">
        <v>-8.2909999999999998E-2</v>
      </c>
      <c r="E34">
        <v>-6.4299999999999996E-2</v>
      </c>
      <c r="F34">
        <v>1.98763</v>
      </c>
      <c r="G34">
        <v>1.93763</v>
      </c>
      <c r="H34" s="21"/>
      <c r="I34" s="17">
        <f t="shared" si="0"/>
        <v>3.4448818897637796</v>
      </c>
      <c r="J34" s="16">
        <f t="shared" si="1"/>
        <v>-2.6448818897637798</v>
      </c>
      <c r="K34" s="16">
        <v>100</v>
      </c>
      <c r="L34" s="16">
        <v>344.48818897637796</v>
      </c>
      <c r="M34" s="16">
        <v>139.76377952755908</v>
      </c>
      <c r="N34" s="16">
        <v>1.4927821522309712</v>
      </c>
      <c r="O34" s="16">
        <v>4.298133470225868</v>
      </c>
      <c r="P34" s="16">
        <v>4.3282506901941158</v>
      </c>
      <c r="Q34" s="16">
        <v>0.18523109970136745</v>
      </c>
      <c r="R34" s="16">
        <v>4.2795834382009907</v>
      </c>
      <c r="S34" s="16">
        <v>2.0914736089061265</v>
      </c>
      <c r="T34" s="20" t="s">
        <v>33</v>
      </c>
      <c r="U34" s="10">
        <v>3</v>
      </c>
      <c r="V34" s="20" t="s">
        <v>33</v>
      </c>
      <c r="W34" s="10">
        <v>3</v>
      </c>
      <c r="X34" s="20" t="s">
        <v>143</v>
      </c>
      <c r="Y34" s="10">
        <v>4</v>
      </c>
      <c r="Z34" s="20" t="s">
        <v>123</v>
      </c>
      <c r="AA34" s="15">
        <v>4</v>
      </c>
      <c r="AB34" s="11">
        <v>97.81</v>
      </c>
      <c r="AC34" s="10">
        <v>1.8400000000000034</v>
      </c>
      <c r="AD34" s="19">
        <v>0.35</v>
      </c>
      <c r="AE34" s="12">
        <v>429.81334702258681</v>
      </c>
      <c r="AF34" s="10">
        <v>488.94195243599142</v>
      </c>
      <c r="AG34" s="10">
        <v>216.41253450970578</v>
      </c>
      <c r="AH34" s="10">
        <v>12.315938537317482</v>
      </c>
      <c r="AI34" s="10">
        <v>2.3366760210203315</v>
      </c>
      <c r="AJ34" s="10"/>
      <c r="AK34" s="10"/>
      <c r="AL34" s="10"/>
      <c r="AM34" s="10"/>
      <c r="AN34" s="10">
        <v>4.298133470225868</v>
      </c>
      <c r="AO34" s="10">
        <v>1.0251900300182222</v>
      </c>
      <c r="AP34" s="10">
        <v>1</v>
      </c>
      <c r="AQ34" s="10">
        <v>111.47500000000001</v>
      </c>
      <c r="AR34" s="10"/>
      <c r="AS34" s="10"/>
      <c r="AT34" s="10">
        <v>18.876681549491757</v>
      </c>
      <c r="AU34" s="10">
        <v>1</v>
      </c>
      <c r="AV34" s="16"/>
      <c r="AW34" s="19">
        <v>73.341292865398714</v>
      </c>
      <c r="AX34" s="1" t="s">
        <v>120</v>
      </c>
      <c r="AY34" s="23">
        <v>2.6448818897637798</v>
      </c>
      <c r="AZ34" s="18">
        <v>100</v>
      </c>
      <c r="BA34" s="18">
        <v>0</v>
      </c>
      <c r="BB34" s="18">
        <v>0</v>
      </c>
      <c r="BC34" s="18">
        <v>0</v>
      </c>
      <c r="BD34" s="18">
        <v>100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0.85864199636832805</v>
      </c>
      <c r="BK34" s="24">
        <f t="shared" ca="1" si="5"/>
        <v>40.492640097779642</v>
      </c>
      <c r="BL34" s="23">
        <f t="shared" si="6"/>
        <v>4.4569491273847381</v>
      </c>
      <c r="BM34" s="23">
        <f t="shared" ca="1" si="7"/>
        <v>2.6386871082443584</v>
      </c>
      <c r="BN34" s="22">
        <f t="shared" si="8"/>
        <v>3.4061020392840144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2.2200000000000002</v>
      </c>
      <c r="C35">
        <v>0.18246999999999999</v>
      </c>
      <c r="D35">
        <v>-8.0310000000000006E-2</v>
      </c>
      <c r="E35">
        <v>-6.5860000000000002E-2</v>
      </c>
      <c r="F35">
        <v>1.9873000000000001</v>
      </c>
      <c r="G35">
        <v>1.93723</v>
      </c>
      <c r="H35" s="21"/>
      <c r="I35" s="17">
        <f t="shared" si="0"/>
        <v>3.6089238845144358</v>
      </c>
      <c r="J35" s="16">
        <f t="shared" si="1"/>
        <v>-2.808923884514436</v>
      </c>
      <c r="K35" s="16">
        <v>100</v>
      </c>
      <c r="L35" s="16">
        <v>360.89238845144359</v>
      </c>
      <c r="M35" s="16">
        <v>145.93175853018374</v>
      </c>
      <c r="N35" s="16">
        <v>1.5638670166229223</v>
      </c>
      <c r="O35" s="16">
        <v>4.4677268993839787</v>
      </c>
      <c r="P35" s="16">
        <v>4.4918360805861823</v>
      </c>
      <c r="Q35" s="16">
        <v>0.20371865667731959</v>
      </c>
      <c r="R35" s="16">
        <v>4.5353092370800496</v>
      </c>
      <c r="S35" s="16">
        <v>1.6742486945974864</v>
      </c>
      <c r="T35" s="20" t="s">
        <v>33</v>
      </c>
      <c r="U35" s="10">
        <v>3</v>
      </c>
      <c r="V35" s="20" t="s">
        <v>33</v>
      </c>
      <c r="W35" s="10">
        <v>3</v>
      </c>
      <c r="X35" s="20" t="s">
        <v>143</v>
      </c>
      <c r="Y35" s="10">
        <v>4</v>
      </c>
      <c r="Z35" s="20" t="s">
        <v>123</v>
      </c>
      <c r="AA35" s="15">
        <v>4</v>
      </c>
      <c r="AB35" s="11">
        <v>97.81</v>
      </c>
      <c r="AC35" s="10">
        <v>1.8400000000000034</v>
      </c>
      <c r="AD35" s="19">
        <v>0.35</v>
      </c>
      <c r="AE35" s="12">
        <v>446.77268993839789</v>
      </c>
      <c r="AF35" s="10">
        <v>507.22233957181879</v>
      </c>
      <c r="AG35" s="10">
        <v>224.59180402930912</v>
      </c>
      <c r="AH35" s="10">
        <v>2.2707088040481755</v>
      </c>
      <c r="AI35" s="10">
        <v>2.2049213134666559</v>
      </c>
      <c r="AJ35" s="10"/>
      <c r="AK35" s="10"/>
      <c r="AL35" s="10"/>
      <c r="AM35" s="10"/>
      <c r="AN35" s="10">
        <v>4.4677268993839787</v>
      </c>
      <c r="AO35" s="10">
        <v>1.0741742296406869</v>
      </c>
      <c r="AP35" s="10">
        <v>1</v>
      </c>
      <c r="AQ35" s="10">
        <v>111.47500000000001</v>
      </c>
      <c r="AR35" s="10"/>
      <c r="AS35" s="10"/>
      <c r="AT35" s="10">
        <v>18.683155048031271</v>
      </c>
      <c r="AU35" s="10">
        <v>1</v>
      </c>
      <c r="AV35" s="16"/>
      <c r="AW35" s="19">
        <v>76.083350935772813</v>
      </c>
      <c r="AX35" s="1" t="s">
        <v>120</v>
      </c>
      <c r="AY35" s="23">
        <v>2.80892388451444</v>
      </c>
      <c r="AZ35" s="18">
        <v>100</v>
      </c>
      <c r="BA35" s="18">
        <v>0</v>
      </c>
      <c r="BB35" s="18">
        <v>0</v>
      </c>
      <c r="BC35" s="18">
        <v>0</v>
      </c>
      <c r="BD35" s="18">
        <v>100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0.86403086581215294</v>
      </c>
      <c r="BK35" s="24">
        <f t="shared" ca="1" si="5"/>
        <v>41.065399112840822</v>
      </c>
      <c r="BL35" s="23">
        <f t="shared" si="6"/>
        <v>4.7251272106427944</v>
      </c>
      <c r="BM35" s="23">
        <f t="shared" ca="1" si="7"/>
        <v>2.6524486258116529</v>
      </c>
      <c r="BN35" s="22">
        <f t="shared" si="8"/>
        <v>3.4064103314906968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2.2200000000000002</v>
      </c>
      <c r="C36">
        <v>0.18507000000000001</v>
      </c>
      <c r="D36">
        <v>-7.775E-2</v>
      </c>
      <c r="E36">
        <v>-6.6680000000000003E-2</v>
      </c>
      <c r="F36">
        <v>1.9848300000000001</v>
      </c>
      <c r="G36">
        <v>1.9322299999999999</v>
      </c>
      <c r="H36" s="21"/>
      <c r="I36" s="17">
        <f t="shared" si="0"/>
        <v>3.7729658792650915</v>
      </c>
      <c r="J36" s="16">
        <f t="shared" si="1"/>
        <v>-2.9729658792650913</v>
      </c>
      <c r="K36" s="16">
        <v>100</v>
      </c>
      <c r="L36" s="16">
        <v>377.29658792650918</v>
      </c>
      <c r="M36" s="16">
        <v>152.0997375328084</v>
      </c>
      <c r="N36" s="16">
        <v>1.6349518810148731</v>
      </c>
      <c r="O36" s="16">
        <v>5.1567002053388107</v>
      </c>
      <c r="P36" s="16">
        <v>5.1776513148819401</v>
      </c>
      <c r="Q36" s="16">
        <v>0.22192178969979567</v>
      </c>
      <c r="R36" s="16">
        <v>4.2861478342879851</v>
      </c>
      <c r="S36" s="16">
        <v>1.4549381627173044</v>
      </c>
      <c r="T36" s="20" t="s">
        <v>33</v>
      </c>
      <c r="U36" s="10">
        <v>3</v>
      </c>
      <c r="V36" s="20" t="s">
        <v>33</v>
      </c>
      <c r="W36" s="10">
        <v>3</v>
      </c>
      <c r="X36" s="20" t="s">
        <v>143</v>
      </c>
      <c r="Y36" s="10">
        <v>4</v>
      </c>
      <c r="Z36" s="20" t="s">
        <v>123</v>
      </c>
      <c r="AA36" s="15">
        <v>4</v>
      </c>
      <c r="AB36" s="11">
        <v>97.81</v>
      </c>
      <c r="AC36" s="10">
        <v>1.8400000000000034</v>
      </c>
      <c r="AD36" s="19">
        <v>0.35</v>
      </c>
      <c r="AE36" s="12">
        <v>515.67002053388103</v>
      </c>
      <c r="AF36" s="10">
        <v>586.94153187278664</v>
      </c>
      <c r="AG36" s="10">
        <v>263.32384861614548</v>
      </c>
      <c r="AH36" s="10">
        <v>0</v>
      </c>
      <c r="AI36" s="10">
        <v>2.3330973140970066</v>
      </c>
      <c r="AJ36" s="10"/>
      <c r="AK36" s="10"/>
      <c r="AL36" s="10"/>
      <c r="AM36" s="10"/>
      <c r="AN36" s="10">
        <v>5.1567002053388107</v>
      </c>
      <c r="AO36" s="10">
        <v>1.2121423510798819</v>
      </c>
      <c r="AP36" s="10">
        <v>2.106590788929164</v>
      </c>
      <c r="AQ36" s="10">
        <v>111.47500000000001</v>
      </c>
      <c r="AR36" s="10"/>
      <c r="AS36" s="10"/>
      <c r="AT36" s="10">
        <v>20.784811811260401</v>
      </c>
      <c r="AU36" s="10">
        <v>1</v>
      </c>
      <c r="AV36" s="16"/>
      <c r="AW36" s="19">
        <v>88.041229780918002</v>
      </c>
      <c r="AX36" s="1" t="s">
        <v>120</v>
      </c>
      <c r="AY36" s="23">
        <v>2.9729658792650899</v>
      </c>
      <c r="AZ36" s="18">
        <v>100</v>
      </c>
      <c r="BA36" s="18">
        <v>0</v>
      </c>
      <c r="BB36" s="18">
        <v>0</v>
      </c>
      <c r="BC36" s="18">
        <v>0</v>
      </c>
      <c r="BD36" s="18">
        <v>100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0.8488953219460833</v>
      </c>
      <c r="BK36" s="24">
        <f t="shared" ca="1" si="5"/>
        <v>44.057536298453712</v>
      </c>
      <c r="BL36" s="23">
        <f t="shared" si="6"/>
        <v>4.4482191886692934</v>
      </c>
      <c r="BM36" s="23">
        <f t="shared" ca="1" si="7"/>
        <v>2.612340292171877</v>
      </c>
      <c r="BN36" s="22">
        <f t="shared" si="8"/>
        <v>3.3414183117671437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2.2200000000000002</v>
      </c>
      <c r="C37">
        <v>0.18482999999999999</v>
      </c>
      <c r="D37">
        <v>-7.5459999999999999E-2</v>
      </c>
      <c r="E37">
        <v>-6.7489999999999994E-2</v>
      </c>
      <c r="F37">
        <v>1.98</v>
      </c>
      <c r="G37">
        <v>1.9368000000000001</v>
      </c>
      <c r="H37" s="21"/>
      <c r="I37" s="17">
        <f t="shared" si="0"/>
        <v>3.9370078740157477</v>
      </c>
      <c r="J37" s="16">
        <f t="shared" si="1"/>
        <v>-3.1370078740157474</v>
      </c>
      <c r="K37" s="16">
        <v>100</v>
      </c>
      <c r="L37" s="16">
        <v>393.70078740157481</v>
      </c>
      <c r="M37" s="16">
        <v>158.26771653543307</v>
      </c>
      <c r="N37" s="16">
        <v>1.7060367454068239</v>
      </c>
      <c r="O37" s="16">
        <v>5.0931026694045132</v>
      </c>
      <c r="P37" s="16">
        <v>5.1109342203575805</v>
      </c>
      <c r="Q37" s="16">
        <v>0.23820506103630745</v>
      </c>
      <c r="R37" s="16">
        <v>4.6606951051630183</v>
      </c>
      <c r="S37" s="16">
        <v>1.2383021495185902</v>
      </c>
      <c r="T37" s="20" t="s">
        <v>33</v>
      </c>
      <c r="U37" s="10">
        <v>3</v>
      </c>
      <c r="V37" s="20" t="s">
        <v>33</v>
      </c>
      <c r="W37" s="10">
        <v>3</v>
      </c>
      <c r="X37" s="20" t="s">
        <v>143</v>
      </c>
      <c r="Y37" s="10">
        <v>4</v>
      </c>
      <c r="Z37" s="20" t="s">
        <v>123</v>
      </c>
      <c r="AA37" s="15">
        <v>4</v>
      </c>
      <c r="AB37" s="11">
        <v>97.81</v>
      </c>
      <c r="AC37" s="10">
        <v>1.8400000000000034</v>
      </c>
      <c r="AD37" s="19">
        <v>0.35</v>
      </c>
      <c r="AE37" s="12">
        <v>509.3102669404513</v>
      </c>
      <c r="AF37" s="10">
        <v>578.12750901844629</v>
      </c>
      <c r="AG37" s="10">
        <v>258.32006652681855</v>
      </c>
      <c r="AH37" s="10">
        <v>0</v>
      </c>
      <c r="AI37" s="10">
        <v>2.1456026996750364</v>
      </c>
      <c r="AJ37" s="10"/>
      <c r="AK37" s="10"/>
      <c r="AL37" s="10"/>
      <c r="AM37" s="10"/>
      <c r="AN37" s="10">
        <v>5.0931026694045132</v>
      </c>
      <c r="AO37" s="10">
        <v>1.2199838278157273</v>
      </c>
      <c r="AP37" s="10">
        <v>2.0665605322145484</v>
      </c>
      <c r="AQ37" s="10">
        <v>111.47500000000001</v>
      </c>
      <c r="AR37" s="10"/>
      <c r="AS37" s="10"/>
      <c r="AT37" s="10">
        <v>19.563148612760603</v>
      </c>
      <c r="AU37" s="10">
        <v>1</v>
      </c>
      <c r="AV37" s="16"/>
      <c r="AW37" s="19">
        <v>86.719126352766935</v>
      </c>
      <c r="AX37" s="1" t="s">
        <v>120</v>
      </c>
      <c r="AY37" s="23">
        <v>3.1370078740157501</v>
      </c>
      <c r="AZ37" s="18">
        <v>100</v>
      </c>
      <c r="BA37" s="18">
        <v>0</v>
      </c>
      <c r="BB37" s="18">
        <v>0</v>
      </c>
      <c r="BC37" s="18">
        <v>0</v>
      </c>
      <c r="BD37" s="18">
        <v>100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0.86120107992590555</v>
      </c>
      <c r="BK37" s="24">
        <f t="shared" ca="1" si="5"/>
        <v>43.317329595738187</v>
      </c>
      <c r="BL37" s="23">
        <f t="shared" si="6"/>
        <v>4.8473951491048517</v>
      </c>
      <c r="BM37" s="23">
        <f t="shared" ca="1" si="7"/>
        <v>2.6442563728257795</v>
      </c>
      <c r="BN37" s="22">
        <f t="shared" si="8"/>
        <v>3.3663825282147606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2.2200000000000002</v>
      </c>
      <c r="C38">
        <v>0.18447</v>
      </c>
      <c r="D38">
        <v>-7.5859999999999997E-2</v>
      </c>
      <c r="E38">
        <v>-6.862E-2</v>
      </c>
      <c r="F38">
        <v>1.9895</v>
      </c>
      <c r="G38">
        <v>1.93543</v>
      </c>
      <c r="H38" s="21"/>
      <c r="I38" s="17">
        <f t="shared" si="0"/>
        <v>4.1010498687664043</v>
      </c>
      <c r="J38" s="16">
        <f t="shared" si="1"/>
        <v>-3.3010498687664045</v>
      </c>
      <c r="K38" s="16">
        <v>100</v>
      </c>
      <c r="L38" s="16">
        <v>410.10498687664045</v>
      </c>
      <c r="M38" s="16">
        <v>164.43569553805776</v>
      </c>
      <c r="N38" s="16">
        <v>1.7771216097987752</v>
      </c>
      <c r="O38" s="16">
        <v>4.9977063655030758</v>
      </c>
      <c r="P38" s="16">
        <v>5.011185939657663</v>
      </c>
      <c r="Q38" s="16">
        <v>0.23536082150154555</v>
      </c>
      <c r="R38" s="16">
        <v>4.6967090093173454</v>
      </c>
      <c r="S38" s="16">
        <v>0.93608153851297227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143</v>
      </c>
      <c r="Y38" s="10">
        <v>4</v>
      </c>
      <c r="Z38" s="20" t="s">
        <v>123</v>
      </c>
      <c r="AA38" s="15">
        <v>4</v>
      </c>
      <c r="AB38" s="11">
        <v>97.81</v>
      </c>
      <c r="AC38" s="10">
        <v>1.8400000000000034</v>
      </c>
      <c r="AD38" s="19">
        <v>0.35</v>
      </c>
      <c r="AE38" s="12">
        <v>499.77063655030759</v>
      </c>
      <c r="AF38" s="10">
        <v>565.42746426109909</v>
      </c>
      <c r="AG38" s="10">
        <v>250.83894547432473</v>
      </c>
      <c r="AH38" s="10">
        <v>0</v>
      </c>
      <c r="AI38" s="10">
        <v>2.1291504285579479</v>
      </c>
      <c r="AJ38" s="10"/>
      <c r="AK38" s="10"/>
      <c r="AL38" s="10"/>
      <c r="AM38" s="10"/>
      <c r="AN38" s="10">
        <v>4.9977063655030758</v>
      </c>
      <c r="AO38" s="10">
        <v>1.2072897498702553</v>
      </c>
      <c r="AP38" s="10">
        <v>2.0067115637945978</v>
      </c>
      <c r="AQ38" s="10">
        <v>111.47500000000001</v>
      </c>
      <c r="AR38" s="10"/>
      <c r="AS38" s="10"/>
      <c r="AT38" s="10">
        <v>18.31025854092967</v>
      </c>
      <c r="AU38" s="10">
        <v>1</v>
      </c>
      <c r="AV38" s="16"/>
      <c r="AW38" s="19">
        <v>84.814119639164872</v>
      </c>
      <c r="AX38" s="1" t="s">
        <v>120</v>
      </c>
      <c r="AY38" s="23">
        <v>3.3010498687664001</v>
      </c>
      <c r="AZ38" s="18">
        <v>100</v>
      </c>
      <c r="BA38" s="18">
        <v>0</v>
      </c>
      <c r="BB38" s="18">
        <v>0</v>
      </c>
      <c r="BC38" s="18">
        <v>0</v>
      </c>
      <c r="BD38" s="18">
        <v>100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0.86715007567882996</v>
      </c>
      <c r="BK38" s="24">
        <f t="shared" ca="1" si="5"/>
        <v>41.621829700317349</v>
      </c>
      <c r="BL38" s="23">
        <f t="shared" si="6"/>
        <v>4.8970929362497788</v>
      </c>
      <c r="BM38" s="23">
        <f t="shared" ca="1" si="7"/>
        <v>2.6594880381859878</v>
      </c>
      <c r="BN38" s="22">
        <f t="shared" si="8"/>
        <v>3.3753445240145075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2.2200000000000002</v>
      </c>
      <c r="C39">
        <v>0.18257000000000001</v>
      </c>
      <c r="D39">
        <v>-7.5509999999999994E-2</v>
      </c>
      <c r="E39">
        <v>-6.905E-2</v>
      </c>
      <c r="F39">
        <v>1.97705</v>
      </c>
      <c r="G39">
        <v>1.9238299999999999</v>
      </c>
      <c r="H39" s="21"/>
      <c r="I39" s="17">
        <f t="shared" si="0"/>
        <v>4.2650918635170605</v>
      </c>
      <c r="J39" s="16">
        <f t="shared" si="1"/>
        <v>-3.4650918635170607</v>
      </c>
      <c r="K39" s="16">
        <v>100</v>
      </c>
      <c r="L39" s="16">
        <v>426.50918635170609</v>
      </c>
      <c r="M39" s="16">
        <v>170.60367454068242</v>
      </c>
      <c r="N39" s="16">
        <v>1.8482064741907263</v>
      </c>
      <c r="O39" s="16">
        <v>4.4942258726899382</v>
      </c>
      <c r="P39" s="16">
        <v>4.5060493848769614</v>
      </c>
      <c r="Q39" s="16">
        <v>0.23784953109446222</v>
      </c>
      <c r="R39" s="16">
        <v>5.278449275161611</v>
      </c>
      <c r="S39" s="16">
        <v>0.82107723520995013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143</v>
      </c>
      <c r="Y39" s="10">
        <v>4</v>
      </c>
      <c r="Z39" s="20" t="s">
        <v>123</v>
      </c>
      <c r="AA39" s="15">
        <v>4</v>
      </c>
      <c r="AB39" s="11">
        <v>97.81</v>
      </c>
      <c r="AC39" s="10">
        <v>1.8400000000000034</v>
      </c>
      <c r="AD39" s="19">
        <v>0.35</v>
      </c>
      <c r="AE39" s="12">
        <v>449.42258726899382</v>
      </c>
      <c r="AF39" s="10">
        <v>505.03468137660093</v>
      </c>
      <c r="AG39" s="10">
        <v>225.30246924384807</v>
      </c>
      <c r="AH39" s="10">
        <v>0</v>
      </c>
      <c r="AI39" s="10">
        <v>1.8944958033519852</v>
      </c>
      <c r="AJ39" s="10"/>
      <c r="AK39" s="10"/>
      <c r="AL39" s="10"/>
      <c r="AM39" s="10"/>
      <c r="AN39" s="10">
        <v>4.4942258726899382</v>
      </c>
      <c r="AO39" s="10">
        <v>1.1273263392275286</v>
      </c>
      <c r="AP39" s="10">
        <v>1</v>
      </c>
      <c r="AQ39" s="10">
        <v>111.47500000000001</v>
      </c>
      <c r="AR39" s="10"/>
      <c r="AS39" s="10"/>
      <c r="AT39" s="10">
        <v>15.60633728658363</v>
      </c>
      <c r="AU39" s="10">
        <v>1</v>
      </c>
      <c r="AV39" s="16"/>
      <c r="AW39" s="19">
        <v>75.755202206490139</v>
      </c>
      <c r="AX39" s="1" t="s">
        <v>120</v>
      </c>
      <c r="AY39" s="23">
        <v>3.4650918635170598</v>
      </c>
      <c r="AZ39" s="18">
        <v>100</v>
      </c>
      <c r="BA39" s="18">
        <v>0</v>
      </c>
      <c r="BB39" s="18">
        <v>0</v>
      </c>
      <c r="BC39" s="18">
        <v>0</v>
      </c>
      <c r="BD39" s="18">
        <v>100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0.89157374514379883</v>
      </c>
      <c r="BK39" s="24">
        <f t="shared" ca="1" si="5"/>
        <v>38.29356013150295</v>
      </c>
      <c r="BL39" s="23">
        <f t="shared" si="6"/>
        <v>5.5406685536023366</v>
      </c>
      <c r="BM39" s="23">
        <f t="shared" ca="1" si="7"/>
        <v>2.7232096607956562</v>
      </c>
      <c r="BN39" s="22">
        <f t="shared" si="8"/>
        <v>3.4420211422943665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2.2200000000000002</v>
      </c>
      <c r="C40">
        <v>0.18046000000000001</v>
      </c>
      <c r="D40">
        <v>-7.6270000000000004E-2</v>
      </c>
      <c r="E40">
        <v>-6.9669999999999996E-2</v>
      </c>
      <c r="F40">
        <v>1.9789300000000001</v>
      </c>
      <c r="G40">
        <v>1.92788</v>
      </c>
      <c r="H40" s="21"/>
      <c r="I40" s="17">
        <f t="shared" si="0"/>
        <v>4.4291338582677167</v>
      </c>
      <c r="J40" s="16">
        <f t="shared" si="1"/>
        <v>-3.6291338582677168</v>
      </c>
      <c r="K40" s="16">
        <v>100</v>
      </c>
      <c r="L40" s="16">
        <v>442.91338582677173</v>
      </c>
      <c r="M40" s="16">
        <v>176.77165354330708</v>
      </c>
      <c r="N40" s="16">
        <v>1.9192913385826773</v>
      </c>
      <c r="O40" s="16">
        <v>3.9350975359342919</v>
      </c>
      <c r="P40" s="16">
        <v>3.9445332378425029</v>
      </c>
      <c r="Q40" s="16">
        <v>0.23244547597841461</v>
      </c>
      <c r="R40" s="16">
        <v>5.8928512440562599</v>
      </c>
      <c r="S40" s="16">
        <v>0.65525707695908209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143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393.5097535934292</v>
      </c>
      <c r="AF40" s="10">
        <v>438.00900528577847</v>
      </c>
      <c r="AG40" s="10">
        <v>197.22666189212515</v>
      </c>
      <c r="AH40" s="10">
        <v>0</v>
      </c>
      <c r="AI40" s="10">
        <v>1.6969713956527168</v>
      </c>
      <c r="AJ40" s="10"/>
      <c r="AK40" s="10"/>
      <c r="AL40" s="10"/>
      <c r="AM40" s="10"/>
      <c r="AN40" s="10">
        <v>3.9350975359342919</v>
      </c>
      <c r="AO40" s="10">
        <v>1.0294335907701757</v>
      </c>
      <c r="AP40" s="10">
        <v>1</v>
      </c>
      <c r="AQ40" s="10">
        <v>111.47500000000001</v>
      </c>
      <c r="AR40" s="10"/>
      <c r="AS40" s="10"/>
      <c r="AT40" s="10">
        <v>12.916979798894541</v>
      </c>
      <c r="AU40" s="10">
        <v>1</v>
      </c>
      <c r="AV40" s="16"/>
      <c r="AW40" s="19">
        <v>65.701350792866762</v>
      </c>
      <c r="AX40" s="1" t="s">
        <v>120</v>
      </c>
      <c r="AY40" s="23">
        <v>3.6291338582677199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0.91830668394555826</v>
      </c>
      <c r="BK40" s="24">
        <f t="shared" ca="1" si="5"/>
        <v>34.385751441868642</v>
      </c>
      <c r="BL40" s="23">
        <f t="shared" si="6"/>
        <v>6.2433708566913202</v>
      </c>
      <c r="BM40" s="23">
        <f t="shared" ca="1" si="7"/>
        <v>2.7929923577801028</v>
      </c>
      <c r="BN40" s="22">
        <f t="shared" si="8"/>
        <v>3.5167307840875695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2.27</v>
      </c>
      <c r="C41">
        <v>0.18060999999999999</v>
      </c>
      <c r="D41">
        <v>-7.6100000000000001E-2</v>
      </c>
      <c r="E41">
        <v>-7.0120000000000002E-2</v>
      </c>
      <c r="F41">
        <v>1.9772799999999999</v>
      </c>
      <c r="G41">
        <v>1.9290499999999999</v>
      </c>
      <c r="H41" s="21"/>
      <c r="I41" s="17">
        <f t="shared" si="0"/>
        <v>4.5931758530183719</v>
      </c>
      <c r="J41" s="16">
        <f t="shared" si="1"/>
        <v>-3.7931758530183721</v>
      </c>
      <c r="K41" s="16">
        <v>100</v>
      </c>
      <c r="L41" s="16">
        <v>459.31758530183725</v>
      </c>
      <c r="M41" s="16">
        <v>182.93963254593172</v>
      </c>
      <c r="N41" s="16">
        <v>1.9903762029746279</v>
      </c>
      <c r="O41" s="16">
        <v>3.9748459958932196</v>
      </c>
      <c r="P41" s="16">
        <v>3.9825486096958405</v>
      </c>
      <c r="Q41" s="16">
        <v>0.23365427778068842</v>
      </c>
      <c r="R41" s="16">
        <v>5.8669535686730345</v>
      </c>
      <c r="S41" s="16">
        <v>0.53490373629312704</v>
      </c>
      <c r="T41" s="20" t="s">
        <v>33</v>
      </c>
      <c r="U41" s="10">
        <v>3</v>
      </c>
      <c r="V41" s="20" t="s">
        <v>33</v>
      </c>
      <c r="W41" s="10">
        <v>3</v>
      </c>
      <c r="X41" s="20" t="s">
        <v>143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397.48459958932193</v>
      </c>
      <c r="AF41" s="10">
        <v>441.51644906410843</v>
      </c>
      <c r="AG41" s="10">
        <v>199.12743048479203</v>
      </c>
      <c r="AH41" s="10">
        <v>0</v>
      </c>
      <c r="AI41" s="10">
        <v>1.7044620999551838</v>
      </c>
      <c r="AJ41" s="10"/>
      <c r="AK41" s="10"/>
      <c r="AL41" s="10"/>
      <c r="AM41" s="10"/>
      <c r="AN41" s="10">
        <v>3.9748459958932196</v>
      </c>
      <c r="AO41" s="10">
        <v>1.0428531920637136</v>
      </c>
      <c r="AP41" s="10">
        <v>1</v>
      </c>
      <c r="AQ41" s="10">
        <v>111.47500000000001</v>
      </c>
      <c r="AR41" s="10"/>
      <c r="AS41" s="10"/>
      <c r="AT41" s="10">
        <v>12.537589347304964</v>
      </c>
      <c r="AU41" s="10">
        <v>1</v>
      </c>
      <c r="AV41" s="16"/>
      <c r="AW41" s="19">
        <v>66.227467359616256</v>
      </c>
      <c r="AX41" s="1" t="s">
        <v>120</v>
      </c>
      <c r="AY41" s="23">
        <v>3.7931758530183699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0.92026667391201666</v>
      </c>
      <c r="BK41" s="24">
        <f t="shared" ca="1" si="5"/>
        <v>33.748114275788474</v>
      </c>
      <c r="BL41" s="23">
        <f t="shared" si="6"/>
        <v>6.2259828870934211</v>
      </c>
      <c r="BM41" s="23">
        <f t="shared" ca="1" si="7"/>
        <v>2.7977541916797701</v>
      </c>
      <c r="BN41" s="22">
        <f t="shared" si="8"/>
        <v>3.5122141404051868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2.2200000000000002</v>
      </c>
      <c r="C42">
        <v>0.18154999999999999</v>
      </c>
      <c r="D42">
        <v>-7.6929999999999998E-2</v>
      </c>
      <c r="E42">
        <v>-6.9819999999999993E-2</v>
      </c>
      <c r="F42">
        <v>1.9700500000000001</v>
      </c>
      <c r="G42">
        <v>1.9271</v>
      </c>
      <c r="H42" s="21"/>
      <c r="I42" s="17">
        <f t="shared" si="0"/>
        <v>4.7572178477690281</v>
      </c>
      <c r="J42" s="16">
        <f t="shared" si="1"/>
        <v>-3.9572178477690283</v>
      </c>
      <c r="K42" s="16">
        <v>100</v>
      </c>
      <c r="L42" s="16">
        <v>475.72178477690289</v>
      </c>
      <c r="M42" s="16">
        <v>189.10761154855638</v>
      </c>
      <c r="N42" s="16">
        <v>2.0614610673665785</v>
      </c>
      <c r="O42" s="16">
        <v>4.2239363449691947</v>
      </c>
      <c r="P42" s="16">
        <v>4.2327943508422088</v>
      </c>
      <c r="Q42" s="16">
        <v>0.22775248074605753</v>
      </c>
      <c r="R42" s="16">
        <v>5.380664919398721</v>
      </c>
      <c r="S42" s="16">
        <v>0.61513929673709822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143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422.39363449691945</v>
      </c>
      <c r="AF42" s="10">
        <v>469.99217158279498</v>
      </c>
      <c r="AG42" s="10">
        <v>211.63971754211045</v>
      </c>
      <c r="AH42" s="10">
        <v>0</v>
      </c>
      <c r="AI42" s="10">
        <v>1.8585063648820341</v>
      </c>
      <c r="AJ42" s="10"/>
      <c r="AK42" s="10"/>
      <c r="AL42" s="10"/>
      <c r="AM42" s="10"/>
      <c r="AN42" s="10">
        <v>4.2239363449691947</v>
      </c>
      <c r="AO42" s="10">
        <v>1.0892287887437937</v>
      </c>
      <c r="AP42" s="10">
        <v>1</v>
      </c>
      <c r="AQ42" s="10">
        <v>111.47500000000001</v>
      </c>
      <c r="AR42" s="10"/>
      <c r="AS42" s="10"/>
      <c r="AT42" s="10">
        <v>12.903662602459724</v>
      </c>
      <c r="AU42" s="10">
        <v>1</v>
      </c>
      <c r="AV42" s="16"/>
      <c r="AW42" s="19">
        <v>70.498825737419253</v>
      </c>
      <c r="AX42" s="1" t="s">
        <v>120</v>
      </c>
      <c r="AY42" s="23">
        <v>3.9572178477690301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0.90932540403843043</v>
      </c>
      <c r="BK42" s="24">
        <f t="shared" ca="1" si="5"/>
        <v>33.935640105557297</v>
      </c>
      <c r="BL42" s="23">
        <f t="shared" si="6"/>
        <v>5.7010331489778885</v>
      </c>
      <c r="BM42" s="23">
        <f t="shared" ca="1" si="7"/>
        <v>2.7686544511961184</v>
      </c>
      <c r="BN42" s="22">
        <f t="shared" si="8"/>
        <v>3.4691610449669064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0.44</v>
      </c>
      <c r="C43">
        <v>0.18063000000000001</v>
      </c>
      <c r="D43">
        <v>-7.5789999999999996E-2</v>
      </c>
      <c r="E43">
        <v>-6.9159999999999999E-2</v>
      </c>
      <c r="F43">
        <v>1.9714499999999999</v>
      </c>
      <c r="G43">
        <v>1.92238</v>
      </c>
      <c r="H43" s="21"/>
      <c r="I43" s="17">
        <f t="shared" si="0"/>
        <v>4.9212598425196852</v>
      </c>
      <c r="J43" s="16">
        <f t="shared" si="1"/>
        <v>-4.1212598425196854</v>
      </c>
      <c r="K43" s="16">
        <v>100</v>
      </c>
      <c r="L43" s="16">
        <v>492.12598425196859</v>
      </c>
      <c r="M43" s="16">
        <v>195.2755905511811</v>
      </c>
      <c r="N43" s="16">
        <v>2.1325459317585302</v>
      </c>
      <c r="O43" s="16">
        <v>3.9801457905544155</v>
      </c>
      <c r="P43" s="16">
        <v>3.9915456589822949</v>
      </c>
      <c r="Q43" s="16">
        <v>0.2358585634201289</v>
      </c>
      <c r="R43" s="16">
        <v>5.9089531617750453</v>
      </c>
      <c r="S43" s="16">
        <v>0.79165752971382841</v>
      </c>
      <c r="T43" s="20" t="s">
        <v>33</v>
      </c>
      <c r="U43" s="10">
        <v>3</v>
      </c>
      <c r="V43" s="20" t="s">
        <v>33</v>
      </c>
      <c r="W43" s="10">
        <v>3</v>
      </c>
      <c r="X43" s="20" t="s">
        <v>143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398.01457905544157</v>
      </c>
      <c r="AF43" s="10">
        <v>440.6450196301542</v>
      </c>
      <c r="AG43" s="10">
        <v>199.57728294911476</v>
      </c>
      <c r="AH43" s="10">
        <v>0</v>
      </c>
      <c r="AI43" s="10">
        <v>1.6923471427544718</v>
      </c>
      <c r="AJ43" s="10"/>
      <c r="AK43" s="10"/>
      <c r="AL43" s="10"/>
      <c r="AM43" s="10"/>
      <c r="AN43" s="10">
        <v>3.9801457905544155</v>
      </c>
      <c r="AO43" s="10">
        <v>1.0572199019548352</v>
      </c>
      <c r="AP43" s="10">
        <v>1</v>
      </c>
      <c r="AQ43" s="10">
        <v>111.47500000000001</v>
      </c>
      <c r="AR43" s="10"/>
      <c r="AS43" s="10"/>
      <c r="AT43" s="10">
        <v>11.63728667628337</v>
      </c>
      <c r="AU43" s="10">
        <v>1</v>
      </c>
      <c r="AV43" s="16"/>
      <c r="AW43" s="19">
        <v>66.096752944523132</v>
      </c>
      <c r="AX43" s="1" t="s">
        <v>120</v>
      </c>
      <c r="AY43" s="23">
        <v>4.1212598425196898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0.92715643629196554</v>
      </c>
      <c r="BK43" s="24">
        <f t="shared" ca="1" si="5"/>
        <v>32.243830523703011</v>
      </c>
      <c r="BL43" s="23">
        <f t="shared" si="6"/>
        <v>6.2971473745489694</v>
      </c>
      <c r="BM43" s="23">
        <f t="shared" ca="1" si="7"/>
        <v>2.8150725640644914</v>
      </c>
      <c r="BN43" s="22">
        <f t="shared" si="8"/>
        <v>3.5131615306739454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2.2200000000000002</v>
      </c>
      <c r="C44">
        <v>0.17957999999999999</v>
      </c>
      <c r="D44">
        <v>-7.6550000000000007E-2</v>
      </c>
      <c r="E44">
        <v>-6.8349999999999994E-2</v>
      </c>
      <c r="F44">
        <v>1.9672799999999999</v>
      </c>
      <c r="G44">
        <v>1.9236800000000001</v>
      </c>
      <c r="H44" s="21"/>
      <c r="I44" s="17">
        <f t="shared" si="0"/>
        <v>5.0853018372703414</v>
      </c>
      <c r="J44" s="16">
        <f t="shared" si="1"/>
        <v>-4.2853018372703415</v>
      </c>
      <c r="K44" s="16">
        <v>100</v>
      </c>
      <c r="L44" s="16">
        <v>508.53018372703423</v>
      </c>
      <c r="M44" s="16">
        <v>201.44356955380576</v>
      </c>
      <c r="N44" s="16">
        <v>2.2036307961504811</v>
      </c>
      <c r="O44" s="16">
        <v>3.7019065708418846</v>
      </c>
      <c r="P44" s="16">
        <v>3.7164259978598251</v>
      </c>
      <c r="Q44" s="16">
        <v>0.23045450830408123</v>
      </c>
      <c r="R44" s="16">
        <v>6.200971267470222</v>
      </c>
      <c r="S44" s="16">
        <v>1.0082935429125459</v>
      </c>
      <c r="T44" s="20" t="s">
        <v>33</v>
      </c>
      <c r="U44" s="10">
        <v>3</v>
      </c>
      <c r="V44" s="20" t="s">
        <v>33</v>
      </c>
      <c r="W44" s="10">
        <v>3</v>
      </c>
      <c r="X44" s="20" t="s">
        <v>143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370.1906570841885</v>
      </c>
      <c r="AF44" s="10">
        <v>407.31304776427152</v>
      </c>
      <c r="AG44" s="10">
        <v>185.82129989299125</v>
      </c>
      <c r="AH44" s="10">
        <v>0</v>
      </c>
      <c r="AI44" s="10">
        <v>1.6126505943446579</v>
      </c>
      <c r="AJ44" s="10"/>
      <c r="AK44" s="10"/>
      <c r="AL44" s="10"/>
      <c r="AM44" s="10"/>
      <c r="AN44" s="10">
        <v>3.7019065708418846</v>
      </c>
      <c r="AO44" s="10">
        <v>1.008684202324668</v>
      </c>
      <c r="AP44" s="10">
        <v>1</v>
      </c>
      <c r="AQ44" s="10">
        <v>111.47500000000001</v>
      </c>
      <c r="AR44" s="10"/>
      <c r="AS44" s="10"/>
      <c r="AT44" s="10">
        <v>10.352153457580913</v>
      </c>
      <c r="AU44" s="10">
        <v>1</v>
      </c>
      <c r="AV44" s="16"/>
      <c r="AW44" s="19">
        <v>61.096957164640727</v>
      </c>
      <c r="AX44" s="1" t="s">
        <v>120</v>
      </c>
      <c r="AY44" s="23">
        <v>4.2853018372703398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0.94219966462334237</v>
      </c>
      <c r="BK44" s="24">
        <f t="shared" ca="1" si="5"/>
        <v>30.001387938750284</v>
      </c>
      <c r="BL44" s="23">
        <f t="shared" si="6"/>
        <v>6.6563777525459402</v>
      </c>
      <c r="BM44" s="23">
        <f t="shared" ca="1" si="7"/>
        <v>2.8541736062710306</v>
      </c>
      <c r="BN44" s="22">
        <f t="shared" si="8"/>
        <v>3.5505878881673665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2.16</v>
      </c>
      <c r="C45">
        <v>0.17982999999999999</v>
      </c>
      <c r="D45">
        <v>-7.6090000000000005E-2</v>
      </c>
      <c r="E45">
        <v>-6.6129999999999994E-2</v>
      </c>
      <c r="F45">
        <v>1.9658500000000001</v>
      </c>
      <c r="G45">
        <v>1.9176500000000001</v>
      </c>
      <c r="H45" s="21"/>
      <c r="I45" s="17">
        <f t="shared" si="0"/>
        <v>5.2493438320209975</v>
      </c>
      <c r="J45" s="16">
        <f t="shared" si="1"/>
        <v>-4.4493438320209977</v>
      </c>
      <c r="K45" s="16">
        <v>100</v>
      </c>
      <c r="L45" s="16">
        <v>524.93438320209987</v>
      </c>
      <c r="M45" s="16">
        <v>207.61154855643042</v>
      </c>
      <c r="N45" s="16">
        <v>2.2747156605424319</v>
      </c>
      <c r="O45" s="16">
        <v>3.7681540041067714</v>
      </c>
      <c r="P45" s="16">
        <v>3.7912233324456213</v>
      </c>
      <c r="Q45" s="16">
        <v>0.23372538376905741</v>
      </c>
      <c r="R45" s="16">
        <v>6.1649067668690236</v>
      </c>
      <c r="S45" s="16">
        <v>1.6020366901979164</v>
      </c>
      <c r="T45" s="20" t="s">
        <v>33</v>
      </c>
      <c r="U45" s="10">
        <v>3</v>
      </c>
      <c r="V45" s="20" t="s">
        <v>33</v>
      </c>
      <c r="W45" s="10">
        <v>3</v>
      </c>
      <c r="X45" s="20" t="s">
        <v>143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376.81540041067717</v>
      </c>
      <c r="AF45" s="10">
        <v>415.1477812758319</v>
      </c>
      <c r="AG45" s="10">
        <v>189.56116662228106</v>
      </c>
      <c r="AH45" s="10">
        <v>0</v>
      </c>
      <c r="AI45" s="10">
        <v>1.6220845469620473</v>
      </c>
      <c r="AJ45" s="10"/>
      <c r="AK45" s="10"/>
      <c r="AL45" s="10"/>
      <c r="AM45" s="10"/>
      <c r="AN45" s="10">
        <v>3.7681540041067714</v>
      </c>
      <c r="AO45" s="10">
        <v>1.0299641449710277</v>
      </c>
      <c r="AP45" s="10">
        <v>1</v>
      </c>
      <c r="AQ45" s="10">
        <v>111.47500000000001</v>
      </c>
      <c r="AR45" s="10"/>
      <c r="AS45" s="10"/>
      <c r="AT45" s="10">
        <v>10.21506469034715</v>
      </c>
      <c r="AU45" s="10">
        <v>1</v>
      </c>
      <c r="AV45" s="16"/>
      <c r="AW45" s="19">
        <v>62.272167191374784</v>
      </c>
      <c r="AX45" s="1" t="s">
        <v>120</v>
      </c>
      <c r="AY45" s="23">
        <v>4.4493438320210004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0.94270518232527878</v>
      </c>
      <c r="BK45" s="24">
        <f t="shared" ca="1" si="5"/>
        <v>29.756704398160647</v>
      </c>
      <c r="BL45" s="23">
        <f t="shared" si="6"/>
        <v>6.623449579406687</v>
      </c>
      <c r="BM45" s="23">
        <f t="shared" ca="1" si="7"/>
        <v>2.8551179276653911</v>
      </c>
      <c r="BN45" s="22">
        <f t="shared" si="8"/>
        <v>3.5420236298298331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2.2200000000000002</v>
      </c>
      <c r="C46">
        <v>0.18096999999999999</v>
      </c>
      <c r="D46">
        <v>-7.6950000000000005E-2</v>
      </c>
      <c r="E46">
        <v>-6.5600000000000006E-2</v>
      </c>
      <c r="F46">
        <v>1.9676800000000001</v>
      </c>
      <c r="G46">
        <v>1.9253800000000001</v>
      </c>
      <c r="H46" s="21"/>
      <c r="I46" s="17">
        <f t="shared" si="0"/>
        <v>5.4133858267716528</v>
      </c>
      <c r="J46" s="16">
        <f t="shared" si="1"/>
        <v>-4.613385826771653</v>
      </c>
      <c r="K46" s="16">
        <v>100</v>
      </c>
      <c r="L46" s="16">
        <v>541.33858267716539</v>
      </c>
      <c r="M46" s="16">
        <v>213.77952755905505</v>
      </c>
      <c r="N46" s="16">
        <v>2.3458005249343827</v>
      </c>
      <c r="O46" s="16">
        <v>4.070242299794657</v>
      </c>
      <c r="P46" s="16">
        <v>4.0953528207912013</v>
      </c>
      <c r="Q46" s="16">
        <v>0.22761026876931939</v>
      </c>
      <c r="R46" s="16">
        <v>5.5577694701612117</v>
      </c>
      <c r="S46" s="16">
        <v>1.7437861803155921</v>
      </c>
      <c r="T46" s="20" t="s">
        <v>33</v>
      </c>
      <c r="U46" s="10">
        <v>3</v>
      </c>
      <c r="V46" s="20" t="s">
        <v>33</v>
      </c>
      <c r="W46" s="10">
        <v>3</v>
      </c>
      <c r="X46" s="20" t="s">
        <v>143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407.0242299794657</v>
      </c>
      <c r="AF46" s="10">
        <v>449.96276817089631</v>
      </c>
      <c r="AG46" s="10">
        <v>204.76764103956006</v>
      </c>
      <c r="AH46" s="10">
        <v>0</v>
      </c>
      <c r="AI46" s="10">
        <v>1.7992829774045909</v>
      </c>
      <c r="AJ46" s="10"/>
      <c r="AK46" s="10"/>
      <c r="AL46" s="10"/>
      <c r="AM46" s="10"/>
      <c r="AN46" s="10">
        <v>4.070242299794657</v>
      </c>
      <c r="AO46" s="10">
        <v>1.0862182905762385</v>
      </c>
      <c r="AP46" s="10">
        <v>1</v>
      </c>
      <c r="AQ46" s="10">
        <v>111.47500000000001</v>
      </c>
      <c r="AR46" s="10"/>
      <c r="AS46" s="10"/>
      <c r="AT46" s="10">
        <v>10.762954721967219</v>
      </c>
      <c r="AU46" s="10">
        <v>1</v>
      </c>
      <c r="AV46" s="16"/>
      <c r="AW46" s="19">
        <v>67.494415225634455</v>
      </c>
      <c r="AX46" s="1" t="s">
        <v>120</v>
      </c>
      <c r="AY46" s="23">
        <v>4.6133858267716503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0.92801247818799282</v>
      </c>
      <c r="BK46" s="24">
        <f t="shared" ca="1" si="5"/>
        <v>30.334245645149615</v>
      </c>
      <c r="BL46" s="23">
        <f t="shared" si="6"/>
        <v>5.9510876394495975</v>
      </c>
      <c r="BM46" s="23">
        <f t="shared" ca="1" si="7"/>
        <v>2.8161719030250469</v>
      </c>
      <c r="BN46" s="22">
        <f t="shared" si="8"/>
        <v>3.4889263305355933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2.2200000000000002</v>
      </c>
      <c r="C47">
        <v>0.18051</v>
      </c>
      <c r="D47">
        <v>-8.0329999999999999E-2</v>
      </c>
      <c r="E47">
        <v>-6.4399999999999999E-2</v>
      </c>
      <c r="F47">
        <v>1.9597800000000001</v>
      </c>
      <c r="G47">
        <v>1.9234800000000001</v>
      </c>
      <c r="H47" s="21"/>
      <c r="I47" s="17">
        <f t="shared" si="0"/>
        <v>5.577427821522309</v>
      </c>
      <c r="J47" s="16">
        <f t="shared" si="1"/>
        <v>-4.7774278215223092</v>
      </c>
      <c r="K47" s="16">
        <v>100</v>
      </c>
      <c r="L47" s="16">
        <v>557.74278215223103</v>
      </c>
      <c r="M47" s="16">
        <v>219.94750656167972</v>
      </c>
      <c r="N47" s="16">
        <v>2.4168853893263336</v>
      </c>
      <c r="O47" s="16">
        <v>3.9483470225872677</v>
      </c>
      <c r="P47" s="16">
        <v>3.9780791118653847</v>
      </c>
      <c r="Q47" s="16">
        <v>0.20357644470058156</v>
      </c>
      <c r="R47" s="16">
        <v>5.1174559121606134</v>
      </c>
      <c r="S47" s="16">
        <v>2.0647284220914695</v>
      </c>
      <c r="T47" s="20" t="s">
        <v>33</v>
      </c>
      <c r="U47" s="10">
        <v>3</v>
      </c>
      <c r="V47" s="20" t="s">
        <v>33</v>
      </c>
      <c r="W47" s="10">
        <v>3</v>
      </c>
      <c r="X47" s="20" t="s">
        <v>143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394.83470225872674</v>
      </c>
      <c r="AF47" s="10">
        <v>435.20090832814935</v>
      </c>
      <c r="AG47" s="10">
        <v>198.90395559326925</v>
      </c>
      <c r="AH47" s="10">
        <v>0</v>
      </c>
      <c r="AI47" s="10">
        <v>1.9540959749622844</v>
      </c>
      <c r="AJ47" s="10"/>
      <c r="AK47" s="10"/>
      <c r="AL47" s="10"/>
      <c r="AM47" s="10"/>
      <c r="AN47" s="10">
        <v>3.9483470225872677</v>
      </c>
      <c r="AO47" s="10">
        <v>1.0518126069066351</v>
      </c>
      <c r="AP47" s="10">
        <v>1</v>
      </c>
      <c r="AQ47" s="10">
        <v>111.47500000000001</v>
      </c>
      <c r="AR47" s="10"/>
      <c r="AS47" s="10"/>
      <c r="AT47" s="10">
        <v>10.071801575355545</v>
      </c>
      <c r="AU47" s="10">
        <v>1</v>
      </c>
      <c r="AV47" s="16"/>
      <c r="AW47" s="19">
        <v>65.280136249222394</v>
      </c>
      <c r="AX47" s="1" t="s">
        <v>120</v>
      </c>
      <c r="AY47" s="23">
        <v>4.77742782152231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0.92649781366359218</v>
      </c>
      <c r="BK47" s="24">
        <f t="shared" ca="1" si="5"/>
        <v>28.476872058372035</v>
      </c>
      <c r="BL47" s="23">
        <f t="shared" si="6"/>
        <v>5.5032444800679148</v>
      </c>
      <c r="BM47" s="23">
        <f t="shared" ca="1" si="7"/>
        <v>2.8118139088647176</v>
      </c>
      <c r="BN47" s="22">
        <f t="shared" si="8"/>
        <v>3.4793587112834254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2.27</v>
      </c>
      <c r="C48">
        <v>0.17971999999999999</v>
      </c>
      <c r="D48">
        <v>-8.2970000000000002E-2</v>
      </c>
      <c r="E48">
        <v>-6.3640000000000002E-2</v>
      </c>
      <c r="F48">
        <v>1.9577500000000001</v>
      </c>
      <c r="G48">
        <v>1.9253499999999999</v>
      </c>
      <c r="H48" s="21"/>
      <c r="I48" s="17">
        <f t="shared" si="0"/>
        <v>5.7414698162729652</v>
      </c>
      <c r="J48" s="16">
        <f t="shared" si="1"/>
        <v>-4.9414698162729653</v>
      </c>
      <c r="K48" s="16">
        <v>100</v>
      </c>
      <c r="L48" s="16">
        <v>574.14698162729667</v>
      </c>
      <c r="M48" s="16">
        <v>226.11548556430438</v>
      </c>
      <c r="N48" s="16">
        <v>2.4879702537182848</v>
      </c>
      <c r="O48" s="16">
        <v>3.7390051334702217</v>
      </c>
      <c r="P48" s="16">
        <v>3.7716642159933347</v>
      </c>
      <c r="Q48" s="16">
        <v>0.18480446377115312</v>
      </c>
      <c r="R48" s="16">
        <v>4.8998122098862815</v>
      </c>
      <c r="S48" s="16">
        <v>2.2679918418828566</v>
      </c>
      <c r="T48" s="20" t="s">
        <v>33</v>
      </c>
      <c r="U48" s="10">
        <v>3</v>
      </c>
      <c r="V48" s="20" t="s">
        <v>33</v>
      </c>
      <c r="W48" s="10">
        <v>3</v>
      </c>
      <c r="X48" s="20" t="s">
        <v>143</v>
      </c>
      <c r="Y48" s="10">
        <v>4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373.90051334702218</v>
      </c>
      <c r="AF48" s="10">
        <v>409.95185002113959</v>
      </c>
      <c r="AG48" s="10">
        <v>188.58321079966674</v>
      </c>
      <c r="AH48" s="10">
        <v>0</v>
      </c>
      <c r="AI48" s="10">
        <v>2.040894542820058</v>
      </c>
      <c r="AJ48" s="10"/>
      <c r="AK48" s="10"/>
      <c r="AL48" s="10"/>
      <c r="AM48" s="10"/>
      <c r="AN48" s="10">
        <v>3.7390051334702217</v>
      </c>
      <c r="AO48" s="10">
        <v>1.004334414780732</v>
      </c>
      <c r="AP48" s="10">
        <v>1</v>
      </c>
      <c r="AQ48" s="10">
        <v>111.47500000000001</v>
      </c>
      <c r="AR48" s="10"/>
      <c r="AS48" s="10"/>
      <c r="AT48" s="10">
        <v>9.1755855301688225</v>
      </c>
      <c r="AU48" s="10">
        <v>1</v>
      </c>
      <c r="AV48" s="16"/>
      <c r="AW48" s="19">
        <v>61.492777503170942</v>
      </c>
      <c r="AX48" s="1" t="s">
        <v>120</v>
      </c>
      <c r="AY48" s="23">
        <v>4.9414698162729698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0.93130730668078976</v>
      </c>
      <c r="BK48" s="24">
        <f t="shared" ca="1" si="5"/>
        <v>26.429064230721071</v>
      </c>
      <c r="BL48" s="23">
        <f t="shared" si="6"/>
        <v>5.3034768885698478</v>
      </c>
      <c r="BM48" s="23">
        <f t="shared" ca="1" si="7"/>
        <v>2.8240547533962452</v>
      </c>
      <c r="BN48" s="22">
        <f t="shared" si="8"/>
        <v>3.4882689675977869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2.2200000000000002</v>
      </c>
      <c r="C49">
        <v>0.17898</v>
      </c>
      <c r="D49">
        <v>-8.3180000000000004E-2</v>
      </c>
      <c r="E49">
        <v>-6.3039999999999999E-2</v>
      </c>
      <c r="F49">
        <v>1.95478</v>
      </c>
      <c r="G49">
        <v>1.92655</v>
      </c>
      <c r="H49" s="21"/>
      <c r="I49" s="17">
        <f t="shared" si="0"/>
        <v>5.9055118110236222</v>
      </c>
      <c r="J49" s="16">
        <f t="shared" si="1"/>
        <v>-5.1055118110236224</v>
      </c>
      <c r="K49" s="16">
        <v>100</v>
      </c>
      <c r="L49" s="16">
        <v>590.55118110236242</v>
      </c>
      <c r="M49" s="16">
        <v>232.2834645669291</v>
      </c>
      <c r="N49" s="16">
        <v>2.5590551181102361</v>
      </c>
      <c r="O49" s="16">
        <v>3.5429127310061581</v>
      </c>
      <c r="P49" s="16">
        <v>3.5778825976700577</v>
      </c>
      <c r="Q49" s="16">
        <v>0.18331123801540314</v>
      </c>
      <c r="R49" s="16">
        <v>5.1234559271110998</v>
      </c>
      <c r="S49" s="16">
        <v>2.4284629627707952</v>
      </c>
      <c r="T49" s="20" t="s">
        <v>33</v>
      </c>
      <c r="U49" s="10">
        <v>3</v>
      </c>
      <c r="V49" s="20" t="s">
        <v>33</v>
      </c>
      <c r="W49" s="10">
        <v>3</v>
      </c>
      <c r="X49" s="20" t="s">
        <v>143</v>
      </c>
      <c r="Y49" s="10">
        <v>4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354.2912731006158</v>
      </c>
      <c r="AF49" s="10">
        <v>386.18905966104427</v>
      </c>
      <c r="AG49" s="10">
        <v>178.8941298835029</v>
      </c>
      <c r="AH49" s="10">
        <v>0</v>
      </c>
      <c r="AI49" s="10">
        <v>1.9518075576847165</v>
      </c>
      <c r="AJ49" s="10"/>
      <c r="AK49" s="10"/>
      <c r="AL49" s="10"/>
      <c r="AM49" s="10"/>
      <c r="AN49" s="10">
        <v>3.5429127310061581</v>
      </c>
      <c r="AO49" s="10">
        <v>0.97263578560639463</v>
      </c>
      <c r="AP49" s="10">
        <v>1</v>
      </c>
      <c r="AQ49" s="10">
        <v>111.47500000000001</v>
      </c>
      <c r="AR49" s="10"/>
      <c r="AS49" s="10"/>
      <c r="AT49" s="10">
        <v>8.3667748115221094</v>
      </c>
      <c r="AU49" s="10">
        <v>1</v>
      </c>
      <c r="AV49" s="16"/>
      <c r="AW49" s="19">
        <v>57.928358949156639</v>
      </c>
      <c r="AX49" s="1" t="s">
        <v>120</v>
      </c>
      <c r="AY49" s="23">
        <v>5.1055118110236197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0.94410813565771057</v>
      </c>
      <c r="BK49" s="24">
        <f t="shared" ca="1" si="5"/>
        <v>24.977942052902566</v>
      </c>
      <c r="BL49" s="23">
        <f t="shared" si="6"/>
        <v>5.584318732576345</v>
      </c>
      <c r="BM49" s="23">
        <f t="shared" ca="1" si="7"/>
        <v>2.8572702329926645</v>
      </c>
      <c r="BN49" s="22">
        <f t="shared" si="8"/>
        <v>3.518052488792887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2.2200000000000002</v>
      </c>
      <c r="C50">
        <v>0.17843999999999999</v>
      </c>
      <c r="D50">
        <v>-8.5220000000000004E-2</v>
      </c>
      <c r="E50">
        <v>-6.2630000000000005E-2</v>
      </c>
      <c r="F50">
        <v>1.9556500000000001</v>
      </c>
      <c r="G50">
        <v>1.9272800000000001</v>
      </c>
      <c r="H50" s="21"/>
      <c r="I50" s="17">
        <f t="shared" si="0"/>
        <v>6.0695538057742784</v>
      </c>
      <c r="J50" s="16">
        <f t="shared" si="1"/>
        <v>-5.2695538057742786</v>
      </c>
      <c r="K50" s="16">
        <v>100</v>
      </c>
      <c r="L50" s="16">
        <v>606.95538057742806</v>
      </c>
      <c r="M50" s="16">
        <v>238.45144356955376</v>
      </c>
      <c r="N50" s="16">
        <v>2.6301399825021874</v>
      </c>
      <c r="O50" s="16">
        <v>3.3998182751539985</v>
      </c>
      <c r="P50" s="16">
        <v>3.4363671776474352</v>
      </c>
      <c r="Q50" s="16">
        <v>0.16880561638811753</v>
      </c>
      <c r="R50" s="16">
        <v>4.9123276897227033</v>
      </c>
      <c r="S50" s="16">
        <v>2.5381182287108848</v>
      </c>
      <c r="T50" s="20" t="s">
        <v>33</v>
      </c>
      <c r="U50" s="10">
        <v>3</v>
      </c>
      <c r="V50" s="20" t="s">
        <v>33</v>
      </c>
      <c r="W50" s="10">
        <v>3</v>
      </c>
      <c r="X50" s="20" t="s">
        <v>143</v>
      </c>
      <c r="Y50" s="10">
        <v>4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339.98182751539986</v>
      </c>
      <c r="AF50" s="10">
        <v>368.57523380690839</v>
      </c>
      <c r="AG50" s="10">
        <v>171.81835888237174</v>
      </c>
      <c r="AH50" s="10">
        <v>0</v>
      </c>
      <c r="AI50" s="10">
        <v>2.0356948134631652</v>
      </c>
      <c r="AJ50" s="10"/>
      <c r="AK50" s="10"/>
      <c r="AL50" s="10"/>
      <c r="AM50" s="10"/>
      <c r="AN50" s="10">
        <v>3.3998182751539985</v>
      </c>
      <c r="AO50" s="10">
        <v>0.93932259724454326</v>
      </c>
      <c r="AP50" s="10">
        <v>1</v>
      </c>
      <c r="AQ50" s="10">
        <v>111.47500000000001</v>
      </c>
      <c r="AR50" s="10"/>
      <c r="AS50" s="10"/>
      <c r="AT50" s="10">
        <v>7.7406314148259341</v>
      </c>
      <c r="AU50" s="10">
        <v>1</v>
      </c>
      <c r="AV50" s="16"/>
      <c r="AW50" s="19">
        <v>55.286285071036254</v>
      </c>
      <c r="AX50" s="1" t="s">
        <v>120</v>
      </c>
      <c r="AY50" s="23">
        <v>5.2695538057742803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0.94783608712302847</v>
      </c>
      <c r="BK50" s="24">
        <f t="shared" ca="1" si="5"/>
        <v>23.446331726824958</v>
      </c>
      <c r="BL50" s="23">
        <f t="shared" si="6"/>
        <v>5.388176540195623</v>
      </c>
      <c r="BM50" s="23">
        <f t="shared" ca="1" si="7"/>
        <v>2.8666723857869756</v>
      </c>
      <c r="BN50" s="22">
        <f t="shared" si="8"/>
        <v>3.5227718065694584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2.27</v>
      </c>
      <c r="C51">
        <v>0.17871000000000001</v>
      </c>
      <c r="D51">
        <v>-6.3619999999999996E-2</v>
      </c>
      <c r="E51">
        <v>-6.2269999999999999E-2</v>
      </c>
      <c r="F51">
        <v>1.9511000000000001</v>
      </c>
      <c r="G51">
        <v>1.92658</v>
      </c>
      <c r="H51" s="21"/>
      <c r="I51" s="17">
        <f t="shared" si="0"/>
        <v>6.2335958005249337</v>
      </c>
      <c r="J51" s="16">
        <f t="shared" si="1"/>
        <v>-5.4335958005249338</v>
      </c>
      <c r="K51" s="16">
        <v>100</v>
      </c>
      <c r="L51" s="16">
        <v>623.35958005249358</v>
      </c>
      <c r="M51" s="16">
        <v>244.61942257217839</v>
      </c>
      <c r="N51" s="16">
        <v>2.7012248468941378</v>
      </c>
      <c r="O51" s="16">
        <v>3.4713655030800816</v>
      </c>
      <c r="P51" s="16">
        <v>3.5093008760579902</v>
      </c>
      <c r="Q51" s="16">
        <v>0.32239455126525907</v>
      </c>
      <c r="R51" s="16">
        <v>9.186859794917499</v>
      </c>
      <c r="S51" s="16">
        <v>2.6344009012436489</v>
      </c>
      <c r="T51" s="20" t="s">
        <v>119</v>
      </c>
      <c r="U51" s="10">
        <v>2</v>
      </c>
      <c r="V51" s="20" t="s">
        <v>142</v>
      </c>
      <c r="W51" s="10">
        <v>2</v>
      </c>
      <c r="X51" s="20" t="s">
        <v>33</v>
      </c>
      <c r="Y51" s="10">
        <v>3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347.13655030800817</v>
      </c>
      <c r="AF51" s="10">
        <v>376.19071600373451</v>
      </c>
      <c r="AG51" s="10">
        <v>175.46504380289952</v>
      </c>
      <c r="AH51" s="10">
        <v>0</v>
      </c>
      <c r="AI51" s="10">
        <v>1.0885112239910704</v>
      </c>
      <c r="AJ51" s="10"/>
      <c r="AK51" s="10"/>
      <c r="AL51" s="10"/>
      <c r="AM51" s="10"/>
      <c r="AN51" s="10">
        <v>3.4713655030800816</v>
      </c>
      <c r="AO51" s="10">
        <v>1.0654064903431022</v>
      </c>
      <c r="AP51" s="10">
        <v>1</v>
      </c>
      <c r="AQ51" s="10">
        <v>79.625</v>
      </c>
      <c r="AR51" s="10"/>
      <c r="AS51" s="10"/>
      <c r="AT51" s="10">
        <v>7.6902674154776287</v>
      </c>
      <c r="AU51" s="10">
        <v>1</v>
      </c>
      <c r="AV51" s="16"/>
      <c r="AW51" s="19">
        <v>56.428607400560175</v>
      </c>
      <c r="AX51" s="1" t="s">
        <v>120</v>
      </c>
      <c r="AY51" s="23">
        <v>5.4335958005249303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1</v>
      </c>
      <c r="BK51" s="24">
        <f t="shared" ca="1" si="5"/>
        <v>26.143640209830359</v>
      </c>
      <c r="BL51" s="23">
        <f t="shared" si="6"/>
        <v>10.082325034494678</v>
      </c>
      <c r="BM51" s="23">
        <f t="shared" ca="1" si="7"/>
        <v>3.0261408195756325</v>
      </c>
      <c r="BN51" s="22">
        <f t="shared" si="8"/>
        <v>3.6700438117330667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2.2200000000000002</v>
      </c>
      <c r="C52">
        <v>0.24718000000000001</v>
      </c>
      <c r="D52">
        <v>-2.3689999999999999E-2</v>
      </c>
      <c r="E52">
        <v>-6.3369999999999996E-2</v>
      </c>
      <c r="F52">
        <v>1.95468</v>
      </c>
      <c r="G52">
        <v>1.9367000000000001</v>
      </c>
      <c r="H52" s="21"/>
      <c r="I52" s="17">
        <f t="shared" si="0"/>
        <v>6.3976377952755898</v>
      </c>
      <c r="J52" s="16">
        <f t="shared" si="1"/>
        <v>-5.59763779527559</v>
      </c>
      <c r="K52" s="16">
        <v>100</v>
      </c>
      <c r="L52" s="16">
        <v>639.76377952755922</v>
      </c>
      <c r="M52" s="16">
        <v>250.78740157480306</v>
      </c>
      <c r="N52" s="16">
        <v>2.7723097112860891</v>
      </c>
      <c r="O52" s="16">
        <v>21.615212525667349</v>
      </c>
      <c r="P52" s="16">
        <v>21.648911461053817</v>
      </c>
      <c r="Q52" s="16">
        <v>0.60632076282286373</v>
      </c>
      <c r="R52" s="16">
        <v>2.8006986120924782</v>
      </c>
      <c r="S52" s="16">
        <v>2.3402038462824306</v>
      </c>
      <c r="T52" s="20" t="s">
        <v>122</v>
      </c>
      <c r="U52" s="10">
        <v>5</v>
      </c>
      <c r="V52" s="20" t="s">
        <v>143</v>
      </c>
      <c r="W52" s="10">
        <v>4</v>
      </c>
      <c r="X52" s="20" t="s">
        <v>141</v>
      </c>
      <c r="Y52" s="10">
        <v>5</v>
      </c>
      <c r="Z52" s="20" t="s">
        <v>121</v>
      </c>
      <c r="AA52" s="15">
        <v>5</v>
      </c>
      <c r="AB52" s="11">
        <v>29.468735085655958</v>
      </c>
      <c r="AC52" s="10">
        <v>59.588590788348867</v>
      </c>
      <c r="AD52" s="19">
        <v>10.942674125995174</v>
      </c>
      <c r="AE52" s="12">
        <v>2161.5212525667348</v>
      </c>
      <c r="AF52" s="10">
        <v>2509.2975966223571</v>
      </c>
      <c r="AG52" s="10">
        <v>1443.2607640702545</v>
      </c>
      <c r="AH52" s="10">
        <v>0</v>
      </c>
      <c r="AI52" s="10">
        <v>3.5705377068504802</v>
      </c>
      <c r="AJ52" s="10"/>
      <c r="AK52" s="10"/>
      <c r="AL52" s="10"/>
      <c r="AM52" s="10"/>
      <c r="AN52" s="10">
        <v>10.807606262833675</v>
      </c>
      <c r="AO52" s="10">
        <v>4.3159822354874624</v>
      </c>
      <c r="AP52" s="10">
        <v>11.10282534849178</v>
      </c>
      <c r="AQ52" s="10">
        <v>114.66</v>
      </c>
      <c r="AR52" s="10"/>
      <c r="AS52" s="10"/>
      <c r="AT52" s="10">
        <v>54.884243574819415</v>
      </c>
      <c r="AU52" s="10">
        <v>1</v>
      </c>
      <c r="AV52" s="16"/>
      <c r="AW52" s="19">
        <v>376.39463949335357</v>
      </c>
      <c r="AX52" s="1" t="s">
        <v>120</v>
      </c>
      <c r="AY52" s="23">
        <v>5.59763779527559</v>
      </c>
      <c r="AZ52" s="18">
        <v>0</v>
      </c>
      <c r="BA52" s="18">
        <v>100</v>
      </c>
      <c r="BB52" s="18">
        <v>0</v>
      </c>
      <c r="BC52" s="18">
        <v>0</v>
      </c>
      <c r="BD52" s="18">
        <v>100</v>
      </c>
      <c r="BE52" s="18">
        <v>0</v>
      </c>
      <c r="BF52" s="24">
        <v>29.468735085655958</v>
      </c>
      <c r="BG52" s="24">
        <v>59.588590788348867</v>
      </c>
      <c r="BH52" s="24">
        <v>10.942674125995174</v>
      </c>
      <c r="BI52" s="21"/>
      <c r="BJ52" s="25">
        <f t="shared" ca="1" si="4"/>
        <v>0.71348370210384227</v>
      </c>
      <c r="BK52" s="24">
        <f t="shared" ca="1" si="5"/>
        <v>92.275441344657494</v>
      </c>
      <c r="BL52" s="23">
        <f t="shared" si="6"/>
        <v>2.8427020591644849</v>
      </c>
      <c r="BM52" s="23">
        <f t="shared" ca="1" si="7"/>
        <v>2.2508092689351211</v>
      </c>
      <c r="BN52" s="22">
        <f t="shared" si="8"/>
        <v>2.7285187788151291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2.2200000000000002</v>
      </c>
      <c r="C53">
        <v>0.22459999999999999</v>
      </c>
      <c r="D53">
        <v>-2.4539999999999999E-2</v>
      </c>
      <c r="E53">
        <v>-5.0349999999999999E-2</v>
      </c>
      <c r="F53">
        <v>1.95323</v>
      </c>
      <c r="G53">
        <v>1.9297800000000001</v>
      </c>
      <c r="H53" s="21"/>
      <c r="I53" s="17">
        <f t="shared" si="0"/>
        <v>6.561679790026246</v>
      </c>
      <c r="J53" s="16">
        <f t="shared" si="1"/>
        <v>-5.7616797900262462</v>
      </c>
      <c r="K53" s="16">
        <v>100</v>
      </c>
      <c r="L53" s="16">
        <v>656.16797900262486</v>
      </c>
      <c r="M53" s="16">
        <v>256.95538057742772</v>
      </c>
      <c r="N53" s="16">
        <v>2.8433945756780399</v>
      </c>
      <c r="O53" s="16">
        <v>15.631744353182746</v>
      </c>
      <c r="P53" s="16">
        <v>15.715587304424277</v>
      </c>
      <c r="Q53" s="16">
        <v>0.6002767538114947</v>
      </c>
      <c r="R53" s="16">
        <v>3.819626604998108</v>
      </c>
      <c r="S53" s="16">
        <v>5.8224271695506831</v>
      </c>
      <c r="T53" s="20" t="s">
        <v>122</v>
      </c>
      <c r="U53" s="10">
        <v>4</v>
      </c>
      <c r="V53" s="20" t="s">
        <v>143</v>
      </c>
      <c r="W53" s="10">
        <v>4</v>
      </c>
      <c r="X53" s="20" t="s">
        <v>141</v>
      </c>
      <c r="Y53" s="10">
        <v>5</v>
      </c>
      <c r="Z53" s="20" t="s">
        <v>121</v>
      </c>
      <c r="AA53" s="15">
        <v>5</v>
      </c>
      <c r="AB53" s="11">
        <v>62.449582563345906</v>
      </c>
      <c r="AC53" s="10">
        <v>34.553986974190991</v>
      </c>
      <c r="AD53" s="19">
        <v>2.9964304624631026</v>
      </c>
      <c r="AE53" s="12">
        <v>1563.1744353182746</v>
      </c>
      <c r="AF53" s="10">
        <v>1810.2945076379958</v>
      </c>
      <c r="AG53" s="10">
        <v>1047.7058202949518</v>
      </c>
      <c r="AH53" s="10">
        <v>61.282956216808664</v>
      </c>
      <c r="AI53" s="10">
        <v>2.6180569553355473</v>
      </c>
      <c r="AJ53" s="10"/>
      <c r="AK53" s="10"/>
      <c r="AL53" s="10"/>
      <c r="AM53" s="10"/>
      <c r="AN53" s="10">
        <v>10.42116290212183</v>
      </c>
      <c r="AO53" s="10">
        <v>3.385119785623941</v>
      </c>
      <c r="AP53" s="10">
        <v>8.3339407420646623</v>
      </c>
      <c r="AQ53" s="10">
        <v>114.66</v>
      </c>
      <c r="AR53" s="10"/>
      <c r="AS53" s="10"/>
      <c r="AT53" s="10">
        <v>37.932323510359325</v>
      </c>
      <c r="AU53" s="10">
        <v>1</v>
      </c>
      <c r="AV53" s="16"/>
      <c r="AW53" s="19">
        <v>271.5441761456994</v>
      </c>
      <c r="AX53" s="1" t="s">
        <v>120</v>
      </c>
      <c r="AY53" s="23">
        <v>5.7616797900262497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62.449582563345906</v>
      </c>
      <c r="BG53" s="24">
        <v>34.553986974190991</v>
      </c>
      <c r="BH53" s="24">
        <v>2.9964304624631026</v>
      </c>
      <c r="BI53" s="21"/>
      <c r="BJ53" s="25">
        <f t="shared" ca="1" si="4"/>
        <v>0.77604939213280066</v>
      </c>
      <c r="BK53" s="24">
        <f t="shared" ca="1" si="5"/>
        <v>74.661137340947079</v>
      </c>
      <c r="BL53" s="23">
        <f t="shared" si="6"/>
        <v>3.9010666092226929</v>
      </c>
      <c r="BM53" s="23">
        <f t="shared" ca="1" si="7"/>
        <v>2.4146411817389879</v>
      </c>
      <c r="BN53" s="22">
        <f t="shared" si="8"/>
        <v>2.9210557265359989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2.16</v>
      </c>
      <c r="C54">
        <v>0.17688999999999999</v>
      </c>
      <c r="D54">
        <v>-7.6829999999999996E-2</v>
      </c>
      <c r="E54">
        <v>-3.8519999999999999E-2</v>
      </c>
      <c r="F54">
        <v>1.9449799999999999</v>
      </c>
      <c r="G54">
        <v>1.9249499999999999</v>
      </c>
      <c r="H54" s="21"/>
      <c r="I54" s="17">
        <f t="shared" si="0"/>
        <v>6.7257217847769022</v>
      </c>
      <c r="J54" s="16">
        <f t="shared" si="1"/>
        <v>-5.9257217847769024</v>
      </c>
      <c r="K54" s="16">
        <v>100</v>
      </c>
      <c r="L54" s="16">
        <v>672.5721784776905</v>
      </c>
      <c r="M54" s="16">
        <v>263.12335958005241</v>
      </c>
      <c r="N54" s="16">
        <v>2.9144794400699912</v>
      </c>
      <c r="O54" s="16">
        <v>2.9890841889117001</v>
      </c>
      <c r="P54" s="16">
        <v>3.1184881007957332</v>
      </c>
      <c r="Q54" s="16">
        <v>0.228463540629748</v>
      </c>
      <c r="R54" s="16">
        <v>7.3260994829979245</v>
      </c>
      <c r="S54" s="16">
        <v>8.9863827697245267</v>
      </c>
      <c r="T54" s="20" t="s">
        <v>119</v>
      </c>
      <c r="U54" s="10">
        <v>2</v>
      </c>
      <c r="V54" s="20" t="s">
        <v>142</v>
      </c>
      <c r="W54" s="10">
        <v>2</v>
      </c>
      <c r="X54" s="20" t="s">
        <v>33</v>
      </c>
      <c r="Y54" s="10">
        <v>3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298.90841889117002</v>
      </c>
      <c r="AF54" s="10">
        <v>327.31788371257505</v>
      </c>
      <c r="AG54" s="10">
        <v>155.92440503978668</v>
      </c>
      <c r="AH54" s="10">
        <v>124.90772563860759</v>
      </c>
      <c r="AI54" s="10">
        <v>1.3649828292951169</v>
      </c>
      <c r="AJ54" s="10"/>
      <c r="AK54" s="10"/>
      <c r="AL54" s="10"/>
      <c r="AM54" s="10"/>
      <c r="AN54" s="10">
        <v>2.9890841889117001</v>
      </c>
      <c r="AO54" s="10">
        <v>0.94419046784288829</v>
      </c>
      <c r="AP54" s="10">
        <v>1</v>
      </c>
      <c r="AQ54" s="10">
        <v>79.625</v>
      </c>
      <c r="AR54" s="10"/>
      <c r="AS54" s="10"/>
      <c r="AT54" s="10">
        <v>6.1352309128173266</v>
      </c>
      <c r="AU54" s="10">
        <v>1</v>
      </c>
      <c r="AV54" s="16"/>
      <c r="AW54" s="19">
        <v>49.097682556886255</v>
      </c>
      <c r="AX54" s="1" t="s">
        <v>120</v>
      </c>
      <c r="AY54" s="23">
        <v>5.9257217847768997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1</v>
      </c>
      <c r="BK54" s="24">
        <f t="shared" ca="1" si="5"/>
        <v>21.147510551684285</v>
      </c>
      <c r="BL54" s="23">
        <f t="shared" si="6"/>
        <v>8.2116086352012374</v>
      </c>
      <c r="BM54" s="23">
        <f t="shared" ca="1" si="7"/>
        <v>3.0258381990328251</v>
      </c>
      <c r="BN54" s="22">
        <f t="shared" si="8"/>
        <v>3.6544311650009429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2.2200000000000002</v>
      </c>
      <c r="C55">
        <v>0.17716000000000001</v>
      </c>
      <c r="D55">
        <v>-8.7220000000000006E-2</v>
      </c>
      <c r="E55">
        <v>-3.8940000000000002E-2</v>
      </c>
      <c r="F55">
        <v>1.9444999999999999</v>
      </c>
      <c r="G55">
        <v>1.92685</v>
      </c>
      <c r="H55" s="21"/>
      <c r="I55" s="17">
        <f t="shared" si="0"/>
        <v>6.8897637795275593</v>
      </c>
      <c r="J55" s="16">
        <f t="shared" si="1"/>
        <v>-6.0897637795275594</v>
      </c>
      <c r="K55" s="16">
        <v>100</v>
      </c>
      <c r="L55" s="16">
        <v>688.97637795275625</v>
      </c>
      <c r="M55" s="16">
        <v>269.2913385826771</v>
      </c>
      <c r="N55" s="16">
        <v>2.9855643044619424</v>
      </c>
      <c r="O55" s="16">
        <v>3.0606314168377833</v>
      </c>
      <c r="P55" s="16">
        <v>3.1884177798232658</v>
      </c>
      <c r="Q55" s="16">
        <v>0.15458441871430814</v>
      </c>
      <c r="R55" s="16">
        <v>4.8483112750323691</v>
      </c>
      <c r="S55" s="16">
        <v>8.8740529851029706</v>
      </c>
      <c r="T55" s="20" t="s">
        <v>33</v>
      </c>
      <c r="U55" s="10">
        <v>3</v>
      </c>
      <c r="V55" s="20" t="s">
        <v>33</v>
      </c>
      <c r="W55" s="10">
        <v>3</v>
      </c>
      <c r="X55" s="20" t="s">
        <v>143</v>
      </c>
      <c r="Y55" s="10">
        <v>4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306.06314168377833</v>
      </c>
      <c r="AF55" s="10">
        <v>334.57995186433976</v>
      </c>
      <c r="AG55" s="10">
        <v>159.42088899116328</v>
      </c>
      <c r="AH55" s="10">
        <v>121.13462428747258</v>
      </c>
      <c r="AI55" s="10">
        <v>2.0625738391628405</v>
      </c>
      <c r="AJ55" s="10"/>
      <c r="AK55" s="10"/>
      <c r="AL55" s="10"/>
      <c r="AM55" s="10"/>
      <c r="AN55" s="10">
        <v>3.0606314168377833</v>
      </c>
      <c r="AO55" s="10">
        <v>0.9028751253639774</v>
      </c>
      <c r="AP55" s="10">
        <v>1</v>
      </c>
      <c r="AQ55" s="10">
        <v>111.47500000000001</v>
      </c>
      <c r="AR55" s="10"/>
      <c r="AS55" s="10"/>
      <c r="AT55" s="10">
        <v>6.1213737438731117</v>
      </c>
      <c r="AU55" s="10">
        <v>1</v>
      </c>
      <c r="AV55" s="16"/>
      <c r="AW55" s="19">
        <v>50.186992779650964</v>
      </c>
      <c r="AX55" s="1" t="s">
        <v>120</v>
      </c>
      <c r="AY55" s="23">
        <v>6.0897637795275603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0.96988144127175802</v>
      </c>
      <c r="BK55" s="24">
        <f t="shared" ca="1" si="5"/>
        <v>19.848916477959612</v>
      </c>
      <c r="BL55" s="23">
        <f t="shared" si="6"/>
        <v>5.4355923301277924</v>
      </c>
      <c r="BM55" s="23">
        <f t="shared" ca="1" si="7"/>
        <v>2.9226217240948604</v>
      </c>
      <c r="BN55" s="22">
        <f t="shared" si="8"/>
        <v>3.5470730715366381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2.2200000000000002</v>
      </c>
      <c r="C56">
        <v>0.17691000000000001</v>
      </c>
      <c r="D56">
        <v>-9.1950000000000004E-2</v>
      </c>
      <c r="E56">
        <v>-3.8739999999999997E-2</v>
      </c>
      <c r="F56">
        <v>1.94478</v>
      </c>
      <c r="G56">
        <v>1.9314499999999999</v>
      </c>
      <c r="H56" s="21"/>
      <c r="I56" s="17">
        <f t="shared" si="0"/>
        <v>7.0538057742782145</v>
      </c>
      <c r="J56" s="16">
        <f t="shared" si="1"/>
        <v>-6.2538057742782147</v>
      </c>
      <c r="K56" s="16">
        <v>100</v>
      </c>
      <c r="L56" s="16">
        <v>705.38057742782178</v>
      </c>
      <c r="M56" s="16">
        <v>275.45931758530173</v>
      </c>
      <c r="N56" s="16">
        <v>3.0566491688538928</v>
      </c>
      <c r="O56" s="16">
        <v>2.9943839835728965</v>
      </c>
      <c r="P56" s="16">
        <v>3.1229406079386415</v>
      </c>
      <c r="Q56" s="16">
        <v>0.12095128621574892</v>
      </c>
      <c r="R56" s="16">
        <v>3.8729934827542305</v>
      </c>
      <c r="S56" s="16">
        <v>8.927543358732283</v>
      </c>
      <c r="T56" s="20" t="s">
        <v>33</v>
      </c>
      <c r="U56" s="10">
        <v>3</v>
      </c>
      <c r="V56" s="20" t="s">
        <v>33</v>
      </c>
      <c r="W56" s="10">
        <v>3</v>
      </c>
      <c r="X56" s="20" t="s">
        <v>143</v>
      </c>
      <c r="Y56" s="10">
        <v>4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299.43839835728966</v>
      </c>
      <c r="AF56" s="10">
        <v>325.91180226173299</v>
      </c>
      <c r="AG56" s="10">
        <v>156.14703039693208</v>
      </c>
      <c r="AH56" s="10">
        <v>120.77268047749831</v>
      </c>
      <c r="AI56" s="10">
        <v>2.581982139791422</v>
      </c>
      <c r="AJ56" s="10"/>
      <c r="AK56" s="10"/>
      <c r="AL56" s="10"/>
      <c r="AM56" s="10"/>
      <c r="AN56" s="10">
        <v>2.9943839835728965</v>
      </c>
      <c r="AO56" s="10">
        <v>0.86255987586544269</v>
      </c>
      <c r="AP56" s="10">
        <v>1</v>
      </c>
      <c r="AQ56" s="10">
        <v>111.47500000000001</v>
      </c>
      <c r="AR56" s="10"/>
      <c r="AS56" s="10"/>
      <c r="AT56" s="10">
        <v>5.8096364340018933</v>
      </c>
      <c r="AU56" s="10">
        <v>1</v>
      </c>
      <c r="AV56" s="16"/>
      <c r="AW56" s="19">
        <v>48.886770339259954</v>
      </c>
      <c r="AX56" s="1" t="s">
        <v>120</v>
      </c>
      <c r="AY56" s="23">
        <v>6.2538057742782103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0.95580693651107995</v>
      </c>
      <c r="BK56" s="24">
        <f t="shared" ca="1" si="5"/>
        <v>18.379097627757403</v>
      </c>
      <c r="BL56" s="23">
        <f t="shared" si="6"/>
        <v>4.3660778730493126</v>
      </c>
      <c r="BM56" s="23">
        <f t="shared" ca="1" si="7"/>
        <v>2.885298269996794</v>
      </c>
      <c r="BN56" s="22">
        <f t="shared" si="8"/>
        <v>3.5033536078539447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2.2200000000000002</v>
      </c>
      <c r="C57">
        <v>0.17377000000000001</v>
      </c>
      <c r="D57">
        <v>-9.4170000000000004E-2</v>
      </c>
      <c r="E57">
        <v>-3.4410000000000003E-2</v>
      </c>
      <c r="F57">
        <v>1.9403999999999999</v>
      </c>
      <c r="G57">
        <v>1.9283300000000001</v>
      </c>
      <c r="H57" s="21"/>
      <c r="I57" s="17">
        <f t="shared" si="0"/>
        <v>7.2178477690288716</v>
      </c>
      <c r="J57" s="16">
        <f t="shared" si="1"/>
        <v>-6.4178477690288718</v>
      </c>
      <c r="K57" s="16">
        <v>100</v>
      </c>
      <c r="L57" s="16">
        <v>721.78477690288753</v>
      </c>
      <c r="M57" s="16">
        <v>281.62729658792642</v>
      </c>
      <c r="N57" s="16">
        <v>3.1277340332458445</v>
      </c>
      <c r="O57" s="16">
        <v>2.1623162217659138</v>
      </c>
      <c r="P57" s="16">
        <v>2.3075490050143332</v>
      </c>
      <c r="Q57" s="16">
        <v>0.10516575679782049</v>
      </c>
      <c r="R57" s="16">
        <v>4.5574658032957895</v>
      </c>
      <c r="S57" s="16">
        <v>10.085609947806901</v>
      </c>
      <c r="T57" s="20" t="s">
        <v>33</v>
      </c>
      <c r="U57" s="10">
        <v>3</v>
      </c>
      <c r="V57" s="20" t="s">
        <v>142</v>
      </c>
      <c r="W57" s="10">
        <v>2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216.23162217659137</v>
      </c>
      <c r="AF57" s="10">
        <v>229.01842547798699</v>
      </c>
      <c r="AG57" s="10">
        <v>115.37745025071666</v>
      </c>
      <c r="AH57" s="10">
        <v>143.13344738525603</v>
      </c>
      <c r="AI57" s="10">
        <v>2.1942018726214845</v>
      </c>
      <c r="AJ57" s="10"/>
      <c r="AK57" s="10"/>
      <c r="AL57" s="10"/>
      <c r="AM57" s="10"/>
      <c r="AN57" s="10">
        <v>2.1623162217659138</v>
      </c>
      <c r="AO57" s="10">
        <v>0.69961512977993368</v>
      </c>
      <c r="AP57" s="10">
        <v>1</v>
      </c>
      <c r="AQ57" s="10">
        <v>111.47500000000001</v>
      </c>
      <c r="AR57" s="10"/>
      <c r="AS57" s="10"/>
      <c r="AT57" s="10">
        <v>3.9153841346017151</v>
      </c>
      <c r="AU57" s="10">
        <v>1</v>
      </c>
      <c r="AV57" s="16"/>
      <c r="AW57" s="19">
        <v>34.352763821698048</v>
      </c>
      <c r="AX57" s="1" t="s">
        <v>120</v>
      </c>
      <c r="AY57" s="23">
        <v>6.41784776902887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1</v>
      </c>
      <c r="BK57" s="24">
        <f t="shared" ca="1" si="5"/>
        <v>13.824346149309623</v>
      </c>
      <c r="BL57" s="23">
        <f t="shared" si="6"/>
        <v>5.4023784114276001</v>
      </c>
      <c r="BM57" s="23">
        <f t="shared" ca="1" si="7"/>
        <v>3.0394875831763692</v>
      </c>
      <c r="BN57" s="22">
        <f t="shared" si="8"/>
        <v>3.6523959539576571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2.2200000000000002</v>
      </c>
      <c r="C58">
        <v>0.17396</v>
      </c>
      <c r="D58">
        <v>-9.5589999999999994E-2</v>
      </c>
      <c r="E58">
        <v>-3.3329999999999999E-2</v>
      </c>
      <c r="F58">
        <v>1.9428000000000001</v>
      </c>
      <c r="G58">
        <v>1.9283999999999999</v>
      </c>
      <c r="H58" s="21"/>
      <c r="I58" s="17">
        <f t="shared" si="0"/>
        <v>7.3818897637795269</v>
      </c>
      <c r="J58" s="16">
        <f t="shared" si="1"/>
        <v>-6.5818897637795271</v>
      </c>
      <c r="K58" s="16">
        <v>100</v>
      </c>
      <c r="L58" s="16">
        <v>738.18897637795305</v>
      </c>
      <c r="M58" s="16">
        <v>287.79527559055106</v>
      </c>
      <c r="N58" s="16">
        <v>3.1988188976377949</v>
      </c>
      <c r="O58" s="16">
        <v>2.2126642710472266</v>
      </c>
      <c r="P58" s="16">
        <v>2.3620564657490615</v>
      </c>
      <c r="Q58" s="16">
        <v>9.5068706449415868E-2</v>
      </c>
      <c r="R58" s="16">
        <v>4.0248278492896841</v>
      </c>
      <c r="S58" s="16">
        <v>10.37445796540519</v>
      </c>
      <c r="T58" s="20" t="s">
        <v>33</v>
      </c>
      <c r="U58" s="10">
        <v>3</v>
      </c>
      <c r="V58" s="20" t="s">
        <v>142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221.26642710472265</v>
      </c>
      <c r="AF58" s="10">
        <v>234.46611500706882</v>
      </c>
      <c r="AG58" s="10">
        <v>118.10282328745308</v>
      </c>
      <c r="AH58" s="10">
        <v>147.61314653692926</v>
      </c>
      <c r="AI58" s="10">
        <v>2.4845783160054498</v>
      </c>
      <c r="AJ58" s="10"/>
      <c r="AK58" s="10"/>
      <c r="AL58" s="10"/>
      <c r="AM58" s="10"/>
      <c r="AN58" s="10">
        <v>2.2126642710472266</v>
      </c>
      <c r="AO58" s="10">
        <v>0.70247093564117158</v>
      </c>
      <c r="AP58" s="10">
        <v>1</v>
      </c>
      <c r="AQ58" s="10">
        <v>111.47500000000001</v>
      </c>
      <c r="AR58" s="10"/>
      <c r="AS58" s="10"/>
      <c r="AT58" s="10">
        <v>3.9196446263900042</v>
      </c>
      <c r="AU58" s="10">
        <v>1</v>
      </c>
      <c r="AV58" s="16"/>
      <c r="AW58" s="19">
        <v>35.169917251060326</v>
      </c>
      <c r="AX58" s="1" t="s">
        <v>120</v>
      </c>
      <c r="AY58" s="23">
        <v>6.5818897637795297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13.849858886464071</v>
      </c>
      <c r="BL58" s="23">
        <f t="shared" si="6"/>
        <v>4.7702217864590279</v>
      </c>
      <c r="BM58" s="23">
        <f t="shared" ca="1" si="7"/>
        <v>3.0044326374334154</v>
      </c>
      <c r="BN58" s="22">
        <f t="shared" si="8"/>
        <v>3.6161698088861312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2.27</v>
      </c>
      <c r="C59">
        <v>0.17455000000000001</v>
      </c>
      <c r="D59">
        <v>-9.3530000000000002E-2</v>
      </c>
      <c r="E59">
        <v>-3.304E-2</v>
      </c>
      <c r="F59">
        <v>1.9412799999999999</v>
      </c>
      <c r="G59">
        <v>1.9287300000000001</v>
      </c>
      <c r="H59" s="21"/>
      <c r="I59" s="17">
        <f t="shared" si="0"/>
        <v>7.5459317585301831</v>
      </c>
      <c r="J59" s="16">
        <f t="shared" si="1"/>
        <v>-6.7459317585301832</v>
      </c>
      <c r="K59" s="16">
        <v>100</v>
      </c>
      <c r="L59" s="16">
        <v>754.59317585301869</v>
      </c>
      <c r="M59" s="16">
        <v>293.96325459317575</v>
      </c>
      <c r="N59" s="16">
        <v>3.2699037620297462</v>
      </c>
      <c r="O59" s="16">
        <v>2.369008213552362</v>
      </c>
      <c r="P59" s="16">
        <v>2.5195172872555767</v>
      </c>
      <c r="Q59" s="16">
        <v>0.10971654005343949</v>
      </c>
      <c r="R59" s="16">
        <v>4.3546651022565488</v>
      </c>
      <c r="S59" s="16">
        <v>10.452019007167694</v>
      </c>
      <c r="T59" s="20" t="s">
        <v>33</v>
      </c>
      <c r="U59" s="10">
        <v>3</v>
      </c>
      <c r="V59" s="20" t="s">
        <v>142</v>
      </c>
      <c r="W59" s="10">
        <v>2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236.90082135523622</v>
      </c>
      <c r="AF59" s="10">
        <v>252.0259646269491</v>
      </c>
      <c r="AG59" s="10">
        <v>125.97586436277884</v>
      </c>
      <c r="AH59" s="10">
        <v>147.74637075712349</v>
      </c>
      <c r="AI59" s="10">
        <v>2.2963878427340116</v>
      </c>
      <c r="AJ59" s="10"/>
      <c r="AK59" s="10"/>
      <c r="AL59" s="10"/>
      <c r="AM59" s="10"/>
      <c r="AN59" s="10">
        <v>2.369008213552362</v>
      </c>
      <c r="AO59" s="10">
        <v>0.75099607076357933</v>
      </c>
      <c r="AP59" s="10">
        <v>1</v>
      </c>
      <c r="AQ59" s="10">
        <v>111.47500000000001</v>
      </c>
      <c r="AR59" s="10"/>
      <c r="AS59" s="10"/>
      <c r="AT59" s="10">
        <v>4.131973884348553</v>
      </c>
      <c r="AU59" s="10">
        <v>1</v>
      </c>
      <c r="AV59" s="16"/>
      <c r="AW59" s="19">
        <v>37.803894694042363</v>
      </c>
      <c r="AX59" s="1" t="s">
        <v>120</v>
      </c>
      <c r="AY59" s="23">
        <v>6.7459317585301797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1</v>
      </c>
      <c r="BK59" s="24">
        <f t="shared" ca="1" si="5"/>
        <v>14.574751543649556</v>
      </c>
      <c r="BL59" s="23">
        <f t="shared" si="6"/>
        <v>5.1216263612709065</v>
      </c>
      <c r="BM59" s="23">
        <f t="shared" ca="1" si="7"/>
        <v>3.007006887776853</v>
      </c>
      <c r="BN59" s="22">
        <f t="shared" si="8"/>
        <v>3.6094982729100558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2.2200000000000002</v>
      </c>
      <c r="C60">
        <v>0.17527000000000001</v>
      </c>
      <c r="D60">
        <v>-9.0480000000000005E-2</v>
      </c>
      <c r="E60">
        <v>-3.1629999999999998E-2</v>
      </c>
      <c r="F60">
        <v>1.9353</v>
      </c>
      <c r="G60">
        <v>1.9261999999999999</v>
      </c>
      <c r="H60" s="21"/>
      <c r="I60" s="17">
        <f t="shared" si="0"/>
        <v>7.7099737532808401</v>
      </c>
      <c r="J60" s="16">
        <f t="shared" si="1"/>
        <v>-6.9099737532808403</v>
      </c>
      <c r="K60" s="16">
        <v>100</v>
      </c>
      <c r="L60" s="16">
        <v>770.99737532808444</v>
      </c>
      <c r="M60" s="16">
        <v>300.13123359580044</v>
      </c>
      <c r="N60" s="16">
        <v>3.340988626421697</v>
      </c>
      <c r="O60" s="16">
        <v>2.5598008213552363</v>
      </c>
      <c r="P60" s="16">
        <v>2.7157402377892987</v>
      </c>
      <c r="Q60" s="16">
        <v>0.13140386650599883</v>
      </c>
      <c r="R60" s="16">
        <v>4.8386021857880586</v>
      </c>
      <c r="S60" s="16">
        <v>10.829126141254347</v>
      </c>
      <c r="T60" s="20" t="s">
        <v>33</v>
      </c>
      <c r="U60" s="10">
        <v>3</v>
      </c>
      <c r="V60" s="20" t="s">
        <v>142</v>
      </c>
      <c r="W60" s="10">
        <v>2</v>
      </c>
      <c r="X60" s="20" t="s">
        <v>33</v>
      </c>
      <c r="Y60" s="10">
        <v>3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255.98008213552362</v>
      </c>
      <c r="AF60" s="10">
        <v>274.14606472061843</v>
      </c>
      <c r="AG60" s="10">
        <v>135.78701188946494</v>
      </c>
      <c r="AH60" s="10">
        <v>154.04168601941453</v>
      </c>
      <c r="AI60" s="10">
        <v>2.0667125785566745</v>
      </c>
      <c r="AJ60" s="10"/>
      <c r="AK60" s="10"/>
      <c r="AL60" s="10"/>
      <c r="AM60" s="10"/>
      <c r="AN60" s="10">
        <v>2.5598008213552363</v>
      </c>
      <c r="AO60" s="10">
        <v>0.81306243043514115</v>
      </c>
      <c r="AP60" s="10">
        <v>1</v>
      </c>
      <c r="AQ60" s="10">
        <v>111.47500000000001</v>
      </c>
      <c r="AR60" s="10"/>
      <c r="AS60" s="10"/>
      <c r="AT60" s="10">
        <v>4.4127986063179634</v>
      </c>
      <c r="AU60" s="10">
        <v>1</v>
      </c>
      <c r="AV60" s="16"/>
      <c r="AW60" s="19">
        <v>41.121909708092758</v>
      </c>
      <c r="AX60" s="1" t="s">
        <v>120</v>
      </c>
      <c r="AY60" s="23">
        <v>6.9099737532808403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1</v>
      </c>
      <c r="BK60" s="24">
        <f t="shared" ca="1" si="5"/>
        <v>15.528150950550467</v>
      </c>
      <c r="BL60" s="23">
        <f t="shared" si="6"/>
        <v>5.6390663233575733</v>
      </c>
      <c r="BM60" s="23">
        <f t="shared" ca="1" si="7"/>
        <v>3.0131301092911853</v>
      </c>
      <c r="BN60" s="22">
        <f t="shared" si="8"/>
        <v>3.6055839913686114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2.2200000000000002</v>
      </c>
      <c r="C61">
        <v>0.17616000000000001</v>
      </c>
      <c r="D61">
        <v>-9.0939999999999993E-2</v>
      </c>
      <c r="E61">
        <v>-2.9049999999999999E-2</v>
      </c>
      <c r="F61">
        <v>1.9351</v>
      </c>
      <c r="G61">
        <v>1.9274500000000001</v>
      </c>
      <c r="H61" s="21"/>
      <c r="I61" s="17">
        <f t="shared" si="0"/>
        <v>7.8740157480314954</v>
      </c>
      <c r="J61" s="16">
        <f t="shared" si="1"/>
        <v>-7.0740157480314956</v>
      </c>
      <c r="K61" s="16">
        <v>100</v>
      </c>
      <c r="L61" s="16">
        <v>787.40157480314997</v>
      </c>
      <c r="M61" s="16">
        <v>306.29921259842507</v>
      </c>
      <c r="N61" s="16">
        <v>3.4120734908136479</v>
      </c>
      <c r="O61" s="16">
        <v>2.7956416837782347</v>
      </c>
      <c r="P61" s="16">
        <v>2.9615174720176785</v>
      </c>
      <c r="Q61" s="16">
        <v>0.12813299104102274</v>
      </c>
      <c r="R61" s="16">
        <v>4.326599192870062</v>
      </c>
      <c r="S61" s="16">
        <v>11.519151961072481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33</v>
      </c>
      <c r="Y61" s="10">
        <v>3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279.56416837782348</v>
      </c>
      <c r="AF61" s="10">
        <v>302.09608054307097</v>
      </c>
      <c r="AG61" s="10">
        <v>148.07587360088394</v>
      </c>
      <c r="AH61" s="10">
        <v>166.774185673896</v>
      </c>
      <c r="AI61" s="10">
        <v>2.3112841181312365</v>
      </c>
      <c r="AJ61" s="10"/>
      <c r="AK61" s="10"/>
      <c r="AL61" s="10"/>
      <c r="AM61" s="10"/>
      <c r="AN61" s="10">
        <v>2.7956416837782347</v>
      </c>
      <c r="AO61" s="10">
        <v>0.85924562910784064</v>
      </c>
      <c r="AP61" s="10">
        <v>1</v>
      </c>
      <c r="AQ61" s="10">
        <v>111.47500000000001</v>
      </c>
      <c r="AR61" s="10"/>
      <c r="AS61" s="10"/>
      <c r="AT61" s="10">
        <v>4.7795255462981761</v>
      </c>
      <c r="AU61" s="10">
        <v>1</v>
      </c>
      <c r="AV61" s="16"/>
      <c r="AW61" s="19">
        <v>45.314412081460645</v>
      </c>
      <c r="AX61" s="1" t="s">
        <v>120</v>
      </c>
      <c r="AY61" s="23">
        <v>7.0740157480315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0.98586416738775307</v>
      </c>
      <c r="BK61" s="24">
        <f t="shared" ca="1" si="5"/>
        <v>16.314409035821406</v>
      </c>
      <c r="BL61" s="23">
        <f t="shared" si="6"/>
        <v>4.9899586605489725</v>
      </c>
      <c r="BM61" s="23">
        <f t="shared" ca="1" si="7"/>
        <v>2.9622761561470492</v>
      </c>
      <c r="BN61" s="22">
        <f t="shared" si="8"/>
        <v>3.5480411323453898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0.66</v>
      </c>
      <c r="C62">
        <v>0.17244999999999999</v>
      </c>
      <c r="D62">
        <v>-9.5610000000000001E-2</v>
      </c>
      <c r="E62">
        <v>-2.9350000000000001E-2</v>
      </c>
      <c r="F62">
        <v>1.93038</v>
      </c>
      <c r="G62">
        <v>1.9255500000000001</v>
      </c>
      <c r="H62" s="21"/>
      <c r="I62" s="17">
        <f t="shared" si="0"/>
        <v>8.0380577427821525</v>
      </c>
      <c r="J62" s="16">
        <f t="shared" si="1"/>
        <v>-7.2380577427821526</v>
      </c>
      <c r="K62" s="16">
        <v>100</v>
      </c>
      <c r="L62" s="16">
        <v>803.80577427821572</v>
      </c>
      <c r="M62" s="16">
        <v>312.46719160104976</v>
      </c>
      <c r="N62" s="16">
        <v>3.4831583552055991</v>
      </c>
      <c r="O62" s="16">
        <v>1.8125297741273059</v>
      </c>
      <c r="P62" s="16">
        <v>1.9772501702963565</v>
      </c>
      <c r="Q62" s="16">
        <v>9.492649447267773E-2</v>
      </c>
      <c r="R62" s="16">
        <v>4.8009349498981129</v>
      </c>
      <c r="S62" s="16">
        <v>11.438916400628512</v>
      </c>
      <c r="T62" s="20" t="s">
        <v>119</v>
      </c>
      <c r="U62" s="10">
        <v>2</v>
      </c>
      <c r="V62" s="20" t="s">
        <v>142</v>
      </c>
      <c r="W62" s="10">
        <v>2</v>
      </c>
      <c r="X62" s="20" t="s">
        <v>33</v>
      </c>
      <c r="Y62" s="10">
        <v>3</v>
      </c>
      <c r="Z62" s="20" t="s">
        <v>124</v>
      </c>
      <c r="AA62" s="15">
        <v>2</v>
      </c>
      <c r="AB62" s="11">
        <v>97.81</v>
      </c>
      <c r="AC62" s="10">
        <v>1.8400000000000034</v>
      </c>
      <c r="AD62" s="19">
        <v>0.35</v>
      </c>
      <c r="AE62" s="12">
        <v>181.25297741273059</v>
      </c>
      <c r="AF62" s="10">
        <v>185.33497448908813</v>
      </c>
      <c r="AG62" s="10">
        <v>98.862508514817819</v>
      </c>
      <c r="AH62" s="10">
        <v>163.66130836298564</v>
      </c>
      <c r="AI62" s="10">
        <v>2.0829276181324272</v>
      </c>
      <c r="AJ62" s="10"/>
      <c r="AK62" s="10"/>
      <c r="AL62" s="10"/>
      <c r="AM62" s="10"/>
      <c r="AN62" s="10">
        <v>1.8125297741273059</v>
      </c>
      <c r="AO62" s="10">
        <v>0.64460103193255025</v>
      </c>
      <c r="AP62" s="10">
        <v>1</v>
      </c>
      <c r="AQ62" s="10">
        <v>79.625</v>
      </c>
      <c r="AR62" s="10"/>
      <c r="AS62" s="10"/>
      <c r="AT62" s="10">
        <v>2.8001745812079939</v>
      </c>
      <c r="AU62" s="10">
        <v>1</v>
      </c>
      <c r="AV62" s="16"/>
      <c r="AW62" s="19">
        <v>27.80024617336322</v>
      </c>
      <c r="AX62" s="1" t="s">
        <v>120</v>
      </c>
      <c r="AY62" s="23">
        <v>7.23805774278215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1</v>
      </c>
      <c r="BK62" s="24">
        <f t="shared" ca="1" si="5"/>
        <v>10.083281224408433</v>
      </c>
      <c r="BL62" s="23">
        <f t="shared" si="6"/>
        <v>6.0257503528002925</v>
      </c>
      <c r="BM62" s="23">
        <f t="shared" ca="1" si="7"/>
        <v>3.1753998529933831</v>
      </c>
      <c r="BN62" s="22">
        <f t="shared" si="8"/>
        <v>3.7215861685850391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2.2200000000000002</v>
      </c>
      <c r="C63">
        <v>0.17308999999999999</v>
      </c>
      <c r="D63">
        <v>-8.8749999999999996E-2</v>
      </c>
      <c r="E63">
        <v>-3.0939999999999999E-2</v>
      </c>
      <c r="F63">
        <v>1.93405</v>
      </c>
      <c r="G63">
        <v>1.9297800000000001</v>
      </c>
      <c r="H63" s="21"/>
      <c r="I63" s="17">
        <f t="shared" si="0"/>
        <v>8.2020997375328086</v>
      </c>
      <c r="J63" s="16">
        <f t="shared" si="1"/>
        <v>-7.4020997375328088</v>
      </c>
      <c r="K63" s="16">
        <v>100</v>
      </c>
      <c r="L63" s="16">
        <v>820.20997375328136</v>
      </c>
      <c r="M63" s="16">
        <v>318.63517060367445</v>
      </c>
      <c r="N63" s="16">
        <v>3.5542432195975504</v>
      </c>
      <c r="O63" s="16">
        <v>1.982123203285417</v>
      </c>
      <c r="P63" s="16">
        <v>2.1407200214813837</v>
      </c>
      <c r="Q63" s="16">
        <v>0.14370520249384403</v>
      </c>
      <c r="R63" s="16">
        <v>6.712937752336229</v>
      </c>
      <c r="S63" s="16">
        <v>11.013667930275476</v>
      </c>
      <c r="T63" s="20" t="s">
        <v>119</v>
      </c>
      <c r="U63" s="10">
        <v>2</v>
      </c>
      <c r="V63" s="20" t="s">
        <v>142</v>
      </c>
      <c r="W63" s="10">
        <v>2</v>
      </c>
      <c r="X63" s="20" t="s">
        <v>33</v>
      </c>
      <c r="Y63" s="10">
        <v>3</v>
      </c>
      <c r="Z63" s="20" t="s">
        <v>124</v>
      </c>
      <c r="AA63" s="15">
        <v>2</v>
      </c>
      <c r="AB63" s="11">
        <v>97.81</v>
      </c>
      <c r="AC63" s="10">
        <v>1.8400000000000034</v>
      </c>
      <c r="AD63" s="19">
        <v>0.35</v>
      </c>
      <c r="AE63" s="12">
        <v>198.21232032854169</v>
      </c>
      <c r="AF63" s="10">
        <v>203.60176877702864</v>
      </c>
      <c r="AG63" s="10">
        <v>107.03600107406919</v>
      </c>
      <c r="AH63" s="10">
        <v>153.45102261966019</v>
      </c>
      <c r="AI63" s="10">
        <v>1.4896607668557349</v>
      </c>
      <c r="AJ63" s="10"/>
      <c r="AK63" s="10"/>
      <c r="AL63" s="10"/>
      <c r="AM63" s="10"/>
      <c r="AN63" s="10">
        <v>1.982123203285417</v>
      </c>
      <c r="AO63" s="10">
        <v>0.72740761460959436</v>
      </c>
      <c r="AP63" s="10">
        <v>1</v>
      </c>
      <c r="AQ63" s="10">
        <v>79.625</v>
      </c>
      <c r="AR63" s="10"/>
      <c r="AS63" s="10"/>
      <c r="AT63" s="10">
        <v>3.0257835720011275</v>
      </c>
      <c r="AU63" s="10">
        <v>1</v>
      </c>
      <c r="AV63" s="16"/>
      <c r="AW63" s="19">
        <v>30.540265316554294</v>
      </c>
      <c r="AX63" s="1" t="s">
        <v>120</v>
      </c>
      <c r="AY63" s="23">
        <v>7.4020997375328097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10.862674269924337</v>
      </c>
      <c r="BL63" s="23">
        <f t="shared" si="6"/>
        <v>8.3037070417376206</v>
      </c>
      <c r="BM63" s="23">
        <f t="shared" ca="1" si="7"/>
        <v>3.2405475835619755</v>
      </c>
      <c r="BN63" s="22">
        <f t="shared" si="8"/>
        <v>3.7690142588066098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2.16</v>
      </c>
      <c r="C64">
        <v>0.19275999999999999</v>
      </c>
      <c r="D64">
        <v>-8.2849999999999993E-2</v>
      </c>
      <c r="E64">
        <v>-5.0970000000000001E-2</v>
      </c>
      <c r="F64">
        <v>1.93255</v>
      </c>
      <c r="G64">
        <v>1.9246300000000001</v>
      </c>
      <c r="H64" s="21"/>
      <c r="I64" s="17">
        <f t="shared" si="0"/>
        <v>8.366141732283463</v>
      </c>
      <c r="J64" s="16">
        <f t="shared" si="1"/>
        <v>-7.5661417322834632</v>
      </c>
      <c r="K64" s="16">
        <v>100</v>
      </c>
      <c r="L64" s="16">
        <v>836.61417322834677</v>
      </c>
      <c r="M64" s="16">
        <v>324.80314960629903</v>
      </c>
      <c r="N64" s="16">
        <v>3.6253280839895003</v>
      </c>
      <c r="O64" s="16">
        <v>7.1944712525667294</v>
      </c>
      <c r="P64" s="16">
        <v>7.2759263935294465</v>
      </c>
      <c r="Q64" s="16">
        <v>0.18565773563158175</v>
      </c>
      <c r="R64" s="16">
        <v>2.5516714379723386</v>
      </c>
      <c r="S64" s="16">
        <v>5.6566070112998137</v>
      </c>
      <c r="T64" s="20" t="s">
        <v>122</v>
      </c>
      <c r="U64" s="10">
        <v>4</v>
      </c>
      <c r="V64" s="20" t="s">
        <v>33</v>
      </c>
      <c r="W64" s="10">
        <v>3</v>
      </c>
      <c r="X64" s="20" t="s">
        <v>141</v>
      </c>
      <c r="Y64" s="10">
        <v>5</v>
      </c>
      <c r="Z64" s="20" t="s">
        <v>121</v>
      </c>
      <c r="AA64" s="15">
        <v>5</v>
      </c>
      <c r="AB64" s="11">
        <v>54.151458497931472</v>
      </c>
      <c r="AC64" s="10">
        <v>42.006682070449521</v>
      </c>
      <c r="AD64" s="19">
        <v>3.8418594316190098</v>
      </c>
      <c r="AE64" s="12">
        <v>719.44712525667296</v>
      </c>
      <c r="AF64" s="10">
        <v>806.77874199003213</v>
      </c>
      <c r="AG64" s="10">
        <v>420.69447951470852</v>
      </c>
      <c r="AH64" s="10">
        <v>41.786309361812158</v>
      </c>
      <c r="AI64" s="10">
        <v>3.9189998567944171</v>
      </c>
      <c r="AJ64" s="10"/>
      <c r="AK64" s="10"/>
      <c r="AL64" s="10"/>
      <c r="AM64" s="10"/>
      <c r="AN64" s="10">
        <v>4.7963141683778199</v>
      </c>
      <c r="AO64" s="10">
        <v>1.6924797330682133</v>
      </c>
      <c r="AP64" s="10">
        <v>3.3655558361176681</v>
      </c>
      <c r="AQ64" s="10">
        <v>114.66</v>
      </c>
      <c r="AR64" s="10"/>
      <c r="AS64" s="10"/>
      <c r="AT64" s="10">
        <v>12.579958981206493</v>
      </c>
      <c r="AU64" s="10">
        <v>1</v>
      </c>
      <c r="AV64" s="16"/>
      <c r="AW64" s="19">
        <v>121.01681129850482</v>
      </c>
      <c r="AX64" s="1" t="s">
        <v>120</v>
      </c>
      <c r="AY64" s="23">
        <v>7.5661417322834597</v>
      </c>
      <c r="AZ64" s="18">
        <v>100</v>
      </c>
      <c r="BA64" s="18">
        <v>0</v>
      </c>
      <c r="BB64" s="18">
        <v>0</v>
      </c>
      <c r="BC64" s="18">
        <v>0</v>
      </c>
      <c r="BD64" s="18">
        <v>100</v>
      </c>
      <c r="BE64" s="18">
        <v>0</v>
      </c>
      <c r="BF64" s="24">
        <v>54.151458497931472</v>
      </c>
      <c r="BG64" s="24">
        <v>42.006682070449521</v>
      </c>
      <c r="BH64" s="24">
        <v>3.8418594316190098</v>
      </c>
      <c r="BI64" s="21"/>
      <c r="BJ64" s="25">
        <f t="shared" ca="1" si="4"/>
        <v>0.83898873917832506</v>
      </c>
      <c r="BK64" s="24">
        <f t="shared" ca="1" si="5"/>
        <v>31.217976199312282</v>
      </c>
      <c r="BL64" s="23">
        <f t="shared" si="6"/>
        <v>2.7073205338821174</v>
      </c>
      <c r="BM64" s="23">
        <f t="shared" ca="1" si="7"/>
        <v>2.575628854410871</v>
      </c>
      <c r="BN64" s="22">
        <f t="shared" si="8"/>
        <v>3.0953912296134125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0.44</v>
      </c>
      <c r="C65">
        <v>0.18243000000000001</v>
      </c>
      <c r="D65">
        <v>-7.6560000000000003E-2</v>
      </c>
      <c r="E65">
        <v>-2.4119999999999999E-2</v>
      </c>
      <c r="F65">
        <v>1.9311</v>
      </c>
      <c r="G65">
        <v>1.9238</v>
      </c>
      <c r="H65" s="21"/>
      <c r="I65" s="17">
        <f t="shared" si="0"/>
        <v>8.530183727034121</v>
      </c>
      <c r="J65" s="16">
        <f t="shared" si="1"/>
        <v>-7.7301837270341212</v>
      </c>
      <c r="K65" s="16">
        <v>100</v>
      </c>
      <c r="L65" s="16">
        <v>853.01837270341252</v>
      </c>
      <c r="M65" s="16">
        <v>330.97112860892378</v>
      </c>
      <c r="N65" s="16">
        <v>3.6964129483814525</v>
      </c>
      <c r="O65" s="16">
        <v>4.4571273100616011</v>
      </c>
      <c r="P65" s="16">
        <v>4.6419900413245054</v>
      </c>
      <c r="Q65" s="16">
        <v>0.23038340231571222</v>
      </c>
      <c r="R65" s="16">
        <v>4.9630309471749019</v>
      </c>
      <c r="S65" s="16">
        <v>12.837689671035037</v>
      </c>
      <c r="T65" s="20" t="s">
        <v>33</v>
      </c>
      <c r="U65" s="10">
        <v>3</v>
      </c>
      <c r="V65" s="20" t="s">
        <v>33</v>
      </c>
      <c r="W65" s="10">
        <v>3</v>
      </c>
      <c r="X65" s="20" t="s">
        <v>143</v>
      </c>
      <c r="Y65" s="10">
        <v>4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445.71273100616008</v>
      </c>
      <c r="AF65" s="10">
        <v>495.93892411444688</v>
      </c>
      <c r="AG65" s="10">
        <v>232.09950206622528</v>
      </c>
      <c r="AH65" s="10">
        <v>188.04912115173087</v>
      </c>
      <c r="AI65" s="10">
        <v>2.0148977724372812</v>
      </c>
      <c r="AJ65" s="10"/>
      <c r="AK65" s="10"/>
      <c r="AL65" s="10"/>
      <c r="AM65" s="10"/>
      <c r="AN65" s="10">
        <v>4.4571273100616011</v>
      </c>
      <c r="AO65" s="10">
        <v>1.2791313379297673</v>
      </c>
      <c r="AP65" s="10">
        <v>1</v>
      </c>
      <c r="AQ65" s="10">
        <v>111.47500000000001</v>
      </c>
      <c r="AR65" s="10"/>
      <c r="AS65" s="10"/>
      <c r="AT65" s="10">
        <v>7.3948920017484543</v>
      </c>
      <c r="AU65" s="10">
        <v>1</v>
      </c>
      <c r="AV65" s="16"/>
      <c r="AW65" s="19">
        <v>74.390838617167034</v>
      </c>
      <c r="AX65" s="1" t="s">
        <v>120</v>
      </c>
      <c r="AY65" s="23">
        <v>7.7301837270341203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0.95230607245763732</v>
      </c>
      <c r="BK65" s="24">
        <f t="shared" ca="1" si="5"/>
        <v>23.314154569545298</v>
      </c>
      <c r="BL65" s="23">
        <f t="shared" si="6"/>
        <v>5.4651749169715718</v>
      </c>
      <c r="BM65" s="23">
        <f t="shared" ca="1" si="7"/>
        <v>2.8726671799453252</v>
      </c>
      <c r="BN65" s="22">
        <f t="shared" si="8"/>
        <v>3.4162953414026989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2.11</v>
      </c>
      <c r="C66">
        <v>0.18756999999999999</v>
      </c>
      <c r="D66">
        <v>-7.4050000000000005E-2</v>
      </c>
      <c r="E66">
        <v>-3.2140000000000002E-2</v>
      </c>
      <c r="F66">
        <v>1.93035</v>
      </c>
      <c r="G66">
        <v>1.9260299999999999</v>
      </c>
      <c r="H66" s="21"/>
      <c r="I66" s="17">
        <f t="shared" si="0"/>
        <v>8.6942257217847754</v>
      </c>
      <c r="J66" s="16">
        <f t="shared" si="1"/>
        <v>-7.8942257217847756</v>
      </c>
      <c r="K66" s="16">
        <v>100</v>
      </c>
      <c r="L66" s="16">
        <v>869.42257217847794</v>
      </c>
      <c r="M66" s="16">
        <v>337.13910761154841</v>
      </c>
      <c r="N66" s="16">
        <v>3.7674978127734025</v>
      </c>
      <c r="O66" s="16">
        <v>5.8191745379876734</v>
      </c>
      <c r="P66" s="16">
        <v>5.9731497879020674</v>
      </c>
      <c r="Q66" s="16">
        <v>0.24823100539634299</v>
      </c>
      <c r="R66" s="16">
        <v>4.1557806887599993</v>
      </c>
      <c r="S66" s="16">
        <v>10.6927256884996</v>
      </c>
      <c r="T66" s="20" t="s">
        <v>33</v>
      </c>
      <c r="U66" s="10">
        <v>3</v>
      </c>
      <c r="V66" s="20" t="s">
        <v>33</v>
      </c>
      <c r="W66" s="10">
        <v>3</v>
      </c>
      <c r="X66" s="20" t="s">
        <v>143</v>
      </c>
      <c r="Y66" s="10">
        <v>4</v>
      </c>
      <c r="Z66" s="20" t="s">
        <v>123</v>
      </c>
      <c r="AA66" s="15">
        <v>4</v>
      </c>
      <c r="AB66" s="11">
        <v>97.091867428144923</v>
      </c>
      <c r="AC66" s="10">
        <v>2.5581325718550829</v>
      </c>
      <c r="AD66" s="19">
        <v>0.35</v>
      </c>
      <c r="AE66" s="12">
        <v>581.91745379876727</v>
      </c>
      <c r="AF66" s="10">
        <v>651.58100021327391</v>
      </c>
      <c r="AG66" s="10">
        <v>322.98623409265508</v>
      </c>
      <c r="AH66" s="10">
        <v>142.46183058636748</v>
      </c>
      <c r="AI66" s="10">
        <v>2.4062867482508556</v>
      </c>
      <c r="AJ66" s="10"/>
      <c r="AK66" s="10"/>
      <c r="AL66" s="10"/>
      <c r="AM66" s="10"/>
      <c r="AN66" s="10">
        <v>5.8191745379876734</v>
      </c>
      <c r="AO66" s="10">
        <v>1.5397584505893935</v>
      </c>
      <c r="AP66" s="10">
        <v>2.5838898727412403</v>
      </c>
      <c r="AQ66" s="10">
        <v>111.47500000000001</v>
      </c>
      <c r="AR66" s="10"/>
      <c r="AS66" s="10"/>
      <c r="AT66" s="10">
        <v>9.6541248463395952</v>
      </c>
      <c r="AU66" s="10">
        <v>1</v>
      </c>
      <c r="AV66" s="16"/>
      <c r="AW66" s="19">
        <v>97.737150031991078</v>
      </c>
      <c r="AX66" s="1" t="s">
        <v>120</v>
      </c>
      <c r="AY66" s="23">
        <v>7.89422572178478</v>
      </c>
      <c r="AZ66" s="18">
        <v>100</v>
      </c>
      <c r="BA66" s="18">
        <v>0</v>
      </c>
      <c r="BB66" s="18">
        <v>0</v>
      </c>
      <c r="BC66" s="18">
        <v>0</v>
      </c>
      <c r="BD66" s="18">
        <v>100</v>
      </c>
      <c r="BE66" s="18">
        <v>0</v>
      </c>
      <c r="BF66" s="24">
        <v>97.091867428144923</v>
      </c>
      <c r="BG66" s="24">
        <v>2.5581325718550829</v>
      </c>
      <c r="BH66" s="24">
        <v>0.35</v>
      </c>
      <c r="BI66" s="21"/>
      <c r="BJ66" s="25">
        <f t="shared" ca="1" si="4"/>
        <v>0.90884861989180554</v>
      </c>
      <c r="BK66" s="24">
        <f t="shared" ca="1" si="5"/>
        <v>27.785702865311652</v>
      </c>
      <c r="BL66" s="23">
        <f t="shared" si="6"/>
        <v>4.4819673508172491</v>
      </c>
      <c r="BM66" s="23">
        <f t="shared" ca="1" si="7"/>
        <v>2.7582231279334701</v>
      </c>
      <c r="BN66" s="22">
        <f t="shared" si="8"/>
        <v>3.2824018104772832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2.0699999999999998</v>
      </c>
      <c r="C67">
        <v>0.18346000000000001</v>
      </c>
      <c r="D67">
        <v>-8.1509999999999999E-2</v>
      </c>
      <c r="E67">
        <v>-1.95E-2</v>
      </c>
      <c r="F67">
        <v>1.9295500000000001</v>
      </c>
      <c r="G67">
        <v>1.92838</v>
      </c>
      <c r="H67" s="21"/>
      <c r="I67" s="17">
        <f t="shared" si="0"/>
        <v>8.8582677165354333</v>
      </c>
      <c r="J67" s="16">
        <f t="shared" si="1"/>
        <v>-8.0582677165354326</v>
      </c>
      <c r="K67" s="16">
        <v>100</v>
      </c>
      <c r="L67" s="16">
        <v>885.82677165354369</v>
      </c>
      <c r="M67" s="16">
        <v>343.30708661417316</v>
      </c>
      <c r="N67" s="16">
        <v>3.8385826771653546</v>
      </c>
      <c r="O67" s="16">
        <v>4.7300667351129375</v>
      </c>
      <c r="P67" s="16">
        <v>4.9327225042598961</v>
      </c>
      <c r="Q67" s="16">
        <v>0.195185938073034</v>
      </c>
      <c r="R67" s="16">
        <v>3.9569616556469884</v>
      </c>
      <c r="S67" s="16">
        <v>14.073317301872159</v>
      </c>
      <c r="T67" s="20" t="s">
        <v>33</v>
      </c>
      <c r="U67" s="10">
        <v>3</v>
      </c>
      <c r="V67" s="20" t="s">
        <v>33</v>
      </c>
      <c r="W67" s="10">
        <v>3</v>
      </c>
      <c r="X67" s="20" t="s">
        <v>143</v>
      </c>
      <c r="Y67" s="10">
        <v>4</v>
      </c>
      <c r="Z67" s="20" t="s">
        <v>123</v>
      </c>
      <c r="AA67" s="15">
        <v>4</v>
      </c>
      <c r="AB67" s="11">
        <v>97.81</v>
      </c>
      <c r="AC67" s="10">
        <v>1.8400000000000034</v>
      </c>
      <c r="AD67" s="19">
        <v>0.35</v>
      </c>
      <c r="AE67" s="12">
        <v>473.0066735112938</v>
      </c>
      <c r="AF67" s="10">
        <v>528.21283746272047</v>
      </c>
      <c r="AG67" s="10">
        <v>246.63612521299481</v>
      </c>
      <c r="AH67" s="10">
        <v>210.54311227968282</v>
      </c>
      <c r="AI67" s="10">
        <v>2.5271915348810565</v>
      </c>
      <c r="AJ67" s="10"/>
      <c r="AK67" s="10"/>
      <c r="AL67" s="10"/>
      <c r="AM67" s="10"/>
      <c r="AN67" s="10">
        <v>4.7300667351129375</v>
      </c>
      <c r="AO67" s="10">
        <v>1.3088606333665707</v>
      </c>
      <c r="AP67" s="10">
        <v>1</v>
      </c>
      <c r="AQ67" s="10">
        <v>111.47500000000001</v>
      </c>
      <c r="AR67" s="10"/>
      <c r="AS67" s="10"/>
      <c r="AT67" s="10">
        <v>7.5940192369366084</v>
      </c>
      <c r="AU67" s="10">
        <v>1</v>
      </c>
      <c r="AV67" s="16"/>
      <c r="AW67" s="19">
        <v>79.231925619408059</v>
      </c>
      <c r="AX67" s="1" t="s">
        <v>120</v>
      </c>
      <c r="AY67" s="23">
        <v>8.0582677165354308</v>
      </c>
      <c r="AZ67" s="18">
        <v>100</v>
      </c>
      <c r="BA67" s="18">
        <v>0</v>
      </c>
      <c r="BB67" s="18">
        <v>0</v>
      </c>
      <c r="BC67" s="18">
        <v>0</v>
      </c>
      <c r="BD67" s="18">
        <v>100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0.9289338593481522</v>
      </c>
      <c r="BK67" s="24">
        <f t="shared" ca="1" si="5"/>
        <v>22.98192701432745</v>
      </c>
      <c r="BL67" s="23">
        <f t="shared" si="6"/>
        <v>4.3473103850158994</v>
      </c>
      <c r="BM67" s="23">
        <f t="shared" ca="1" si="7"/>
        <v>2.8105577951399301</v>
      </c>
      <c r="BN67" s="22">
        <f t="shared" si="8"/>
        <v>3.3399455686455162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2.11</v>
      </c>
      <c r="C68">
        <v>0.17610999999999999</v>
      </c>
      <c r="D68">
        <v>-9.2130000000000004E-2</v>
      </c>
      <c r="E68">
        <v>-1.6049999999999998E-2</v>
      </c>
      <c r="F68">
        <v>1.92513</v>
      </c>
      <c r="G68">
        <v>1.9238999999999999</v>
      </c>
      <c r="H68" s="21"/>
      <c r="I68" s="17">
        <f t="shared" si="0"/>
        <v>9.0223097112860895</v>
      </c>
      <c r="J68" s="16">
        <f t="shared" si="1"/>
        <v>-8.2223097112860888</v>
      </c>
      <c r="K68" s="16">
        <v>100</v>
      </c>
      <c r="L68" s="16">
        <v>902.23097112860933</v>
      </c>
      <c r="M68" s="16">
        <v>349.47506561679785</v>
      </c>
      <c r="N68" s="16">
        <v>3.9096675415573054</v>
      </c>
      <c r="O68" s="16">
        <v>2.7823921971252514</v>
      </c>
      <c r="P68" s="16">
        <v>2.9983349750817316</v>
      </c>
      <c r="Q68" s="16">
        <v>0.11967137842510607</v>
      </c>
      <c r="R68" s="16">
        <v>3.9912611305827808</v>
      </c>
      <c r="S68" s="16">
        <v>14.996026246977804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278.23921971252514</v>
      </c>
      <c r="AF68" s="10">
        <v>299.67288111969731</v>
      </c>
      <c r="AG68" s="10">
        <v>149.9167487540866</v>
      </c>
      <c r="AH68" s="10">
        <v>228.06223622579307</v>
      </c>
      <c r="AI68" s="10">
        <v>2.5054737519867207</v>
      </c>
      <c r="AJ68" s="10"/>
      <c r="AK68" s="10"/>
      <c r="AL68" s="10"/>
      <c r="AM68" s="10"/>
      <c r="AN68" s="10">
        <v>2.7823921971252514</v>
      </c>
      <c r="AO68" s="10">
        <v>0.88252171125282408</v>
      </c>
      <c r="AP68" s="10">
        <v>1</v>
      </c>
      <c r="AQ68" s="10">
        <v>111.47500000000001</v>
      </c>
      <c r="AR68" s="10"/>
      <c r="AS68" s="10"/>
      <c r="AT68" s="10">
        <v>4.1080406531216296</v>
      </c>
      <c r="AU68" s="10">
        <v>1</v>
      </c>
      <c r="AV68" s="16"/>
      <c r="AW68" s="19">
        <v>44.950932167954598</v>
      </c>
      <c r="AX68" s="1" t="s">
        <v>120</v>
      </c>
      <c r="AY68" s="23">
        <v>8.2223097112860906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0.99576882445329273</v>
      </c>
      <c r="BK68" s="24">
        <f t="shared" ca="1" si="5"/>
        <v>14.466634162439123</v>
      </c>
      <c r="BL68" s="23">
        <f t="shared" si="6"/>
        <v>4.6981180427359996</v>
      </c>
      <c r="BM68" s="23">
        <f t="shared" ca="1" si="7"/>
        <v>2.9855951543379757</v>
      </c>
      <c r="BN68" s="22">
        <f t="shared" si="8"/>
        <v>3.5252426789878815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2.11</v>
      </c>
      <c r="C69">
        <v>0.17546999999999999</v>
      </c>
      <c r="D69">
        <v>-9.7449999999999995E-2</v>
      </c>
      <c r="E69">
        <v>-1.392E-2</v>
      </c>
      <c r="F69">
        <v>1.9208499999999999</v>
      </c>
      <c r="G69">
        <v>1.9244300000000001</v>
      </c>
      <c r="H69" s="21"/>
      <c r="I69" s="17">
        <f t="shared" si="0"/>
        <v>9.1863517060367439</v>
      </c>
      <c r="J69" s="16">
        <f t="shared" si="1"/>
        <v>-8.3863517060367432</v>
      </c>
      <c r="K69" s="16">
        <v>100</v>
      </c>
      <c r="L69" s="16">
        <v>918.63517060367474</v>
      </c>
      <c r="M69" s="16">
        <v>355.64304461942243</v>
      </c>
      <c r="N69" s="16">
        <v>3.9807524059492558</v>
      </c>
      <c r="O69" s="16">
        <v>2.6127987679671403</v>
      </c>
      <c r="P69" s="16">
        <v>2.8369448296234121</v>
      </c>
      <c r="Q69" s="16">
        <v>8.1842992612773127E-2</v>
      </c>
      <c r="R69" s="16">
        <v>2.8848989856329816</v>
      </c>
      <c r="S69" s="16">
        <v>15.565698726129982</v>
      </c>
      <c r="T69" s="20" t="s">
        <v>33</v>
      </c>
      <c r="U69" s="10">
        <v>3</v>
      </c>
      <c r="V69" s="20" t="s">
        <v>33</v>
      </c>
      <c r="W69" s="10">
        <v>3</v>
      </c>
      <c r="X69" s="20" t="s">
        <v>143</v>
      </c>
      <c r="Y69" s="10">
        <v>4</v>
      </c>
      <c r="Z69" s="20" t="s">
        <v>33</v>
      </c>
      <c r="AA69" s="15">
        <v>3</v>
      </c>
      <c r="AB69" s="11">
        <v>90.532157305034431</v>
      </c>
      <c r="AC69" s="10">
        <v>8.549745941871933</v>
      </c>
      <c r="AD69" s="19">
        <v>0.91809675309362948</v>
      </c>
      <c r="AE69" s="12">
        <v>261.27987679671401</v>
      </c>
      <c r="AF69" s="10">
        <v>279.72085227312647</v>
      </c>
      <c r="AG69" s="10">
        <v>141.84724148117061</v>
      </c>
      <c r="AH69" s="10">
        <v>238.31889572943209</v>
      </c>
      <c r="AI69" s="10">
        <v>3.4663258747709254</v>
      </c>
      <c r="AJ69" s="10"/>
      <c r="AK69" s="10"/>
      <c r="AL69" s="10"/>
      <c r="AM69" s="10"/>
      <c r="AN69" s="10">
        <v>2.6127987679671403</v>
      </c>
      <c r="AO69" s="10">
        <v>0.8104795472486227</v>
      </c>
      <c r="AP69" s="10">
        <v>1</v>
      </c>
      <c r="AQ69" s="10">
        <v>111.47500000000001</v>
      </c>
      <c r="AR69" s="10"/>
      <c r="AS69" s="10"/>
      <c r="AT69" s="10">
        <v>3.7497248234403022</v>
      </c>
      <c r="AU69" s="10">
        <v>1</v>
      </c>
      <c r="AV69" s="16"/>
      <c r="AW69" s="19">
        <v>41.95812784096897</v>
      </c>
      <c r="AX69" s="1" t="s">
        <v>120</v>
      </c>
      <c r="AY69" s="23">
        <v>8.3863517060367396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90.532157305034431</v>
      </c>
      <c r="BG69" s="24">
        <v>8.549745941871933</v>
      </c>
      <c r="BH69" s="24">
        <v>0.91809675309362948</v>
      </c>
      <c r="BI69" s="21"/>
      <c r="BJ69" s="25">
        <f t="shared" ca="1" si="4"/>
        <v>0.9793140515669867</v>
      </c>
      <c r="BK69" s="24">
        <f t="shared" ca="1" si="5"/>
        <v>12.886090681703848</v>
      </c>
      <c r="BL69" s="23">
        <f t="shared" si="6"/>
        <v>3.4422129376350563</v>
      </c>
      <c r="BM69" s="23">
        <f t="shared" ca="1" si="7"/>
        <v>2.9420242773379988</v>
      </c>
      <c r="BN69" s="22">
        <f t="shared" si="8"/>
        <v>3.4755389719962309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0.17466000000000001</v>
      </c>
      <c r="D70">
        <v>-9.9349999999999994E-2</v>
      </c>
      <c r="E70">
        <v>-1.1849999999999999E-2</v>
      </c>
      <c r="F70">
        <v>1.9221999999999999</v>
      </c>
      <c r="G70">
        <v>1.9215500000000001</v>
      </c>
      <c r="H70" s="21"/>
      <c r="I70" s="17">
        <f t="shared" si="0"/>
        <v>9.3503937007874018</v>
      </c>
      <c r="J70" s="16">
        <f t="shared" si="1"/>
        <v>-8.5503937007874011</v>
      </c>
      <c r="K70" s="16">
        <v>100</v>
      </c>
      <c r="L70" s="16">
        <v>935.03937007874049</v>
      </c>
      <c r="M70" s="16">
        <v>361.81102362204717</v>
      </c>
      <c r="N70" s="16">
        <v>4.0518372703412071</v>
      </c>
      <c r="O70" s="16">
        <v>2.3981570841889122</v>
      </c>
      <c r="P70" s="16">
        <v>2.6302753511308965</v>
      </c>
      <c r="Q70" s="16">
        <v>6.8332854822654207E-2</v>
      </c>
      <c r="R70" s="16">
        <v>2.5979354136164581</v>
      </c>
      <c r="S70" s="16">
        <v>16.11932409319337</v>
      </c>
      <c r="T70" s="20" t="s">
        <v>33</v>
      </c>
      <c r="U70" s="10">
        <v>3</v>
      </c>
      <c r="V70" s="20" t="s">
        <v>33</v>
      </c>
      <c r="W70" s="10">
        <v>3</v>
      </c>
      <c r="X70" s="20" t="s">
        <v>33</v>
      </c>
      <c r="Y70" s="10">
        <v>3</v>
      </c>
      <c r="Z70" s="20" t="s">
        <v>33</v>
      </c>
      <c r="AA70" s="15">
        <v>3</v>
      </c>
      <c r="AB70" s="11">
        <v>86.716952181729312</v>
      </c>
      <c r="AC70" s="10">
        <v>11.954553657541808</v>
      </c>
      <c r="AD70" s="19">
        <v>1.3284941607288736</v>
      </c>
      <c r="AE70" s="12">
        <v>239.81570841889121</v>
      </c>
      <c r="AF70" s="10">
        <v>254.44184306959136</v>
      </c>
      <c r="AG70" s="10">
        <v>131.51376755654482</v>
      </c>
      <c r="AH70" s="10">
        <v>248.24544321295878</v>
      </c>
      <c r="AI70" s="10">
        <v>3.8492103951419994</v>
      </c>
      <c r="AJ70" s="10"/>
      <c r="AK70" s="10"/>
      <c r="AL70" s="10"/>
      <c r="AM70" s="10"/>
      <c r="AN70" s="10">
        <v>2.3981570841889122</v>
      </c>
      <c r="AO70" s="10">
        <v>0.75707859273165712</v>
      </c>
      <c r="AP70" s="10">
        <v>1</v>
      </c>
      <c r="AQ70" s="10">
        <v>111.47500000000001</v>
      </c>
      <c r="AR70" s="10"/>
      <c r="AS70" s="10"/>
      <c r="AT70" s="10">
        <v>3.3322310142537175</v>
      </c>
      <c r="AU70" s="10">
        <v>1</v>
      </c>
      <c r="AV70" s="16"/>
      <c r="AW70" s="19">
        <v>38.166276460438702</v>
      </c>
      <c r="AX70" s="1" t="s">
        <v>120</v>
      </c>
      <c r="AY70" s="23">
        <v>8.5503937007873994</v>
      </c>
      <c r="AZ70" s="18">
        <v>100</v>
      </c>
      <c r="BA70" s="18">
        <v>0</v>
      </c>
      <c r="BB70" s="18">
        <v>0</v>
      </c>
      <c r="BC70" s="18">
        <v>100</v>
      </c>
      <c r="BD70" s="18">
        <v>0</v>
      </c>
      <c r="BE70" s="18">
        <v>0</v>
      </c>
      <c r="BF70" s="24">
        <v>86.716952181729312</v>
      </c>
      <c r="BG70" s="24">
        <v>11.954553657541808</v>
      </c>
      <c r="BH70" s="24">
        <v>1.3284941607288736</v>
      </c>
      <c r="BI70" s="21"/>
      <c r="BJ70" s="25">
        <f t="shared" ca="1" si="4"/>
        <v>0.98473214565083023</v>
      </c>
      <c r="BK70" s="24">
        <f t="shared" ca="1" si="5"/>
        <v>11.636762624193954</v>
      </c>
      <c r="BL70" s="23">
        <f t="shared" si="6"/>
        <v>3.1595272593202126</v>
      </c>
      <c r="BM70" s="23">
        <f t="shared" ca="1" si="7"/>
        <v>2.9558624999972074</v>
      </c>
      <c r="BN70" s="22">
        <f t="shared" si="8"/>
        <v>3.4827443968735352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2.16</v>
      </c>
      <c r="C71">
        <v>0.17318</v>
      </c>
      <c r="D71">
        <v>-9.9890000000000007E-2</v>
      </c>
      <c r="E71">
        <v>-1.008E-2</v>
      </c>
      <c r="F71">
        <v>1.9154</v>
      </c>
      <c r="G71">
        <v>1.92073</v>
      </c>
      <c r="H71" s="21"/>
      <c r="I71" s="17">
        <f t="shared" si="0"/>
        <v>9.5144356955380562</v>
      </c>
      <c r="J71" s="16">
        <f t="shared" si="1"/>
        <v>-8.7144356955380555</v>
      </c>
      <c r="K71" s="16">
        <v>100</v>
      </c>
      <c r="L71" s="16">
        <v>951.4435695538059</v>
      </c>
      <c r="M71" s="16">
        <v>367.97900262467181</v>
      </c>
      <c r="N71" s="16">
        <v>4.1229221347331571</v>
      </c>
      <c r="O71" s="16">
        <v>2.0059722792607784</v>
      </c>
      <c r="P71" s="16">
        <v>2.2449073594180824</v>
      </c>
      <c r="Q71" s="16">
        <v>6.4493131450725577E-2</v>
      </c>
      <c r="R71" s="16">
        <v>2.8728638257679942</v>
      </c>
      <c r="S71" s="16">
        <v>16.592713899812786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33</v>
      </c>
      <c r="Y71" s="10">
        <v>3</v>
      </c>
      <c r="Z71" s="20" t="s">
        <v>33</v>
      </c>
      <c r="AA71" s="15">
        <v>3</v>
      </c>
      <c r="AB71" s="11">
        <v>97.81</v>
      </c>
      <c r="AC71" s="10">
        <v>1.8400000000000034</v>
      </c>
      <c r="AD71" s="19">
        <v>0.35</v>
      </c>
      <c r="AE71" s="12">
        <v>200.59722792607784</v>
      </c>
      <c r="AF71" s="10">
        <v>208.13947936955051</v>
      </c>
      <c r="AG71" s="10">
        <v>112.24536797090411</v>
      </c>
      <c r="AH71" s="10">
        <v>256.52143059592379</v>
      </c>
      <c r="AI71" s="10">
        <v>3.480847198640447</v>
      </c>
      <c r="AJ71" s="10"/>
      <c r="AK71" s="10"/>
      <c r="AL71" s="10"/>
      <c r="AM71" s="10"/>
      <c r="AN71" s="10">
        <v>2.0059722792607784</v>
      </c>
      <c r="AO71" s="10">
        <v>0.68434990189562461</v>
      </c>
      <c r="AP71" s="10">
        <v>1</v>
      </c>
      <c r="AQ71" s="10">
        <v>111.47500000000001</v>
      </c>
      <c r="AR71" s="10"/>
      <c r="AS71" s="10"/>
      <c r="AT71" s="10">
        <v>2.6497721738711051</v>
      </c>
      <c r="AU71" s="10">
        <v>1</v>
      </c>
      <c r="AV71" s="16"/>
      <c r="AW71" s="19">
        <v>31.220921905432576</v>
      </c>
      <c r="AX71" s="1" t="s">
        <v>120</v>
      </c>
      <c r="AY71" s="23">
        <v>8.7144356955380609</v>
      </c>
      <c r="AZ71" s="18">
        <v>100</v>
      </c>
      <c r="BA71" s="18">
        <v>0</v>
      </c>
      <c r="BB71" s="18">
        <v>0</v>
      </c>
      <c r="BC71" s="18">
        <v>100</v>
      </c>
      <c r="BD71" s="18">
        <v>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1</v>
      </c>
      <c r="BK71" s="24">
        <f t="shared" ca="1" si="5"/>
        <v>9.6156876453393654</v>
      </c>
      <c r="BL71" s="23">
        <f t="shared" si="6"/>
        <v>3.6453570713635211</v>
      </c>
      <c r="BM71" s="23">
        <f t="shared" ca="1" si="7"/>
        <v>3.0593895546873866</v>
      </c>
      <c r="BN71" s="22">
        <f t="shared" si="8"/>
        <v>3.5640079938968063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0.17293</v>
      </c>
      <c r="D72">
        <v>-9.9290000000000003E-2</v>
      </c>
      <c r="E72">
        <v>-8.4100000000000008E-3</v>
      </c>
      <c r="F72">
        <v>1.9073500000000001</v>
      </c>
      <c r="G72">
        <v>1.9166300000000001</v>
      </c>
      <c r="H72" s="21"/>
      <c r="I72" s="17">
        <f t="shared" si="0"/>
        <v>9.6784776902887142</v>
      </c>
      <c r="J72" s="16">
        <f t="shared" si="1"/>
        <v>-8.8784776902887135</v>
      </c>
      <c r="K72" s="16">
        <v>100</v>
      </c>
      <c r="L72" s="16">
        <v>967.84776902887165</v>
      </c>
      <c r="M72" s="16">
        <v>374.14698162729655</v>
      </c>
      <c r="N72" s="16">
        <v>4.1940069991251097</v>
      </c>
      <c r="O72" s="16">
        <v>1.9397248459958913</v>
      </c>
      <c r="P72" s="16">
        <v>2.185091608678384</v>
      </c>
      <c r="Q72" s="16">
        <v>6.8759490752868427E-2</v>
      </c>
      <c r="R72" s="16">
        <v>3.1467555172415151</v>
      </c>
      <c r="S72" s="16">
        <v>17.039358519617544</v>
      </c>
      <c r="T72" s="20" t="s">
        <v>33</v>
      </c>
      <c r="U72" s="10">
        <v>3</v>
      </c>
      <c r="V72" s="20" t="s">
        <v>33</v>
      </c>
      <c r="W72" s="10">
        <v>3</v>
      </c>
      <c r="X72" s="20" t="s">
        <v>33</v>
      </c>
      <c r="Y72" s="10">
        <v>3</v>
      </c>
      <c r="Z72" s="20" t="s">
        <v>33</v>
      </c>
      <c r="AA72" s="15">
        <v>3</v>
      </c>
      <c r="AB72" s="11">
        <v>97.81</v>
      </c>
      <c r="AC72" s="10">
        <v>1.8400000000000034</v>
      </c>
      <c r="AD72" s="19">
        <v>0.35</v>
      </c>
      <c r="AE72" s="12">
        <v>193.97248459958914</v>
      </c>
      <c r="AF72" s="10">
        <v>200.13737931340569</v>
      </c>
      <c r="AG72" s="10">
        <v>109.25458043391922</v>
      </c>
      <c r="AH72" s="10">
        <v>264.24723127870152</v>
      </c>
      <c r="AI72" s="10">
        <v>3.1778763698700443</v>
      </c>
      <c r="AJ72" s="10"/>
      <c r="AK72" s="10"/>
      <c r="AL72" s="10"/>
      <c r="AM72" s="10"/>
      <c r="AN72" s="10">
        <v>1.9397248459958913</v>
      </c>
      <c r="AO72" s="10">
        <v>0.68273190176149789</v>
      </c>
      <c r="AP72" s="10">
        <v>1</v>
      </c>
      <c r="AQ72" s="10">
        <v>111.47500000000001</v>
      </c>
      <c r="AR72" s="10"/>
      <c r="AS72" s="10"/>
      <c r="AT72" s="10">
        <v>2.4976739718773291</v>
      </c>
      <c r="AU72" s="10">
        <v>1</v>
      </c>
      <c r="AV72" s="16"/>
      <c r="AW72" s="19">
        <v>30.020606897010854</v>
      </c>
      <c r="AX72" s="1" t="s">
        <v>120</v>
      </c>
      <c r="AY72" s="23">
        <v>8.8784776902887099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9.0935798373407835</v>
      </c>
      <c r="BL72" s="23">
        <f t="shared" si="6"/>
        <v>4.0418995597074829</v>
      </c>
      <c r="BM72" s="23">
        <f t="shared" ca="1" si="7"/>
        <v>3.1052966257988555</v>
      </c>
      <c r="BN72" s="22">
        <f t="shared" si="8"/>
        <v>3.5930983172182711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0.17459</v>
      </c>
      <c r="D73">
        <v>-9.6140000000000003E-2</v>
      </c>
      <c r="E73">
        <v>-6.77E-3</v>
      </c>
      <c r="F73">
        <v>1.9115500000000001</v>
      </c>
      <c r="G73">
        <v>1.9173</v>
      </c>
      <c r="H73" s="21"/>
      <c r="I73" s="17">
        <f t="shared" si="0"/>
        <v>9.8425196850393704</v>
      </c>
      <c r="J73" s="16">
        <f t="shared" si="1"/>
        <v>-9.0425196850393696</v>
      </c>
      <c r="K73" s="16">
        <v>100</v>
      </c>
      <c r="L73" s="16">
        <v>984.25196850393729</v>
      </c>
      <c r="M73" s="16">
        <v>380.31496062992125</v>
      </c>
      <c r="N73" s="16">
        <v>4.2650918635170605</v>
      </c>
      <c r="O73" s="16">
        <v>2.3796078028747401</v>
      </c>
      <c r="P73" s="16">
        <v>2.6312907088753819</v>
      </c>
      <c r="Q73" s="16">
        <v>9.1157877089118239E-2</v>
      </c>
      <c r="R73" s="16">
        <v>3.4643787849682055</v>
      </c>
      <c r="S73" s="16">
        <v>17.477979583377909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33</v>
      </c>
      <c r="Y73" s="10">
        <v>3</v>
      </c>
      <c r="Z73" s="20" t="s">
        <v>33</v>
      </c>
      <c r="AA73" s="15">
        <v>3</v>
      </c>
      <c r="AB73" s="11">
        <v>97.81</v>
      </c>
      <c r="AC73" s="10">
        <v>1.8400000000000034</v>
      </c>
      <c r="AD73" s="19">
        <v>0.35</v>
      </c>
      <c r="AE73" s="12">
        <v>237.96078028747402</v>
      </c>
      <c r="AF73" s="10">
        <v>251.66643819098979</v>
      </c>
      <c r="AG73" s="10">
        <v>131.5645354437691</v>
      </c>
      <c r="AH73" s="10">
        <v>271.80797595142315</v>
      </c>
      <c r="AI73" s="10">
        <v>2.8865203895687102</v>
      </c>
      <c r="AJ73" s="10"/>
      <c r="AK73" s="10"/>
      <c r="AL73" s="10"/>
      <c r="AM73" s="10"/>
      <c r="AN73" s="10">
        <v>2.3796078028747401</v>
      </c>
      <c r="AO73" s="10">
        <v>0.79797576656612756</v>
      </c>
      <c r="AP73" s="10">
        <v>1</v>
      </c>
      <c r="AQ73" s="10">
        <v>111.47500000000001</v>
      </c>
      <c r="AR73" s="10"/>
      <c r="AS73" s="10"/>
      <c r="AT73" s="10">
        <v>3.1213573802487731</v>
      </c>
      <c r="AU73" s="10">
        <v>1</v>
      </c>
      <c r="AV73" s="16"/>
      <c r="AW73" s="19">
        <v>37.749965728648469</v>
      </c>
      <c r="AX73" s="1" t="s">
        <v>120</v>
      </c>
      <c r="AY73" s="23">
        <v>9.0425196850393696</v>
      </c>
      <c r="AZ73" s="18">
        <v>100</v>
      </c>
      <c r="BA73" s="18">
        <v>0</v>
      </c>
      <c r="BB73" s="18">
        <v>0</v>
      </c>
      <c r="BC73" s="18">
        <v>100</v>
      </c>
      <c r="BD73" s="18">
        <v>0</v>
      </c>
      <c r="BE73" s="18">
        <v>0</v>
      </c>
      <c r="BF73" s="24">
        <v>97.81</v>
      </c>
      <c r="BG73" s="24">
        <v>1.8400000000000034</v>
      </c>
      <c r="BH73" s="24">
        <v>0.35</v>
      </c>
      <c r="BI73" s="21"/>
      <c r="BJ73" s="25">
        <f t="shared" ca="1" si="4"/>
        <v>1</v>
      </c>
      <c r="BK73" s="24">
        <f t="shared" ca="1" si="5"/>
        <v>11.249437682284618</v>
      </c>
      <c r="BL73" s="23">
        <f t="shared" si="6"/>
        <v>4.2613771646391569</v>
      </c>
      <c r="BM73" s="23">
        <f t="shared" ca="1" si="7"/>
        <v>3.0449570186404475</v>
      </c>
      <c r="BN73" s="22">
        <f t="shared" si="8"/>
        <v>3.5429859181435881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2.0699999999999998</v>
      </c>
      <c r="C74">
        <v>0.17549999999999999</v>
      </c>
      <c r="D74">
        <v>-9.6809999999999993E-2</v>
      </c>
      <c r="E74">
        <v>-6.2899999999999996E-3</v>
      </c>
      <c r="F74">
        <v>1.9148499999999999</v>
      </c>
      <c r="G74">
        <v>1.92205</v>
      </c>
      <c r="H74" s="21"/>
      <c r="I74" s="17">
        <f t="shared" si="0"/>
        <v>10.006561679790025</v>
      </c>
      <c r="J74" s="16">
        <f t="shared" si="1"/>
        <v>-9.206561679790024</v>
      </c>
      <c r="K74" s="16">
        <v>100</v>
      </c>
      <c r="L74" s="16">
        <v>1000.6561679790027</v>
      </c>
      <c r="M74" s="16">
        <v>386.48293963254582</v>
      </c>
      <c r="N74" s="16">
        <v>4.3361767279090104</v>
      </c>
      <c r="O74" s="16">
        <v>2.6207484599589272</v>
      </c>
      <c r="P74" s="16">
        <v>2.8742799932721983</v>
      </c>
      <c r="Q74" s="16">
        <v>8.6393775868392156E-2</v>
      </c>
      <c r="R74" s="16">
        <v>3.0057536520663715</v>
      </c>
      <c r="S74" s="16">
        <v>17.606356480088259</v>
      </c>
      <c r="T74" s="20" t="s">
        <v>33</v>
      </c>
      <c r="U74" s="10">
        <v>3</v>
      </c>
      <c r="V74" s="20" t="s">
        <v>33</v>
      </c>
      <c r="W74" s="10">
        <v>3</v>
      </c>
      <c r="X74" s="20" t="s">
        <v>33</v>
      </c>
      <c r="Y74" s="10">
        <v>3</v>
      </c>
      <c r="Z74" s="20" t="s">
        <v>33</v>
      </c>
      <c r="AA74" s="15">
        <v>3</v>
      </c>
      <c r="AB74" s="11">
        <v>93.795472470193687</v>
      </c>
      <c r="AC74" s="10">
        <v>5.8545275298063189</v>
      </c>
      <c r="AD74" s="19">
        <v>0.35</v>
      </c>
      <c r="AE74" s="12">
        <v>262.07484599589276</v>
      </c>
      <c r="AF74" s="10">
        <v>279.28845991561138</v>
      </c>
      <c r="AG74" s="10">
        <v>143.71399966360991</v>
      </c>
      <c r="AH74" s="10">
        <v>272.98655490197314</v>
      </c>
      <c r="AI74" s="10">
        <v>3.3269526240532987</v>
      </c>
      <c r="AJ74" s="10"/>
      <c r="AK74" s="10"/>
      <c r="AL74" s="10"/>
      <c r="AM74" s="10"/>
      <c r="AN74" s="10">
        <v>2.6207484599589272</v>
      </c>
      <c r="AO74" s="10">
        <v>0.83954794159501234</v>
      </c>
      <c r="AP74" s="10">
        <v>1</v>
      </c>
      <c r="AQ74" s="10">
        <v>111.47500000000001</v>
      </c>
      <c r="AR74" s="10"/>
      <c r="AS74" s="10"/>
      <c r="AT74" s="10">
        <v>3.4221185881260365</v>
      </c>
      <c r="AU74" s="10">
        <v>1</v>
      </c>
      <c r="AV74" s="16"/>
      <c r="AW74" s="19">
        <v>41.893268987341713</v>
      </c>
      <c r="AX74" s="1" t="s">
        <v>120</v>
      </c>
      <c r="AY74" s="23">
        <v>9.2065616797900205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93.795472470193687</v>
      </c>
      <c r="BG74" s="24">
        <v>5.8545275298063189</v>
      </c>
      <c r="BH74" s="24">
        <v>0.35</v>
      </c>
      <c r="BI74" s="21"/>
      <c r="BJ74" s="25">
        <f t="shared" ca="1" si="4"/>
        <v>0.99338021776898899</v>
      </c>
      <c r="BK74" s="24">
        <f t="shared" ca="1" si="5"/>
        <v>12.14725658527815</v>
      </c>
      <c r="BL74" s="23">
        <f t="shared" si="6"/>
        <v>3.6392386690974088</v>
      </c>
      <c r="BM74" s="23">
        <f t="shared" ca="1" si="7"/>
        <v>2.9770308651295383</v>
      </c>
      <c r="BN74" s="22">
        <f t="shared" si="8"/>
        <v>3.4792325281379588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0.17329</v>
      </c>
      <c r="D75">
        <v>-0.10163999999999999</v>
      </c>
      <c r="E75">
        <v>-3.2200000000000002E-3</v>
      </c>
      <c r="F75">
        <v>1.9175500000000001</v>
      </c>
      <c r="G75">
        <v>1.9209000000000001</v>
      </c>
      <c r="H75" s="21"/>
      <c r="I75" s="17">
        <f t="shared" si="0"/>
        <v>10.170603674540683</v>
      </c>
      <c r="J75" s="16">
        <f t="shared" si="1"/>
        <v>-9.370603674540682</v>
      </c>
      <c r="K75" s="16">
        <v>100</v>
      </c>
      <c r="L75" s="16">
        <v>1017.0603674540685</v>
      </c>
      <c r="M75" s="16">
        <v>392.65091863517057</v>
      </c>
      <c r="N75" s="16">
        <v>4.4072615923009621</v>
      </c>
      <c r="O75" s="16">
        <v>2.0351211498973285</v>
      </c>
      <c r="P75" s="16">
        <v>2.3004761953976227</v>
      </c>
      <c r="Q75" s="16">
        <v>5.2049583486142449E-2</v>
      </c>
      <c r="R75" s="16">
        <v>2.2625569258344793</v>
      </c>
      <c r="S75" s="16">
        <v>18.427433715298207</v>
      </c>
      <c r="T75" s="20" t="s">
        <v>33</v>
      </c>
      <c r="U75" s="10">
        <v>3</v>
      </c>
      <c r="V75" s="20" t="s">
        <v>33</v>
      </c>
      <c r="W75" s="10">
        <v>3</v>
      </c>
      <c r="X75" s="20" t="s">
        <v>33</v>
      </c>
      <c r="Y75" s="10">
        <v>3</v>
      </c>
      <c r="Z75" s="20" t="s">
        <v>33</v>
      </c>
      <c r="AA75" s="15">
        <v>3</v>
      </c>
      <c r="AB75" s="11">
        <v>84.507988209139981</v>
      </c>
      <c r="AC75" s="10">
        <v>13.959804117919361</v>
      </c>
      <c r="AD75" s="19">
        <v>1.5322076729406531</v>
      </c>
      <c r="AE75" s="12">
        <v>203.51211498973285</v>
      </c>
      <c r="AF75" s="10">
        <v>210.81717784359867</v>
      </c>
      <c r="AG75" s="10">
        <v>115.02380976988113</v>
      </c>
      <c r="AH75" s="10">
        <v>288.41496938737191</v>
      </c>
      <c r="AI75" s="10">
        <v>4.4197782985335436</v>
      </c>
      <c r="AJ75" s="10"/>
      <c r="AK75" s="10"/>
      <c r="AL75" s="10"/>
      <c r="AM75" s="10"/>
      <c r="AN75" s="10">
        <v>2.0351211498973285</v>
      </c>
      <c r="AO75" s="10">
        <v>0.68658265779834771</v>
      </c>
      <c r="AP75" s="10">
        <v>1</v>
      </c>
      <c r="AQ75" s="10">
        <v>111.47500000000001</v>
      </c>
      <c r="AR75" s="10"/>
      <c r="AS75" s="10"/>
      <c r="AT75" s="10">
        <v>2.5039506333550334</v>
      </c>
      <c r="AU75" s="10">
        <v>1</v>
      </c>
      <c r="AV75" s="16"/>
      <c r="AW75" s="19">
        <v>31.622576676539801</v>
      </c>
      <c r="AX75" s="1" t="s">
        <v>120</v>
      </c>
      <c r="AY75" s="23">
        <v>9.3706036745406802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84.507988209139981</v>
      </c>
      <c r="BG75" s="24">
        <v>13.959804117919361</v>
      </c>
      <c r="BH75" s="24">
        <v>1.5322076729406531</v>
      </c>
      <c r="BI75" s="21"/>
      <c r="BJ75" s="25">
        <f t="shared" ca="1" si="4"/>
        <v>1</v>
      </c>
      <c r="BK75" s="24">
        <f t="shared" ca="1" si="5"/>
        <v>9.1274255407285327</v>
      </c>
      <c r="BL75" s="23">
        <f t="shared" si="6"/>
        <v>2.9046401591986504</v>
      </c>
      <c r="BM75" s="23">
        <f t="shared" ca="1" si="7"/>
        <v>3.0217795217833907</v>
      </c>
      <c r="BN75" s="22">
        <f t="shared" si="8"/>
        <v>3.5068663276852567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0.17324000000000001</v>
      </c>
      <c r="D76">
        <v>-9.7699999999999995E-2</v>
      </c>
      <c r="E76">
        <v>-1.2999999999999999E-3</v>
      </c>
      <c r="F76">
        <v>1.90398</v>
      </c>
      <c r="G76">
        <v>1.9176</v>
      </c>
      <c r="H76" s="21"/>
      <c r="I76" s="17">
        <f t="shared" si="0"/>
        <v>10.334645669291337</v>
      </c>
      <c r="J76" s="16">
        <f t="shared" si="1"/>
        <v>-9.5346456692913364</v>
      </c>
      <c r="K76" s="16">
        <v>100</v>
      </c>
      <c r="L76" s="16">
        <v>1033.464566929134</v>
      </c>
      <c r="M76" s="16">
        <v>398.8188976377952</v>
      </c>
      <c r="N76" s="16">
        <v>4.478346456692913</v>
      </c>
      <c r="O76" s="16">
        <v>2.0218716632443523</v>
      </c>
      <c r="P76" s="16">
        <v>2.2946212179951626</v>
      </c>
      <c r="Q76" s="16">
        <v>8.0065342903546957E-2</v>
      </c>
      <c r="R76" s="16">
        <v>3.4892618561899722</v>
      </c>
      <c r="S76" s="16">
        <v>18.940941302139613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33</v>
      </c>
      <c r="Y76" s="10">
        <v>3</v>
      </c>
      <c r="Z76" s="20" t="s">
        <v>124</v>
      </c>
      <c r="AA76" s="15">
        <v>2</v>
      </c>
      <c r="AB76" s="11">
        <v>97.81</v>
      </c>
      <c r="AC76" s="10">
        <v>1.8400000000000034</v>
      </c>
      <c r="AD76" s="19">
        <v>0.35</v>
      </c>
      <c r="AE76" s="12">
        <v>202.18716632443522</v>
      </c>
      <c r="AF76" s="10">
        <v>209.16340406242301</v>
      </c>
      <c r="AG76" s="10">
        <v>114.73106089975812</v>
      </c>
      <c r="AH76" s="10">
        <v>297.51623682061785</v>
      </c>
      <c r="AI76" s="10">
        <v>2.8659356655219033</v>
      </c>
      <c r="AJ76" s="10"/>
      <c r="AK76" s="10"/>
      <c r="AL76" s="10"/>
      <c r="AM76" s="10"/>
      <c r="AN76" s="10">
        <v>2.0218716632443523</v>
      </c>
      <c r="AO76" s="10">
        <v>0.73108196118358926</v>
      </c>
      <c r="AP76" s="10">
        <v>1</v>
      </c>
      <c r="AQ76" s="10">
        <v>111.47500000000001</v>
      </c>
      <c r="AR76" s="10"/>
      <c r="AS76" s="10"/>
      <c r="AT76" s="10">
        <v>2.441957777852509</v>
      </c>
      <c r="AU76" s="10">
        <v>1</v>
      </c>
      <c r="AV76" s="16"/>
      <c r="AW76" s="19">
        <v>31.374510609363455</v>
      </c>
      <c r="AX76" s="1" t="s">
        <v>120</v>
      </c>
      <c r="AY76" s="23">
        <v>9.5346456692913399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97.81</v>
      </c>
      <c r="BG76" s="24">
        <v>1.8400000000000034</v>
      </c>
      <c r="BH76" s="24">
        <v>0.35</v>
      </c>
      <c r="BI76" s="21"/>
      <c r="BJ76" s="25">
        <f t="shared" ca="1" si="4"/>
        <v>1</v>
      </c>
      <c r="BK76" s="24">
        <f t="shared" ca="1" si="5"/>
        <v>8.9157707674387225</v>
      </c>
      <c r="BL76" s="23">
        <f t="shared" si="6"/>
        <v>4.5033939605842752</v>
      </c>
      <c r="BM76" s="23">
        <f t="shared" ca="1" si="7"/>
        <v>3.1400240621710118</v>
      </c>
      <c r="BN76" s="22">
        <f t="shared" si="8"/>
        <v>3.5962361645063448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2.11</v>
      </c>
      <c r="C77">
        <v>0.17399000000000001</v>
      </c>
      <c r="D77">
        <v>-8.5870000000000002E-2</v>
      </c>
      <c r="E77">
        <v>-1.9000000000000001E-4</v>
      </c>
      <c r="F77">
        <v>1.9133800000000001</v>
      </c>
      <c r="G77">
        <v>1.9215800000000001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-9.6986876640419943</v>
      </c>
      <c r="K77" s="16">
        <v>100</v>
      </c>
      <c r="L77" s="16">
        <v>1049.8687664041997</v>
      </c>
      <c r="M77" s="16">
        <v>404.98687664041995</v>
      </c>
      <c r="N77" s="16">
        <v>4.5494313210848638</v>
      </c>
      <c r="O77" s="16">
        <v>2.2206139630390136</v>
      </c>
      <c r="P77" s="16">
        <v>2.4976384684502788</v>
      </c>
      <c r="Q77" s="16">
        <v>0.16418372714412946</v>
      </c>
      <c r="R77" s="16">
        <v>6.5735585521310966</v>
      </c>
      <c r="S77" s="16">
        <v>19.2378128757823</v>
      </c>
      <c r="T77" s="20" t="s">
        <v>119</v>
      </c>
      <c r="U77" s="10">
        <v>2</v>
      </c>
      <c r="V77" s="20" t="s">
        <v>142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222.06139630390135</v>
      </c>
      <c r="AF77" s="10">
        <v>232.08283355860928</v>
      </c>
      <c r="AG77" s="10">
        <v>124.88192342251394</v>
      </c>
      <c r="AH77" s="10">
        <v>302.16099198234724</v>
      </c>
      <c r="AI77" s="10">
        <v>1.52124605275754</v>
      </c>
      <c r="AJ77" s="10"/>
      <c r="AK77" s="10"/>
      <c r="AL77" s="10"/>
      <c r="AM77" s="10"/>
      <c r="AN77" s="10">
        <v>2.2206139630390136</v>
      </c>
      <c r="AO77" s="10">
        <v>0.86616401141630317</v>
      </c>
      <c r="AP77" s="10">
        <v>1</v>
      </c>
      <c r="AQ77" s="10">
        <v>79.625</v>
      </c>
      <c r="AR77" s="10"/>
      <c r="AS77" s="10"/>
      <c r="AT77" s="10">
        <v>2.6789952138636441</v>
      </c>
      <c r="AU77" s="10">
        <v>1</v>
      </c>
      <c r="AV77" s="16"/>
      <c r="AW77" s="19">
        <v>34.812425033791392</v>
      </c>
      <c r="AX77" s="1" t="s">
        <v>120</v>
      </c>
      <c r="AY77" s="23">
        <v>9.6986876640419908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9.7420642447123296</v>
      </c>
      <c r="BL77" s="23">
        <f t="shared" si="6"/>
        <v>8.3227752389164884</v>
      </c>
      <c r="BM77" s="23">
        <f t="shared" ca="1" si="7"/>
        <v>3.2768644673668592</v>
      </c>
      <c r="BN77" s="22">
        <f t="shared" si="8"/>
        <v>3.707944035336554</v>
      </c>
      <c r="BO77" s="21"/>
      <c r="BP77" s="2"/>
    </row>
    <row r="78" spans="1:131" x14ac:dyDescent="0.2">
      <c r="A78">
        <v>3.25</v>
      </c>
      <c r="B78">
        <v>2.11</v>
      </c>
      <c r="C78">
        <v>0.17679</v>
      </c>
      <c r="D78">
        <v>-7.3260000000000006E-2</v>
      </c>
      <c r="E78">
        <v>-1.5730000000000001E-2</v>
      </c>
      <c r="F78">
        <v>1.91048</v>
      </c>
      <c r="G78">
        <v>1.9196500000000001</v>
      </c>
      <c r="H78" s="21"/>
      <c r="I78" s="17">
        <f t="shared" si="9"/>
        <v>10.662729658792651</v>
      </c>
      <c r="J78" s="16">
        <f t="shared" si="10"/>
        <v>-9.8627296587926505</v>
      </c>
      <c r="K78" s="16">
        <v>100</v>
      </c>
      <c r="L78" s="16">
        <v>1066.2729658792653</v>
      </c>
      <c r="M78" s="16">
        <v>411.15485564304464</v>
      </c>
      <c r="N78" s="16">
        <v>4.6205161854768155</v>
      </c>
      <c r="O78" s="16">
        <v>2.9625852156057477</v>
      </c>
      <c r="P78" s="16">
        <v>3.1797604117706473</v>
      </c>
      <c r="Q78" s="16">
        <v>0.25384837847749775</v>
      </c>
      <c r="R78" s="16">
        <v>7.9832548873121691</v>
      </c>
      <c r="S78" s="16">
        <v>15.081610844784702</v>
      </c>
      <c r="T78" s="20" t="s">
        <v>119</v>
      </c>
      <c r="U78" s="10">
        <v>2</v>
      </c>
      <c r="V78" s="20" t="s">
        <v>142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296.25852156057476</v>
      </c>
      <c r="AF78" s="10">
        <v>311.36752103894293</v>
      </c>
      <c r="AG78" s="10">
        <v>158.98802058853238</v>
      </c>
      <c r="AH78" s="10">
        <v>215.19966156290508</v>
      </c>
      <c r="AI78" s="10">
        <v>1.2526219118837174</v>
      </c>
      <c r="AJ78" s="10"/>
      <c r="AK78" s="10"/>
      <c r="AL78" s="10"/>
      <c r="AM78" s="10"/>
      <c r="AN78" s="10">
        <v>2.9625852156057477</v>
      </c>
      <c r="AO78" s="10">
        <v>1.0766400253646826</v>
      </c>
      <c r="AP78" s="10">
        <v>1</v>
      </c>
      <c r="AQ78" s="10">
        <v>79.625</v>
      </c>
      <c r="AR78" s="10"/>
      <c r="AS78" s="10"/>
      <c r="AT78" s="10">
        <v>3.58850612029409</v>
      </c>
      <c r="AU78" s="10">
        <v>1</v>
      </c>
      <c r="AV78" s="16"/>
      <c r="AW78" s="19">
        <v>46.705128155841443</v>
      </c>
      <c r="AX78" s="1" t="s">
        <v>120</v>
      </c>
      <c r="AY78" s="23">
        <v>9.8627296587926505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12.874097885536118</v>
      </c>
      <c r="BL78" s="23">
        <f t="shared" si="6"/>
        <v>9.5914034371184655</v>
      </c>
      <c r="BM78" s="23">
        <f t="shared" ca="1" si="7"/>
        <v>3.2278819360570825</v>
      </c>
      <c r="BN78" s="22">
        <f t="shared" si="8"/>
        <v>3.6689463043307367</v>
      </c>
      <c r="BO78" s="21"/>
      <c r="BP78" s="2"/>
    </row>
    <row r="79" spans="1:131" x14ac:dyDescent="0.2">
      <c r="A79">
        <v>3.3</v>
      </c>
      <c r="B79">
        <v>2.11</v>
      </c>
      <c r="C79">
        <v>0.17776</v>
      </c>
      <c r="D79">
        <v>-6.898E-2</v>
      </c>
      <c r="E79">
        <v>-2.2859999999999998E-2</v>
      </c>
      <c r="F79">
        <v>1.9063000000000001</v>
      </c>
      <c r="G79">
        <v>1.92265</v>
      </c>
      <c r="H79" s="21"/>
      <c r="I79" s="17">
        <f t="shared" si="9"/>
        <v>10.826771653543306</v>
      </c>
      <c r="J79" s="16">
        <f t="shared" si="10"/>
        <v>-10.026771653543305</v>
      </c>
      <c r="K79" s="16">
        <v>100</v>
      </c>
      <c r="L79" s="16">
        <v>1082.6771653543308</v>
      </c>
      <c r="M79" s="16">
        <v>417.32283464566922</v>
      </c>
      <c r="N79" s="16">
        <v>4.6916010498687655</v>
      </c>
      <c r="O79" s="16">
        <v>3.2196252566735097</v>
      </c>
      <c r="P79" s="16">
        <v>3.4093406346320654</v>
      </c>
      <c r="Q79" s="16">
        <v>0.2842817414994499</v>
      </c>
      <c r="R79" s="16">
        <v>8.3383202784643267</v>
      </c>
      <c r="S79" s="16">
        <v>13.174679024899707</v>
      </c>
      <c r="T79" s="20" t="s">
        <v>119</v>
      </c>
      <c r="U79" s="10">
        <v>2</v>
      </c>
      <c r="V79" s="20" t="s">
        <v>142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321.96252566735097</v>
      </c>
      <c r="AF79" s="10">
        <v>337.41200611234115</v>
      </c>
      <c r="AG79" s="10">
        <v>170.46703173160327</v>
      </c>
      <c r="AH79" s="10">
        <v>174.50903262920792</v>
      </c>
      <c r="AI79" s="10">
        <v>1.1992823093911795</v>
      </c>
      <c r="AJ79" s="10"/>
      <c r="AK79" s="10"/>
      <c r="AL79" s="10"/>
      <c r="AM79" s="10"/>
      <c r="AN79" s="10">
        <v>3.2196252566735097</v>
      </c>
      <c r="AO79" s="10">
        <v>1.148272684240212</v>
      </c>
      <c r="AP79" s="10">
        <v>1</v>
      </c>
      <c r="AQ79" s="10">
        <v>79.625</v>
      </c>
      <c r="AR79" s="10"/>
      <c r="AS79" s="10"/>
      <c r="AT79" s="10">
        <v>3.8422283093674574</v>
      </c>
      <c r="AU79" s="10">
        <v>1</v>
      </c>
      <c r="AV79" s="16"/>
      <c r="AW79" s="19">
        <v>50.611800916851173</v>
      </c>
      <c r="AX79" s="1" t="s">
        <v>120</v>
      </c>
      <c r="AY79" s="23">
        <v>10.0267716535433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13.744764550878202</v>
      </c>
      <c r="BL79" s="23">
        <f t="shared" ref="BL79:BL142" si="13">(Q79/(P79-(L79/2000)))*100</f>
        <v>9.9121875211238617</v>
      </c>
      <c r="BM79" s="23">
        <f t="shared" ref="BM79:BM142" ca="1" si="14">SQRT(((3.47-LOG(BK79))^2)+((LOG(BL79)+1.22)^2))</f>
        <v>3.2169847566528631</v>
      </c>
      <c r="BN79" s="22">
        <f t="shared" ref="BN79:BN142" si="15">SQRT(((3.47-LOG(P79/1.06))^2)+((LOG(R79)+1.22)^2))</f>
        <v>3.655328492114073</v>
      </c>
      <c r="BO79" s="21"/>
      <c r="BP79" s="2"/>
    </row>
    <row r="80" spans="1:131" x14ac:dyDescent="0.2">
      <c r="A80">
        <v>3.35</v>
      </c>
      <c r="B80">
        <v>2.11</v>
      </c>
      <c r="C80">
        <v>0.17638000000000001</v>
      </c>
      <c r="D80">
        <v>-7.7299999999999994E-2</v>
      </c>
      <c r="E80">
        <v>-2.282E-2</v>
      </c>
      <c r="F80">
        <v>1.90463</v>
      </c>
      <c r="G80">
        <v>1.9253800000000001</v>
      </c>
      <c r="H80" s="21"/>
      <c r="I80" s="17">
        <f t="shared" si="9"/>
        <v>10.990813648293964</v>
      </c>
      <c r="J80" s="16">
        <f t="shared" si="10"/>
        <v>-10.190813648293963</v>
      </c>
      <c r="K80" s="16">
        <v>100</v>
      </c>
      <c r="L80" s="16">
        <v>1099.0813648293965</v>
      </c>
      <c r="M80" s="16">
        <v>423.49081364829397</v>
      </c>
      <c r="N80" s="16">
        <v>4.7626859142607181</v>
      </c>
      <c r="O80" s="16">
        <v>2.8539394250513355</v>
      </c>
      <c r="P80" s="16">
        <v>3.0438088552859437</v>
      </c>
      <c r="Q80" s="16">
        <v>0.22512155917640281</v>
      </c>
      <c r="R80" s="16">
        <v>7.3960478426709315</v>
      </c>
      <c r="S80" s="16">
        <v>13.185377099625569</v>
      </c>
      <c r="T80" s="20" t="s">
        <v>119</v>
      </c>
      <c r="U80" s="10">
        <v>2</v>
      </c>
      <c r="V80" s="20" t="s">
        <v>142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285.39394250513357</v>
      </c>
      <c r="AF80" s="10">
        <v>293.44331445544066</v>
      </c>
      <c r="AG80" s="10">
        <v>152.19044276429719</v>
      </c>
      <c r="AH80" s="10">
        <v>173.26679009893405</v>
      </c>
      <c r="AI80" s="10">
        <v>1.3520734604102702</v>
      </c>
      <c r="AJ80" s="10"/>
      <c r="AK80" s="10"/>
      <c r="AL80" s="10"/>
      <c r="AM80" s="10"/>
      <c r="AN80" s="10">
        <v>2.8539394250513355</v>
      </c>
      <c r="AO80" s="10">
        <v>1.0353014946298764</v>
      </c>
      <c r="AP80" s="10">
        <v>1</v>
      </c>
      <c r="AQ80" s="10">
        <v>79.625</v>
      </c>
      <c r="AR80" s="10"/>
      <c r="AS80" s="10"/>
      <c r="AT80" s="10">
        <v>3.2663117167764142</v>
      </c>
      <c r="AU80" s="10">
        <v>1</v>
      </c>
      <c r="AV80" s="16"/>
      <c r="AW80" s="19">
        <v>44.0164971683161</v>
      </c>
      <c r="AX80" s="1" t="s">
        <v>120</v>
      </c>
      <c r="AY80" s="23">
        <v>10.190813648294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1</v>
      </c>
      <c r="BK80" s="24">
        <f t="shared" ca="1" si="12"/>
        <v>11.779562117929279</v>
      </c>
      <c r="BL80" s="23">
        <f t="shared" si="13"/>
        <v>9.025555536687019</v>
      </c>
      <c r="BM80" s="23">
        <f t="shared" ca="1" si="14"/>
        <v>3.2384052011689195</v>
      </c>
      <c r="BN80" s="22">
        <f t="shared" si="15"/>
        <v>3.6654320436450236</v>
      </c>
      <c r="BO80" s="21"/>
      <c r="BP80" s="2"/>
    </row>
    <row r="81" spans="1:68" x14ac:dyDescent="0.2">
      <c r="A81">
        <v>3.4</v>
      </c>
      <c r="B81">
        <v>2.11</v>
      </c>
      <c r="C81">
        <v>0.17510999999999999</v>
      </c>
      <c r="D81">
        <v>-8.9599999999999999E-2</v>
      </c>
      <c r="E81">
        <v>-2.223E-2</v>
      </c>
      <c r="F81">
        <v>1.9021300000000001</v>
      </c>
      <c r="G81">
        <v>1.9228799999999999</v>
      </c>
      <c r="H81" s="21"/>
      <c r="I81" s="17">
        <f t="shared" si="9"/>
        <v>11.154855643044618</v>
      </c>
      <c r="J81" s="16">
        <f t="shared" si="10"/>
        <v>-10.354855643044617</v>
      </c>
      <c r="K81" s="16">
        <v>100</v>
      </c>
      <c r="L81" s="16">
        <v>1115.4855643044621</v>
      </c>
      <c r="M81" s="16">
        <v>429.6587926509186</v>
      </c>
      <c r="N81" s="16">
        <v>4.8337707786526671</v>
      </c>
      <c r="O81" s="16">
        <v>2.5174024640657033</v>
      </c>
      <c r="P81" s="16">
        <v>2.7095441653720846</v>
      </c>
      <c r="Q81" s="16">
        <v>0.13766119348247499</v>
      </c>
      <c r="R81" s="16">
        <v>5.0806034181609601</v>
      </c>
      <c r="S81" s="16">
        <v>13.343173701832042</v>
      </c>
      <c r="T81" s="20" t="s">
        <v>33</v>
      </c>
      <c r="U81" s="10">
        <v>3</v>
      </c>
      <c r="V81" s="20" t="s">
        <v>142</v>
      </c>
      <c r="W81" s="10">
        <v>2</v>
      </c>
      <c r="X81" s="20" t="s">
        <v>33</v>
      </c>
      <c r="Y81" s="10">
        <v>3</v>
      </c>
      <c r="Z81" s="20" t="s">
        <v>124</v>
      </c>
      <c r="AA81" s="15">
        <v>2</v>
      </c>
      <c r="AB81" s="11">
        <v>97.81</v>
      </c>
      <c r="AC81" s="10">
        <v>1.8400000000000034</v>
      </c>
      <c r="AD81" s="19">
        <v>0.35</v>
      </c>
      <c r="AE81" s="12">
        <v>251.74024640657035</v>
      </c>
      <c r="AF81" s="10">
        <v>253.15310390821807</v>
      </c>
      <c r="AG81" s="10">
        <v>135.47720826860422</v>
      </c>
      <c r="AH81" s="10">
        <v>175.05057441968998</v>
      </c>
      <c r="AI81" s="10">
        <v>1.9682701397740128</v>
      </c>
      <c r="AJ81" s="10"/>
      <c r="AK81" s="10"/>
      <c r="AL81" s="10"/>
      <c r="AM81" s="10"/>
      <c r="AN81" s="10">
        <v>2.5174024640657033</v>
      </c>
      <c r="AO81" s="10">
        <v>0.89352828693374964</v>
      </c>
      <c r="AP81" s="10">
        <v>1</v>
      </c>
      <c r="AQ81" s="10">
        <v>111.47500000000001</v>
      </c>
      <c r="AR81" s="10"/>
      <c r="AS81" s="10"/>
      <c r="AT81" s="10">
        <v>2.7539357407473717</v>
      </c>
      <c r="AU81" s="10">
        <v>1</v>
      </c>
      <c r="AV81" s="16"/>
      <c r="AW81" s="19">
        <v>37.972965586232711</v>
      </c>
      <c r="AX81" s="1" t="s">
        <v>120</v>
      </c>
      <c r="AY81" s="23">
        <v>10.354855643044599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1</v>
      </c>
      <c r="BK81" s="24">
        <f t="shared" ca="1" si="12"/>
        <v>10.016326536429618</v>
      </c>
      <c r="BL81" s="23">
        <f t="shared" si="13"/>
        <v>6.3974860577738504</v>
      </c>
      <c r="BM81" s="23">
        <f t="shared" ca="1" si="14"/>
        <v>3.1940749079422242</v>
      </c>
      <c r="BN81" s="22">
        <f t="shared" si="15"/>
        <v>3.6176653348522985</v>
      </c>
      <c r="BO81" s="21"/>
      <c r="BP81" s="2"/>
    </row>
    <row r="82" spans="1:68" x14ac:dyDescent="0.2">
      <c r="A82">
        <v>3.45</v>
      </c>
      <c r="B82">
        <v>2.11</v>
      </c>
      <c r="C82">
        <v>0.17357</v>
      </c>
      <c r="D82">
        <v>-9.7189999999999999E-2</v>
      </c>
      <c r="E82">
        <v>-1.8329999999999999E-2</v>
      </c>
      <c r="F82">
        <v>1.9009</v>
      </c>
      <c r="G82">
        <v>1.9261299999999999</v>
      </c>
      <c r="H82" s="21"/>
      <c r="I82" s="17">
        <f t="shared" si="9"/>
        <v>11.318897637795276</v>
      </c>
      <c r="J82" s="16">
        <f t="shared" si="10"/>
        <v>-10.518897637795275</v>
      </c>
      <c r="K82" s="16">
        <v>100</v>
      </c>
      <c r="L82" s="16">
        <v>1131.8897637795278</v>
      </c>
      <c r="M82" s="16">
        <v>435.82677165354335</v>
      </c>
      <c r="N82" s="16">
        <v>4.9048556430446197</v>
      </c>
      <c r="O82" s="16">
        <v>2.1093182751540027</v>
      </c>
      <c r="P82" s="16">
        <v>2.3164800733754949</v>
      </c>
      <c r="Q82" s="16">
        <v>8.3691748310368325E-2</v>
      </c>
      <c r="R82" s="16">
        <v>3.6128844479294653</v>
      </c>
      <c r="S82" s="16">
        <v>14.386235987603637</v>
      </c>
      <c r="T82" s="20" t="s">
        <v>33</v>
      </c>
      <c r="U82" s="10">
        <v>3</v>
      </c>
      <c r="V82" s="20" t="s">
        <v>142</v>
      </c>
      <c r="W82" s="10">
        <v>2</v>
      </c>
      <c r="X82" s="20" t="s">
        <v>33</v>
      </c>
      <c r="Y82" s="10">
        <v>3</v>
      </c>
      <c r="Z82" s="20" t="s">
        <v>33</v>
      </c>
      <c r="AA82" s="15">
        <v>3</v>
      </c>
      <c r="AB82" s="11">
        <v>97.81</v>
      </c>
      <c r="AC82" s="10">
        <v>1.8400000000000034</v>
      </c>
      <c r="AD82" s="19">
        <v>0.35</v>
      </c>
      <c r="AE82" s="12">
        <v>210.93182751540024</v>
      </c>
      <c r="AF82" s="10">
        <v>205.94531664538016</v>
      </c>
      <c r="AG82" s="10">
        <v>115.82400366877474</v>
      </c>
      <c r="AH82" s="10">
        <v>195.04553851664264</v>
      </c>
      <c r="AI82" s="10">
        <v>2.7678715287257454</v>
      </c>
      <c r="AJ82" s="10"/>
      <c r="AK82" s="10"/>
      <c r="AL82" s="10"/>
      <c r="AM82" s="10"/>
      <c r="AN82" s="10">
        <v>2.1093182751540027</v>
      </c>
      <c r="AO82" s="10">
        <v>0.75906212610295254</v>
      </c>
      <c r="AP82" s="10">
        <v>1</v>
      </c>
      <c r="AQ82" s="10">
        <v>111.47500000000001</v>
      </c>
      <c r="AR82" s="10"/>
      <c r="AS82" s="10"/>
      <c r="AT82" s="10">
        <v>2.1836534302640724</v>
      </c>
      <c r="AU82" s="10">
        <v>1</v>
      </c>
      <c r="AV82" s="16"/>
      <c r="AW82" s="19">
        <v>30.891797496807023</v>
      </c>
      <c r="AX82" s="1" t="s">
        <v>120</v>
      </c>
      <c r="AY82" s="23">
        <v>10.5188976377953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1</v>
      </c>
      <c r="BK82" s="24">
        <f t="shared" ca="1" si="12"/>
        <v>8.0331696230781517</v>
      </c>
      <c r="BL82" s="23">
        <f t="shared" si="13"/>
        <v>4.7809234979924433</v>
      </c>
      <c r="BM82" s="23">
        <f t="shared" ca="1" si="14"/>
        <v>3.1918568390918862</v>
      </c>
      <c r="BN82" s="22">
        <f t="shared" si="15"/>
        <v>3.6000907216634075</v>
      </c>
      <c r="BO82" s="21"/>
      <c r="BP82" s="2"/>
    </row>
    <row r="83" spans="1:68" x14ac:dyDescent="0.2">
      <c r="A83">
        <v>3.5</v>
      </c>
      <c r="B83">
        <v>0.49</v>
      </c>
      <c r="C83">
        <v>0.17308000000000001</v>
      </c>
      <c r="D83">
        <v>-9.9989999999999996E-2</v>
      </c>
      <c r="E83">
        <v>-1.5440000000000001E-2</v>
      </c>
      <c r="F83">
        <v>1.89408</v>
      </c>
      <c r="G83">
        <v>1.9238299999999999</v>
      </c>
      <c r="H83" s="21"/>
      <c r="I83" s="17">
        <f t="shared" si="9"/>
        <v>11.48293963254593</v>
      </c>
      <c r="J83" s="16">
        <f t="shared" si="10"/>
        <v>-10.68293963254593</v>
      </c>
      <c r="K83" s="16">
        <v>100</v>
      </c>
      <c r="L83" s="16">
        <v>1148.2939632545933</v>
      </c>
      <c r="M83" s="16">
        <v>441.99475065616798</v>
      </c>
      <c r="N83" s="16">
        <v>4.9759405074365697</v>
      </c>
      <c r="O83" s="16">
        <v>1.9794733059548264</v>
      </c>
      <c r="P83" s="16">
        <v>2.1977653811211062</v>
      </c>
      <c r="Q83" s="16">
        <v>6.3782071567035192E-2</v>
      </c>
      <c r="R83" s="16">
        <v>2.9021328716397927</v>
      </c>
      <c r="S83" s="16">
        <v>15.159171886547204</v>
      </c>
      <c r="T83" s="20" t="s">
        <v>33</v>
      </c>
      <c r="U83" s="10">
        <v>3</v>
      </c>
      <c r="V83" s="20" t="s">
        <v>33</v>
      </c>
      <c r="W83" s="10">
        <v>3</v>
      </c>
      <c r="X83" s="20" t="s">
        <v>33</v>
      </c>
      <c r="Y83" s="10">
        <v>3</v>
      </c>
      <c r="Z83" s="20" t="s">
        <v>33</v>
      </c>
      <c r="AA83" s="15">
        <v>3</v>
      </c>
      <c r="AB83" s="11">
        <v>97.81</v>
      </c>
      <c r="AC83" s="10">
        <v>1.8400000000000034</v>
      </c>
      <c r="AD83" s="19">
        <v>0.35</v>
      </c>
      <c r="AE83" s="12">
        <v>197.94733059548264</v>
      </c>
      <c r="AF83" s="10">
        <v>191.0139293522129</v>
      </c>
      <c r="AG83" s="10">
        <v>109.88826905605532</v>
      </c>
      <c r="AH83" s="10">
        <v>209.48361694170444</v>
      </c>
      <c r="AI83" s="10">
        <v>3.4457416122197388</v>
      </c>
      <c r="AJ83" s="10"/>
      <c r="AK83" s="10"/>
      <c r="AL83" s="10"/>
      <c r="AM83" s="10"/>
      <c r="AN83" s="10">
        <v>1.9794733059548264</v>
      </c>
      <c r="AO83" s="10">
        <v>0.71113090169272786</v>
      </c>
      <c r="AP83" s="10">
        <v>1</v>
      </c>
      <c r="AQ83" s="10">
        <v>111.47500000000001</v>
      </c>
      <c r="AR83" s="10"/>
      <c r="AS83" s="10"/>
      <c r="AT83" s="10">
        <v>1.9874723240194327</v>
      </c>
      <c r="AU83" s="10">
        <v>1</v>
      </c>
      <c r="AV83" s="16"/>
      <c r="AW83" s="19">
        <v>28.652089402831933</v>
      </c>
      <c r="AX83" s="1" t="s">
        <v>120</v>
      </c>
      <c r="AY83" s="23">
        <v>10.682939632545899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1</v>
      </c>
      <c r="BK83" s="24">
        <f t="shared" ca="1" si="12"/>
        <v>7.3467768433152187</v>
      </c>
      <c r="BL83" s="23">
        <f t="shared" si="13"/>
        <v>3.9283905372666585</v>
      </c>
      <c r="BM83" s="23">
        <f t="shared" ca="1" si="14"/>
        <v>3.1735920408236993</v>
      </c>
      <c r="BN83" s="22">
        <f t="shared" si="15"/>
        <v>3.5742122380043106</v>
      </c>
      <c r="BO83" s="21"/>
      <c r="BP83" s="2"/>
    </row>
    <row r="84" spans="1:68" x14ac:dyDescent="0.2">
      <c r="A84">
        <v>3.55</v>
      </c>
      <c r="B84">
        <v>2.11</v>
      </c>
      <c r="C84">
        <v>0.17348</v>
      </c>
      <c r="D84">
        <v>-0.10109</v>
      </c>
      <c r="E84">
        <v>-1.329E-2</v>
      </c>
      <c r="F84">
        <v>1.8922000000000001</v>
      </c>
      <c r="G84">
        <v>1.92228</v>
      </c>
      <c r="H84" s="21"/>
      <c r="I84" s="17">
        <f t="shared" si="9"/>
        <v>11.646981627296586</v>
      </c>
      <c r="J84" s="16">
        <f t="shared" si="10"/>
        <v>-10.846981627296586</v>
      </c>
      <c r="K84" s="16">
        <v>100</v>
      </c>
      <c r="L84" s="16">
        <v>1164.6981627296589</v>
      </c>
      <c r="M84" s="16">
        <v>448.16272965879267</v>
      </c>
      <c r="N84" s="16">
        <v>5.0470253718285214</v>
      </c>
      <c r="O84" s="16">
        <v>2.0854691991786414</v>
      </c>
      <c r="P84" s="16">
        <v>2.3120415841827389</v>
      </c>
      <c r="Q84" s="16">
        <v>5.5960412846439996E-2</v>
      </c>
      <c r="R84" s="16">
        <v>2.4203895478904589</v>
      </c>
      <c r="S84" s="16">
        <v>15.734193403062317</v>
      </c>
      <c r="T84" s="20" t="s">
        <v>33</v>
      </c>
      <c r="U84" s="10">
        <v>3</v>
      </c>
      <c r="V84" s="20" t="s">
        <v>33</v>
      </c>
      <c r="W84" s="10">
        <v>3</v>
      </c>
      <c r="X84" s="20" t="s">
        <v>33</v>
      </c>
      <c r="Y84" s="10">
        <v>3</v>
      </c>
      <c r="Z84" s="20" t="s">
        <v>33</v>
      </c>
      <c r="AA84" s="15">
        <v>3</v>
      </c>
      <c r="AB84" s="11">
        <v>86.43932158025234</v>
      </c>
      <c r="AC84" s="10">
        <v>12.205274403399017</v>
      </c>
      <c r="AD84" s="19">
        <v>1.3554040163486381</v>
      </c>
      <c r="AE84" s="12">
        <v>208.54691991786413</v>
      </c>
      <c r="AF84" s="10">
        <v>203.49323562563643</v>
      </c>
      <c r="AG84" s="10">
        <v>115.60207920913695</v>
      </c>
      <c r="AH84" s="10">
        <v>219.85031378538093</v>
      </c>
      <c r="AI84" s="10">
        <v>4.1315663458866396</v>
      </c>
      <c r="AJ84" s="10"/>
      <c r="AK84" s="10"/>
      <c r="AL84" s="10"/>
      <c r="AM84" s="10"/>
      <c r="AN84" s="10">
        <v>2.0854691991786414</v>
      </c>
      <c r="AO84" s="10">
        <v>0.72159699376635689</v>
      </c>
      <c r="AP84" s="10">
        <v>1</v>
      </c>
      <c r="AQ84" s="10">
        <v>111.47500000000001</v>
      </c>
      <c r="AR84" s="10"/>
      <c r="AS84" s="10"/>
      <c r="AT84" s="10">
        <v>2.0926276109112547</v>
      </c>
      <c r="AU84" s="10">
        <v>1</v>
      </c>
      <c r="AV84" s="16"/>
      <c r="AW84" s="19">
        <v>30.523985343845464</v>
      </c>
      <c r="AX84" s="1" t="s">
        <v>120</v>
      </c>
      <c r="AY84" s="23">
        <v>10.8469816272966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86.43932158025234</v>
      </c>
      <c r="BG84" s="24">
        <v>12.205274403399017</v>
      </c>
      <c r="BH84" s="24">
        <v>1.3554040163486381</v>
      </c>
      <c r="BI84" s="21"/>
      <c r="BJ84" s="25">
        <f t="shared" ca="1" si="11"/>
        <v>1</v>
      </c>
      <c r="BK84" s="24">
        <f t="shared" ca="1" si="12"/>
        <v>7.7190376992518122</v>
      </c>
      <c r="BL84" s="23">
        <f t="shared" si="13"/>
        <v>3.2352809967825324</v>
      </c>
      <c r="BM84" s="23">
        <f t="shared" ca="1" si="14"/>
        <v>3.1083075094944186</v>
      </c>
      <c r="BN84" s="22">
        <f t="shared" si="15"/>
        <v>3.5181744806256461</v>
      </c>
      <c r="BO84" s="21"/>
      <c r="BP84" s="2"/>
    </row>
    <row r="85" spans="1:68" x14ac:dyDescent="0.2">
      <c r="A85">
        <v>3.6</v>
      </c>
      <c r="B85">
        <v>2.11</v>
      </c>
      <c r="C85">
        <v>0.17244999999999999</v>
      </c>
      <c r="D85">
        <v>-0.10208</v>
      </c>
      <c r="E85">
        <v>-1.2189999999999999E-2</v>
      </c>
      <c r="F85">
        <v>1.9017500000000001</v>
      </c>
      <c r="G85">
        <v>1.929</v>
      </c>
      <c r="H85" s="21"/>
      <c r="I85" s="17">
        <f t="shared" si="9"/>
        <v>11.811023622047244</v>
      </c>
      <c r="J85" s="16">
        <f t="shared" si="10"/>
        <v>-11.011023622047244</v>
      </c>
      <c r="K85" s="16">
        <v>100</v>
      </c>
      <c r="L85" s="16">
        <v>1181.1023622047246</v>
      </c>
      <c r="M85" s="16">
        <v>454.33070866141742</v>
      </c>
      <c r="N85" s="16">
        <v>5.1181102362204722</v>
      </c>
      <c r="O85" s="16">
        <v>1.8125297741273059</v>
      </c>
      <c r="P85" s="16">
        <v>2.0433385967228448</v>
      </c>
      <c r="Q85" s="16">
        <v>4.8920919997904315E-2</v>
      </c>
      <c r="R85" s="16">
        <v>2.3941661003401422</v>
      </c>
      <c r="S85" s="16">
        <v>16.028390458023537</v>
      </c>
      <c r="T85" s="20" t="s">
        <v>33</v>
      </c>
      <c r="U85" s="10">
        <v>3</v>
      </c>
      <c r="V85" s="20" t="s">
        <v>33</v>
      </c>
      <c r="W85" s="10">
        <v>3</v>
      </c>
      <c r="X85" s="20" t="s">
        <v>33</v>
      </c>
      <c r="Y85" s="10">
        <v>3</v>
      </c>
      <c r="Z85" s="20" t="s">
        <v>124</v>
      </c>
      <c r="AA85" s="15">
        <v>2</v>
      </c>
      <c r="AB85" s="11">
        <v>89.696091949517125</v>
      </c>
      <c r="AC85" s="10">
        <v>9.2892605481891337</v>
      </c>
      <c r="AD85" s="19">
        <v>1.0146475022937405</v>
      </c>
      <c r="AE85" s="12">
        <v>181.25297741273059</v>
      </c>
      <c r="AF85" s="10">
        <v>170.91616654358617</v>
      </c>
      <c r="AG85" s="10">
        <v>102.16692983614223</v>
      </c>
      <c r="AH85" s="10">
        <v>224.44005027709161</v>
      </c>
      <c r="AI85" s="10">
        <v>4.1768196444596253</v>
      </c>
      <c r="AJ85" s="10"/>
      <c r="AK85" s="10"/>
      <c r="AL85" s="10"/>
      <c r="AM85" s="10"/>
      <c r="AN85" s="10">
        <v>1.8125297741273059</v>
      </c>
      <c r="AO85" s="10">
        <v>0.66402234930674364</v>
      </c>
      <c r="AP85" s="10">
        <v>1</v>
      </c>
      <c r="AQ85" s="10">
        <v>111.47500000000001</v>
      </c>
      <c r="AR85" s="10"/>
      <c r="AS85" s="10"/>
      <c r="AT85" s="10">
        <v>1.7169550312140502</v>
      </c>
      <c r="AU85" s="10">
        <v>1</v>
      </c>
      <c r="AV85" s="16"/>
      <c r="AW85" s="19">
        <v>25.637424981537926</v>
      </c>
      <c r="AX85" s="1" t="s">
        <v>120</v>
      </c>
      <c r="AY85" s="23">
        <v>11.011023622047199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89.696091949517125</v>
      </c>
      <c r="BG85" s="24">
        <v>9.2892605481891337</v>
      </c>
      <c r="BH85" s="24">
        <v>1.0146475022937405</v>
      </c>
      <c r="BI85" s="21"/>
      <c r="BJ85" s="25">
        <f t="shared" ca="1" si="11"/>
        <v>1</v>
      </c>
      <c r="BK85" s="24">
        <f t="shared" ca="1" si="12"/>
        <v>6.3952860237019493</v>
      </c>
      <c r="BL85" s="23">
        <f t="shared" si="13"/>
        <v>3.3673832435429167</v>
      </c>
      <c r="BM85" s="23">
        <f t="shared" ca="1" si="14"/>
        <v>3.186012135572863</v>
      </c>
      <c r="BN85" s="22">
        <f t="shared" si="15"/>
        <v>3.5638882991867313</v>
      </c>
      <c r="BO85" s="21"/>
      <c r="BP85" s="2"/>
    </row>
    <row r="86" spans="1:68" x14ac:dyDescent="0.2">
      <c r="A86">
        <v>3.65</v>
      </c>
      <c r="B86">
        <v>2.0699999999999998</v>
      </c>
      <c r="C86">
        <v>0.17251</v>
      </c>
      <c r="D86">
        <v>-0.10265000000000001</v>
      </c>
      <c r="E86">
        <v>-9.4299999999999991E-3</v>
      </c>
      <c r="F86">
        <v>1.8805799999999999</v>
      </c>
      <c r="G86">
        <v>1.9189000000000001</v>
      </c>
      <c r="H86" s="21"/>
      <c r="I86" s="17">
        <f t="shared" si="9"/>
        <v>11.975065616797899</v>
      </c>
      <c r="J86" s="16">
        <f t="shared" si="10"/>
        <v>-11.175065616797898</v>
      </c>
      <c r="K86" s="16">
        <v>100</v>
      </c>
      <c r="L86" s="16">
        <v>1197.5065616797901</v>
      </c>
      <c r="M86" s="16">
        <v>460.498687664042</v>
      </c>
      <c r="N86" s="16">
        <v>5.1891951006124231</v>
      </c>
      <c r="O86" s="16">
        <v>1.8284291581108798</v>
      </c>
      <c r="P86" s="16">
        <v>2.0698675877540356</v>
      </c>
      <c r="Q86" s="16">
        <v>4.4867878660868624E-2</v>
      </c>
      <c r="R86" s="16">
        <v>2.1676690299573078</v>
      </c>
      <c r="S86" s="16">
        <v>16.766557614108052</v>
      </c>
      <c r="T86" s="20" t="s">
        <v>33</v>
      </c>
      <c r="U86" s="10">
        <v>3</v>
      </c>
      <c r="V86" s="20" t="s">
        <v>33</v>
      </c>
      <c r="W86" s="10">
        <v>3</v>
      </c>
      <c r="X86" s="20" t="s">
        <v>33</v>
      </c>
      <c r="Y86" s="10">
        <v>3</v>
      </c>
      <c r="Z86" s="20" t="s">
        <v>33</v>
      </c>
      <c r="AA86" s="15">
        <v>3</v>
      </c>
      <c r="AB86" s="11">
        <v>84.785582030236569</v>
      </c>
      <c r="AC86" s="10">
        <v>13.706537115705203</v>
      </c>
      <c r="AD86" s="19">
        <v>1.5078808540582309</v>
      </c>
      <c r="AE86" s="12">
        <v>182.84291581108798</v>
      </c>
      <c r="AF86" s="10">
        <v>173.07227140166356</v>
      </c>
      <c r="AG86" s="10">
        <v>103.49337938770176</v>
      </c>
      <c r="AH86" s="10">
        <v>238.16288599191006</v>
      </c>
      <c r="AI86" s="10">
        <v>4.6132503909957832</v>
      </c>
      <c r="AJ86" s="10"/>
      <c r="AK86" s="10"/>
      <c r="AL86" s="10"/>
      <c r="AM86" s="10"/>
      <c r="AN86" s="10">
        <v>1.8284291581108798</v>
      </c>
      <c r="AO86" s="10">
        <v>0.66386412182600296</v>
      </c>
      <c r="AP86" s="10">
        <v>1</v>
      </c>
      <c r="AQ86" s="10">
        <v>111.47500000000001</v>
      </c>
      <c r="AR86" s="10"/>
      <c r="AS86" s="10"/>
      <c r="AT86" s="10">
        <v>1.7146899649578888</v>
      </c>
      <c r="AU86" s="10">
        <v>1</v>
      </c>
      <c r="AV86" s="16"/>
      <c r="AW86" s="19">
        <v>25.960840710249531</v>
      </c>
      <c r="AX86" s="1" t="s">
        <v>120</v>
      </c>
      <c r="AY86" s="23">
        <v>11.1750656167979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84.785582030236569</v>
      </c>
      <c r="BG86" s="24">
        <v>13.706537115705203</v>
      </c>
      <c r="BH86" s="24">
        <v>1.5078808540582309</v>
      </c>
      <c r="BI86" s="21"/>
      <c r="BJ86" s="25">
        <f t="shared" ca="1" si="11"/>
        <v>1</v>
      </c>
      <c r="BK86" s="24">
        <f t="shared" ca="1" si="12"/>
        <v>6.3892225811831009</v>
      </c>
      <c r="BL86" s="23">
        <f t="shared" si="13"/>
        <v>3.0499247033349173</v>
      </c>
      <c r="BM86" s="23">
        <f t="shared" ca="1" si="14"/>
        <v>3.162979396340261</v>
      </c>
      <c r="BN86" s="22">
        <f t="shared" si="15"/>
        <v>3.5396984522923094</v>
      </c>
      <c r="BO86" s="21"/>
      <c r="BP86" s="2"/>
    </row>
    <row r="87" spans="1:68" x14ac:dyDescent="0.2">
      <c r="A87">
        <v>3.7</v>
      </c>
      <c r="B87">
        <v>2.11</v>
      </c>
      <c r="C87">
        <v>0.17293</v>
      </c>
      <c r="D87">
        <v>-0.10113</v>
      </c>
      <c r="E87">
        <v>-7.5900000000000004E-3</v>
      </c>
      <c r="F87">
        <v>1.8864000000000001</v>
      </c>
      <c r="G87">
        <v>1.92195</v>
      </c>
      <c r="H87" s="21"/>
      <c r="I87" s="17">
        <f t="shared" si="9"/>
        <v>12.139107611548557</v>
      </c>
      <c r="J87" s="16">
        <f t="shared" si="10"/>
        <v>-11.339107611548556</v>
      </c>
      <c r="K87" s="16">
        <v>100</v>
      </c>
      <c r="L87" s="16">
        <v>1213.9107611548559</v>
      </c>
      <c r="M87" s="16">
        <v>466.66666666666674</v>
      </c>
      <c r="N87" s="16">
        <v>5.2602799650043748</v>
      </c>
      <c r="O87" s="16">
        <v>1.9397248459958913</v>
      </c>
      <c r="P87" s="16">
        <v>2.1882496803374587</v>
      </c>
      <c r="Q87" s="16">
        <v>5.5675988892963817E-2</v>
      </c>
      <c r="R87" s="16">
        <v>2.5443160985348712</v>
      </c>
      <c r="S87" s="16">
        <v>17.258669051497726</v>
      </c>
      <c r="T87" s="20" t="s">
        <v>33</v>
      </c>
      <c r="U87" s="10">
        <v>3</v>
      </c>
      <c r="V87" s="20" t="s">
        <v>33</v>
      </c>
      <c r="W87" s="10">
        <v>3</v>
      </c>
      <c r="X87" s="20" t="s">
        <v>33</v>
      </c>
      <c r="Y87" s="10">
        <v>3</v>
      </c>
      <c r="Z87" s="20" t="s">
        <v>124</v>
      </c>
      <c r="AA87" s="15">
        <v>2</v>
      </c>
      <c r="AB87" s="11">
        <v>91.616731450289876</v>
      </c>
      <c r="AC87" s="10">
        <v>7.5960166030356646</v>
      </c>
      <c r="AD87" s="19">
        <v>0.78725194667445297</v>
      </c>
      <c r="AE87" s="12">
        <v>193.97248459958914</v>
      </c>
      <c r="AF87" s="10">
        <v>186.03462350118011</v>
      </c>
      <c r="AG87" s="10">
        <v>109.41248401687292</v>
      </c>
      <c r="AH87" s="10">
        <v>246.82400406500608</v>
      </c>
      <c r="AI87" s="10">
        <v>3.9303292565567771</v>
      </c>
      <c r="AJ87" s="10"/>
      <c r="AK87" s="10"/>
      <c r="AL87" s="10"/>
      <c r="AM87" s="10"/>
      <c r="AN87" s="10">
        <v>1.9397248459958913</v>
      </c>
      <c r="AO87" s="10">
        <v>0.70776927056973504</v>
      </c>
      <c r="AP87" s="10">
        <v>1</v>
      </c>
      <c r="AQ87" s="10">
        <v>111.47500000000001</v>
      </c>
      <c r="AR87" s="10"/>
      <c r="AS87" s="10"/>
      <c r="AT87" s="10">
        <v>1.8235425614913712</v>
      </c>
      <c r="AU87" s="10">
        <v>1</v>
      </c>
      <c r="AV87" s="16"/>
      <c r="AW87" s="19">
        <v>27.905193525177015</v>
      </c>
      <c r="AX87" s="1" t="s">
        <v>120</v>
      </c>
      <c r="AY87" s="23">
        <v>11.3391076115486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91.616731450289876</v>
      </c>
      <c r="BG87" s="24">
        <v>7.5960166030356646</v>
      </c>
      <c r="BH87" s="24">
        <v>0.78725194667445297</v>
      </c>
      <c r="BI87" s="21"/>
      <c r="BJ87" s="25">
        <f t="shared" ca="1" si="11"/>
        <v>1</v>
      </c>
      <c r="BK87" s="24">
        <f t="shared" ca="1" si="12"/>
        <v>6.7769755704001309</v>
      </c>
      <c r="BL87" s="23">
        <f t="shared" si="13"/>
        <v>3.5209125146035705</v>
      </c>
      <c r="BM87" s="23">
        <f t="shared" ca="1" si="14"/>
        <v>3.1757207262731368</v>
      </c>
      <c r="BN87" s="22">
        <f t="shared" si="15"/>
        <v>3.5493414981556506</v>
      </c>
      <c r="BO87" s="21"/>
      <c r="BP87" s="2"/>
    </row>
    <row r="88" spans="1:68" x14ac:dyDescent="0.2">
      <c r="A88">
        <v>3.75</v>
      </c>
      <c r="B88">
        <v>2.11</v>
      </c>
      <c r="C88">
        <v>0.17301</v>
      </c>
      <c r="D88">
        <v>-0.10075000000000001</v>
      </c>
      <c r="E88">
        <v>-6.7400000000000003E-3</v>
      </c>
      <c r="F88">
        <v>1.8889499999999999</v>
      </c>
      <c r="G88">
        <v>1.92655</v>
      </c>
      <c r="H88" s="21"/>
      <c r="I88" s="17">
        <f t="shared" si="9"/>
        <v>12.303149606299211</v>
      </c>
      <c r="J88" s="16">
        <f t="shared" si="10"/>
        <v>-11.50314960629921</v>
      </c>
      <c r="K88" s="16">
        <v>100</v>
      </c>
      <c r="L88" s="16">
        <v>1230.3149606299214</v>
      </c>
      <c r="M88" s="16">
        <v>472.83464566929138</v>
      </c>
      <c r="N88" s="16">
        <v>5.3313648293963247</v>
      </c>
      <c r="O88" s="16">
        <v>1.9609240246406543</v>
      </c>
      <c r="P88" s="16">
        <v>2.2127224698483356</v>
      </c>
      <c r="Q88" s="16">
        <v>5.8378016450987537E-2</v>
      </c>
      <c r="R88" s="16">
        <v>2.6382891323460407</v>
      </c>
      <c r="S88" s="16">
        <v>17.486003139422309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124</v>
      </c>
      <c r="AA88" s="15">
        <v>2</v>
      </c>
      <c r="AB88" s="11">
        <v>93.491015496036411</v>
      </c>
      <c r="AC88" s="10">
        <v>6.1589845039635946</v>
      </c>
      <c r="AD88" s="19">
        <v>0.35</v>
      </c>
      <c r="AE88" s="12">
        <v>196.09240246406543</v>
      </c>
      <c r="AF88" s="10">
        <v>187.94882229804412</v>
      </c>
      <c r="AG88" s="10">
        <v>110.63612349241677</v>
      </c>
      <c r="AH88" s="10">
        <v>250.03827380624881</v>
      </c>
      <c r="AI88" s="10">
        <v>3.7903351370392522</v>
      </c>
      <c r="AJ88" s="10"/>
      <c r="AK88" s="10"/>
      <c r="AL88" s="10"/>
      <c r="AM88" s="10"/>
      <c r="AN88" s="10">
        <v>1.9609240246406543</v>
      </c>
      <c r="AO88" s="10">
        <v>0.71980340830262013</v>
      </c>
      <c r="AP88" s="10">
        <v>1</v>
      </c>
      <c r="AQ88" s="10">
        <v>111.47500000000001</v>
      </c>
      <c r="AR88" s="10"/>
      <c r="AS88" s="10"/>
      <c r="AT88" s="10">
        <v>1.8174522266601867</v>
      </c>
      <c r="AU88" s="10">
        <v>1</v>
      </c>
      <c r="AV88" s="16"/>
      <c r="AW88" s="19">
        <v>28.192323344706619</v>
      </c>
      <c r="AX88" s="1" t="s">
        <v>120</v>
      </c>
      <c r="AY88" s="23">
        <v>11.5031496062992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93.491015496036411</v>
      </c>
      <c r="BG88" s="24">
        <v>6.1589845039635946</v>
      </c>
      <c r="BH88" s="24">
        <v>0.35</v>
      </c>
      <c r="BI88" s="21"/>
      <c r="BJ88" s="25">
        <f t="shared" ca="1" si="11"/>
        <v>1</v>
      </c>
      <c r="BK88" s="24">
        <f t="shared" ca="1" si="12"/>
        <v>6.7573939607240172</v>
      </c>
      <c r="BL88" s="23">
        <f t="shared" si="13"/>
        <v>3.654187268340106</v>
      </c>
      <c r="BM88" s="23">
        <f t="shared" ca="1" si="14"/>
        <v>3.1857665799815127</v>
      </c>
      <c r="BN88" s="22">
        <f t="shared" si="15"/>
        <v>3.5522987652466376</v>
      </c>
      <c r="BO88" s="21"/>
      <c r="BP88" s="2"/>
    </row>
    <row r="89" spans="1:68" x14ac:dyDescent="0.2">
      <c r="A89">
        <v>3.8</v>
      </c>
      <c r="B89">
        <v>2.16</v>
      </c>
      <c r="C89">
        <v>0.17304</v>
      </c>
      <c r="D89">
        <v>-0.10102999999999999</v>
      </c>
      <c r="E89">
        <v>-5.3E-3</v>
      </c>
      <c r="F89">
        <v>1.88045</v>
      </c>
      <c r="G89">
        <v>1.9250799999999999</v>
      </c>
      <c r="H89" s="21"/>
      <c r="I89" s="17">
        <f t="shared" si="9"/>
        <v>12.467191601049867</v>
      </c>
      <c r="J89" s="16">
        <f t="shared" si="10"/>
        <v>-11.667191601049867</v>
      </c>
      <c r="K89" s="16">
        <v>100</v>
      </c>
      <c r="L89" s="16">
        <v>1246.7191601049869</v>
      </c>
      <c r="M89" s="16">
        <v>479.00262467191607</v>
      </c>
      <c r="N89" s="16">
        <v>5.4024496937882756</v>
      </c>
      <c r="O89" s="16">
        <v>1.9688737166324413</v>
      </c>
      <c r="P89" s="16">
        <v>2.2262180437780095</v>
      </c>
      <c r="Q89" s="16">
        <v>5.6387048776654319E-2</v>
      </c>
      <c r="R89" s="16">
        <v>2.5328628044431136</v>
      </c>
      <c r="S89" s="16">
        <v>17.871133829553358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124</v>
      </c>
      <c r="AA89" s="15">
        <v>2</v>
      </c>
      <c r="AB89" s="11">
        <v>91.180559050119484</v>
      </c>
      <c r="AC89" s="10">
        <v>7.9788104296345495</v>
      </c>
      <c r="AD89" s="19">
        <v>0.84063052024596963</v>
      </c>
      <c r="AE89" s="12">
        <v>196.88737166324412</v>
      </c>
      <c r="AF89" s="10">
        <v>188.57158396770777</v>
      </c>
      <c r="AG89" s="10">
        <v>111.31090218890049</v>
      </c>
      <c r="AH89" s="10">
        <v>256.49864507859598</v>
      </c>
      <c r="AI89" s="10">
        <v>3.9481017220743797</v>
      </c>
      <c r="AJ89" s="10"/>
      <c r="AK89" s="10"/>
      <c r="AL89" s="10"/>
      <c r="AM89" s="10"/>
      <c r="AN89" s="10">
        <v>1.9688737166324413</v>
      </c>
      <c r="AO89" s="10">
        <v>0.72167202867624269</v>
      </c>
      <c r="AP89" s="10">
        <v>1</v>
      </c>
      <c r="AQ89" s="10">
        <v>111.47500000000001</v>
      </c>
      <c r="AR89" s="10"/>
      <c r="AS89" s="10"/>
      <c r="AT89" s="10">
        <v>1.7985873348009251</v>
      </c>
      <c r="AU89" s="10">
        <v>1</v>
      </c>
      <c r="AV89" s="16"/>
      <c r="AW89" s="19">
        <v>28.285737595156167</v>
      </c>
      <c r="AX89" s="1" t="s">
        <v>120</v>
      </c>
      <c r="AY89" s="23">
        <v>11.6671916010499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91.180559050119484</v>
      </c>
      <c r="BG89" s="24">
        <v>7.9788104296345495</v>
      </c>
      <c r="BH89" s="24">
        <v>0.84063052024596963</v>
      </c>
      <c r="BI89" s="21"/>
      <c r="BJ89" s="25">
        <f t="shared" ca="1" si="11"/>
        <v>1</v>
      </c>
      <c r="BK89" s="24">
        <f t="shared" ca="1" si="12"/>
        <v>6.6924830101854411</v>
      </c>
      <c r="BL89" s="23">
        <f t="shared" si="13"/>
        <v>3.51790566994881</v>
      </c>
      <c r="BM89" s="23">
        <f t="shared" ca="1" si="14"/>
        <v>3.1800437870514342</v>
      </c>
      <c r="BN89" s="22">
        <f t="shared" si="15"/>
        <v>3.5418032709303491</v>
      </c>
      <c r="BO89" s="21"/>
      <c r="BP89" s="2"/>
    </row>
    <row r="90" spans="1:68" x14ac:dyDescent="0.2">
      <c r="A90">
        <v>3.85</v>
      </c>
      <c r="B90">
        <v>2.11</v>
      </c>
      <c r="C90">
        <v>0.17288000000000001</v>
      </c>
      <c r="D90">
        <v>-0.10108</v>
      </c>
      <c r="E90">
        <v>-4.3299999999999996E-3</v>
      </c>
      <c r="F90">
        <v>1.87788</v>
      </c>
      <c r="G90">
        <v>1.92228</v>
      </c>
      <c r="H90" s="21"/>
      <c r="I90" s="17">
        <f t="shared" si="9"/>
        <v>12.631233595800525</v>
      </c>
      <c r="J90" s="16">
        <f t="shared" si="10"/>
        <v>-11.831233595800525</v>
      </c>
      <c r="K90" s="16">
        <v>100</v>
      </c>
      <c r="L90" s="16">
        <v>1263.1233595800527</v>
      </c>
      <c r="M90" s="16">
        <v>485.17060367454081</v>
      </c>
      <c r="N90" s="16">
        <v>5.4735345581802273</v>
      </c>
      <c r="O90" s="16">
        <v>1.9264753593429156</v>
      </c>
      <c r="P90" s="16">
        <v>2.1875554541827551</v>
      </c>
      <c r="Q90" s="16">
        <v>5.6031518834809016E-2</v>
      </c>
      <c r="R90" s="16">
        <v>2.5613759289015019</v>
      </c>
      <c r="S90" s="16">
        <v>18.130562141655524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124</v>
      </c>
      <c r="AA90" s="15">
        <v>2</v>
      </c>
      <c r="AB90" s="11">
        <v>92.508756326871037</v>
      </c>
      <c r="AC90" s="10">
        <v>7.1412436731289688</v>
      </c>
      <c r="AD90" s="19">
        <v>0.35</v>
      </c>
      <c r="AE90" s="12">
        <v>192.64753593429157</v>
      </c>
      <c r="AF90" s="10">
        <v>183.05809110502693</v>
      </c>
      <c r="AG90" s="10">
        <v>109.37777270913776</v>
      </c>
      <c r="AH90" s="10">
        <v>260.37313886006325</v>
      </c>
      <c r="AI90" s="10">
        <v>3.9041516269299459</v>
      </c>
      <c r="AJ90" s="10"/>
      <c r="AK90" s="10"/>
      <c r="AL90" s="10"/>
      <c r="AM90" s="10"/>
      <c r="AN90" s="10">
        <v>1.9264753593429156</v>
      </c>
      <c r="AO90" s="10">
        <v>0.71715392073149153</v>
      </c>
      <c r="AP90" s="10">
        <v>1</v>
      </c>
      <c r="AQ90" s="10">
        <v>111.47500000000001</v>
      </c>
      <c r="AR90" s="10"/>
      <c r="AS90" s="10"/>
      <c r="AT90" s="10">
        <v>1.7196452150253443</v>
      </c>
      <c r="AU90" s="10">
        <v>1</v>
      </c>
      <c r="AV90" s="16"/>
      <c r="AW90" s="19">
        <v>27.45871366575404</v>
      </c>
      <c r="AX90" s="1" t="s">
        <v>120</v>
      </c>
      <c r="AY90" s="23">
        <v>11.8312335958005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92.508756326871037</v>
      </c>
      <c r="BG90" s="24">
        <v>7.1412436731289688</v>
      </c>
      <c r="BH90" s="24">
        <v>0.35</v>
      </c>
      <c r="BI90" s="21"/>
      <c r="BJ90" s="25">
        <f t="shared" ca="1" si="11"/>
        <v>1</v>
      </c>
      <c r="BK90" s="24">
        <f t="shared" ca="1" si="12"/>
        <v>6.4142129082351049</v>
      </c>
      <c r="BL90" s="23">
        <f t="shared" si="13"/>
        <v>3.6010117621888895</v>
      </c>
      <c r="BM90" s="23">
        <f t="shared" ca="1" si="14"/>
        <v>3.2010138347516408</v>
      </c>
      <c r="BN90" s="22">
        <f t="shared" si="15"/>
        <v>3.5507941024053467</v>
      </c>
      <c r="BO90" s="21"/>
      <c r="BP90" s="2"/>
    </row>
    <row r="91" spans="1:68" x14ac:dyDescent="0.2">
      <c r="A91">
        <v>3.9</v>
      </c>
      <c r="B91">
        <v>2.11</v>
      </c>
      <c r="C91">
        <v>0.17274999999999999</v>
      </c>
      <c r="D91">
        <v>-0.10167</v>
      </c>
      <c r="E91">
        <v>-4.7299999999999998E-3</v>
      </c>
      <c r="F91">
        <v>1.87825</v>
      </c>
      <c r="G91">
        <v>1.92388</v>
      </c>
      <c r="H91" s="21"/>
      <c r="I91" s="17">
        <f t="shared" si="9"/>
        <v>12.79527559055118</v>
      </c>
      <c r="J91" s="16">
        <f t="shared" si="10"/>
        <v>-11.995275590551179</v>
      </c>
      <c r="K91" s="16">
        <v>100</v>
      </c>
      <c r="L91" s="16">
        <v>1279.5275590551182</v>
      </c>
      <c r="M91" s="16">
        <v>491.33858267716539</v>
      </c>
      <c r="N91" s="16">
        <v>5.5446194225721781</v>
      </c>
      <c r="O91" s="16">
        <v>1.8920266940451691</v>
      </c>
      <c r="P91" s="16">
        <v>2.1515662661244845</v>
      </c>
      <c r="Q91" s="16">
        <v>5.1836265521035291E-2</v>
      </c>
      <c r="R91" s="16">
        <v>2.4092339769950719</v>
      </c>
      <c r="S91" s="16">
        <v>18.023581394396899</v>
      </c>
      <c r="T91" s="20" t="s">
        <v>33</v>
      </c>
      <c r="U91" s="10">
        <v>3</v>
      </c>
      <c r="V91" s="20" t="s">
        <v>33</v>
      </c>
      <c r="W91" s="10">
        <v>3</v>
      </c>
      <c r="X91" s="20" t="s">
        <v>33</v>
      </c>
      <c r="Y91" s="10">
        <v>3</v>
      </c>
      <c r="Z91" s="20" t="s">
        <v>124</v>
      </c>
      <c r="AA91" s="15">
        <v>2</v>
      </c>
      <c r="AB91" s="11">
        <v>89.58955116374139</v>
      </c>
      <c r="AC91" s="10">
        <v>9.3837675914637941</v>
      </c>
      <c r="AD91" s="19">
        <v>1.0266812447948086</v>
      </c>
      <c r="AE91" s="12">
        <v>189.20266940451691</v>
      </c>
      <c r="AF91" s="10">
        <v>177.85911607022652</v>
      </c>
      <c r="AG91" s="10">
        <v>107.57831330622423</v>
      </c>
      <c r="AH91" s="10">
        <v>256.71007484896569</v>
      </c>
      <c r="AI91" s="10">
        <v>4.1506969001294536</v>
      </c>
      <c r="AJ91" s="10"/>
      <c r="AK91" s="10"/>
      <c r="AL91" s="10"/>
      <c r="AM91" s="10"/>
      <c r="AN91" s="10">
        <v>1.8920266940451691</v>
      </c>
      <c r="AO91" s="10">
        <v>0.70608956290724267</v>
      </c>
      <c r="AP91" s="10">
        <v>1</v>
      </c>
      <c r="AQ91" s="10">
        <v>111.47500000000001</v>
      </c>
      <c r="AR91" s="10"/>
      <c r="AS91" s="10"/>
      <c r="AT91" s="10">
        <v>1.6459488867839795</v>
      </c>
      <c r="AU91" s="10">
        <v>1</v>
      </c>
      <c r="AV91" s="16"/>
      <c r="AW91" s="19">
        <v>26.678867410533979</v>
      </c>
      <c r="AX91" s="1" t="s">
        <v>120</v>
      </c>
      <c r="AY91" s="23">
        <v>11.9952755905512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89.58955116374139</v>
      </c>
      <c r="BG91" s="24">
        <v>9.3837675914637941</v>
      </c>
      <c r="BH91" s="24">
        <v>1.0266812447948086</v>
      </c>
      <c r="BI91" s="21"/>
      <c r="BJ91" s="25">
        <f t="shared" ca="1" si="11"/>
        <v>1</v>
      </c>
      <c r="BK91" s="24">
        <f t="shared" ca="1" si="12"/>
        <v>6.1538114037759462</v>
      </c>
      <c r="BL91" s="23">
        <f t="shared" si="13"/>
        <v>3.4287723416647484</v>
      </c>
      <c r="BM91" s="23">
        <f t="shared" ca="1" si="14"/>
        <v>3.2042939312435532</v>
      </c>
      <c r="BN91" s="22">
        <f t="shared" si="15"/>
        <v>3.5451016868198146</v>
      </c>
      <c r="BO91" s="21"/>
      <c r="BP91" s="2"/>
    </row>
    <row r="92" spans="1:68" x14ac:dyDescent="0.2">
      <c r="A92">
        <v>3.95</v>
      </c>
      <c r="B92">
        <v>2.0699999999999998</v>
      </c>
      <c r="C92">
        <v>0.17251</v>
      </c>
      <c r="D92">
        <v>-0.10301</v>
      </c>
      <c r="E92">
        <v>-5.4900000000000001E-3</v>
      </c>
      <c r="F92">
        <v>1.8735999999999999</v>
      </c>
      <c r="G92">
        <v>1.92395</v>
      </c>
      <c r="H92" s="21"/>
      <c r="I92" s="17">
        <f t="shared" si="9"/>
        <v>12.959317585301838</v>
      </c>
      <c r="J92" s="16">
        <f t="shared" si="10"/>
        <v>-12.159317585301837</v>
      </c>
      <c r="K92" s="16">
        <v>124</v>
      </c>
      <c r="L92" s="16">
        <v>1299.8687664041997</v>
      </c>
      <c r="M92" s="16">
        <v>501.4435695538059</v>
      </c>
      <c r="N92" s="16">
        <v>5.6157042869641289</v>
      </c>
      <c r="O92" s="16">
        <v>1.8284291581108798</v>
      </c>
      <c r="P92" s="16">
        <v>2.085041736945199</v>
      </c>
      <c r="Q92" s="16">
        <v>4.2308063079582944E-2</v>
      </c>
      <c r="R92" s="16">
        <v>2.0291230784458358</v>
      </c>
      <c r="S92" s="16">
        <v>17.820317974605508</v>
      </c>
      <c r="T92" s="20" t="s">
        <v>119</v>
      </c>
      <c r="U92" s="10">
        <v>1</v>
      </c>
      <c r="V92" s="20" t="s">
        <v>33</v>
      </c>
      <c r="W92" s="10">
        <v>3</v>
      </c>
      <c r="X92" s="20" t="s">
        <v>33</v>
      </c>
      <c r="Y92" s="10">
        <v>3</v>
      </c>
      <c r="Z92" s="20" t="s">
        <v>124</v>
      </c>
      <c r="AA92" s="15">
        <v>2</v>
      </c>
      <c r="AB92" s="11">
        <v>82.087186459355365</v>
      </c>
      <c r="AC92" s="10">
        <v>16.182656344506015</v>
      </c>
      <c r="AD92" s="19">
        <v>1.7301571961386133</v>
      </c>
      <c r="AE92" s="12">
        <v>182.84291581108798</v>
      </c>
      <c r="AF92" s="10">
        <v>150.77224078311588</v>
      </c>
      <c r="AG92" s="10">
        <v>104.25208684725996</v>
      </c>
      <c r="AH92" s="10">
        <v>251.06633871719413</v>
      </c>
      <c r="AI92" s="10">
        <v>4.9282372795539295</v>
      </c>
      <c r="AJ92" s="10"/>
      <c r="AK92" s="10"/>
      <c r="AL92" s="10"/>
      <c r="AM92" s="10"/>
      <c r="AN92" s="10">
        <v>0.9142145790554399</v>
      </c>
      <c r="AO92" s="10">
        <v>0.68051263078935809</v>
      </c>
      <c r="AP92" s="10">
        <v>1</v>
      </c>
      <c r="AQ92" s="10">
        <v>111.47500000000001</v>
      </c>
      <c r="AR92" s="10"/>
      <c r="AS92" s="10"/>
      <c r="AT92" s="10">
        <v>1.3539266366407181</v>
      </c>
      <c r="AU92" s="10">
        <v>1</v>
      </c>
      <c r="AV92" s="16"/>
      <c r="AW92" s="19">
        <v>22.615836117467381</v>
      </c>
      <c r="AX92" s="1" t="s">
        <v>120</v>
      </c>
      <c r="AY92" s="23">
        <v>12.1593175853018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82.087186459355365</v>
      </c>
      <c r="BG92" s="24">
        <v>16.182656344506015</v>
      </c>
      <c r="BH92" s="24">
        <v>1.7301571961386133</v>
      </c>
      <c r="BI92" s="21"/>
      <c r="BJ92" s="25">
        <f t="shared" ca="1" si="11"/>
        <v>1</v>
      </c>
      <c r="BK92" s="24">
        <f t="shared" ca="1" si="12"/>
        <v>5.723903708726727</v>
      </c>
      <c r="BL92" s="23">
        <f t="shared" si="13"/>
        <v>2.9480765302493586</v>
      </c>
      <c r="BM92" s="23">
        <f t="shared" ca="1" si="14"/>
        <v>3.1954896580347327</v>
      </c>
      <c r="BN92" s="22">
        <f t="shared" si="15"/>
        <v>3.5243241766617994</v>
      </c>
      <c r="BO92" s="21"/>
      <c r="BP92" s="2"/>
    </row>
    <row r="93" spans="1:68" x14ac:dyDescent="0.2">
      <c r="A93">
        <v>4</v>
      </c>
      <c r="B93">
        <v>2.11</v>
      </c>
      <c r="C93">
        <v>0.17319999999999999</v>
      </c>
      <c r="D93">
        <v>-0.10334</v>
      </c>
      <c r="E93">
        <v>-7.5900000000000004E-3</v>
      </c>
      <c r="F93">
        <v>1.8757299999999999</v>
      </c>
      <c r="G93">
        <v>1.9266799999999999</v>
      </c>
      <c r="H93" s="21"/>
      <c r="I93" s="17">
        <f t="shared" si="9"/>
        <v>13.123359580052492</v>
      </c>
      <c r="J93" s="16">
        <f t="shared" si="10"/>
        <v>-12.323359580052491</v>
      </c>
      <c r="K93" s="16">
        <v>124</v>
      </c>
      <c r="L93" s="16">
        <v>1320.2099737532808</v>
      </c>
      <c r="M93" s="16">
        <v>511.54855643044618</v>
      </c>
      <c r="N93" s="16">
        <v>5.6867891513560798</v>
      </c>
      <c r="O93" s="16">
        <v>2.0112720739219672</v>
      </c>
      <c r="P93" s="16">
        <v>2.2597969082635343</v>
      </c>
      <c r="Q93" s="16">
        <v>3.9961565463404403E-2</v>
      </c>
      <c r="R93" s="16">
        <v>1.7683697732869073</v>
      </c>
      <c r="S93" s="16">
        <v>17.258669051497726</v>
      </c>
      <c r="T93" s="20" t="s">
        <v>119</v>
      </c>
      <c r="U93" s="10">
        <v>1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33</v>
      </c>
      <c r="AA93" s="15">
        <v>3</v>
      </c>
      <c r="AB93" s="11">
        <v>73.598553695010054</v>
      </c>
      <c r="AC93" s="10">
        <v>24.119342606965333</v>
      </c>
      <c r="AD93" s="19">
        <v>2.2821036980246086</v>
      </c>
      <c r="AE93" s="12">
        <v>201.12720739219671</v>
      </c>
      <c r="AF93" s="10">
        <v>170.13513109415052</v>
      </c>
      <c r="AG93" s="10">
        <v>112.98984541317671</v>
      </c>
      <c r="AH93" s="10">
        <v>238.05010080291385</v>
      </c>
      <c r="AI93" s="10">
        <v>5.6549258820528143</v>
      </c>
      <c r="AJ93" s="10"/>
      <c r="AK93" s="10"/>
      <c r="AL93" s="10"/>
      <c r="AM93" s="10"/>
      <c r="AN93" s="10">
        <v>1.0056360369609836</v>
      </c>
      <c r="AO93" s="10">
        <v>0.71016663193379592</v>
      </c>
      <c r="AP93" s="10">
        <v>1</v>
      </c>
      <c r="AQ93" s="10">
        <v>111.47500000000001</v>
      </c>
      <c r="AR93" s="10"/>
      <c r="AS93" s="10"/>
      <c r="AT93" s="10">
        <v>1.5045466606298268</v>
      </c>
      <c r="AU93" s="10">
        <v>1</v>
      </c>
      <c r="AV93" s="16"/>
      <c r="AW93" s="19">
        <v>25.520269664122576</v>
      </c>
      <c r="AX93" s="1" t="s">
        <v>120</v>
      </c>
      <c r="AY93" s="23">
        <v>12.3233595800525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73.598553695010054</v>
      </c>
      <c r="BG93" s="24">
        <v>24.119342606965333</v>
      </c>
      <c r="BH93" s="24">
        <v>2.2821036980246086</v>
      </c>
      <c r="BI93" s="21"/>
      <c r="BJ93" s="25">
        <f t="shared" ca="1" si="11"/>
        <v>1</v>
      </c>
      <c r="BK93" s="24">
        <f t="shared" ca="1" si="12"/>
        <v>6.2543111549349062</v>
      </c>
      <c r="BL93" s="23">
        <f t="shared" si="13"/>
        <v>2.4980788443789042</v>
      </c>
      <c r="BM93" s="23">
        <f t="shared" ca="1" si="14"/>
        <v>3.1250545246025414</v>
      </c>
      <c r="BN93" s="22">
        <f t="shared" si="15"/>
        <v>3.4671511678552838</v>
      </c>
      <c r="BO93" s="21"/>
      <c r="BP93" s="2"/>
    </row>
    <row r="94" spans="1:68" x14ac:dyDescent="0.2">
      <c r="A94">
        <v>4.05</v>
      </c>
      <c r="B94">
        <v>2.11</v>
      </c>
      <c r="C94">
        <v>0.17430999999999999</v>
      </c>
      <c r="D94">
        <v>-0.10188999999999999</v>
      </c>
      <c r="E94">
        <v>-1.052E-2</v>
      </c>
      <c r="F94">
        <v>1.87235</v>
      </c>
      <c r="G94">
        <v>1.9228799999999999</v>
      </c>
      <c r="H94" s="21"/>
      <c r="I94" s="17">
        <f t="shared" si="9"/>
        <v>13.287401574803148</v>
      </c>
      <c r="J94" s="16">
        <f t="shared" si="10"/>
        <v>-12.487401574803147</v>
      </c>
      <c r="K94" s="16">
        <v>124</v>
      </c>
      <c r="L94" s="16">
        <v>1340.5511811023621</v>
      </c>
      <c r="M94" s="16">
        <v>521.65354330708658</v>
      </c>
      <c r="N94" s="16">
        <v>5.7578740157480306</v>
      </c>
      <c r="O94" s="16">
        <v>2.3054106776180658</v>
      </c>
      <c r="P94" s="16">
        <v>2.5426511827387932</v>
      </c>
      <c r="Q94" s="16">
        <v>5.0271933776916272E-2</v>
      </c>
      <c r="R94" s="16">
        <v>1.9771462998226255</v>
      </c>
      <c r="S94" s="16">
        <v>16.475035077828299</v>
      </c>
      <c r="T94" s="20" t="s">
        <v>119</v>
      </c>
      <c r="U94" s="10">
        <v>1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33</v>
      </c>
      <c r="AA94" s="15">
        <v>3</v>
      </c>
      <c r="AB94" s="11">
        <v>74.312249884227768</v>
      </c>
      <c r="AC94" s="10">
        <v>23.44716184599578</v>
      </c>
      <c r="AD94" s="19">
        <v>2.2405882697764565</v>
      </c>
      <c r="AE94" s="12">
        <v>230.54106776180657</v>
      </c>
      <c r="AF94" s="10">
        <v>202.21556295305859</v>
      </c>
      <c r="AG94" s="10">
        <v>127.13255913693966</v>
      </c>
      <c r="AH94" s="10">
        <v>220.46731327707982</v>
      </c>
      <c r="AI94" s="10">
        <v>5.0577946613748939</v>
      </c>
      <c r="AJ94" s="10"/>
      <c r="AK94" s="10"/>
      <c r="AL94" s="10"/>
      <c r="AM94" s="10"/>
      <c r="AN94" s="10">
        <v>1.1527053388090329</v>
      </c>
      <c r="AO94" s="10">
        <v>0.78589257359478759</v>
      </c>
      <c r="AP94" s="10">
        <v>1</v>
      </c>
      <c r="AQ94" s="10">
        <v>111.47500000000001</v>
      </c>
      <c r="AR94" s="10"/>
      <c r="AS94" s="10"/>
      <c r="AT94" s="10">
        <v>1.7663504432243506</v>
      </c>
      <c r="AU94" s="10">
        <v>1</v>
      </c>
      <c r="AV94" s="16"/>
      <c r="AW94" s="19">
        <v>30.332334442958789</v>
      </c>
      <c r="AX94" s="1" t="s">
        <v>120</v>
      </c>
      <c r="AY94" s="23">
        <v>12.4874015748031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74.312249884227768</v>
      </c>
      <c r="BG94" s="24">
        <v>23.44716184599578</v>
      </c>
      <c r="BH94" s="24">
        <v>2.2405882697764565</v>
      </c>
      <c r="BI94" s="21"/>
      <c r="BJ94" s="25">
        <f t="shared" ca="1" si="11"/>
        <v>1</v>
      </c>
      <c r="BK94" s="24">
        <f t="shared" ca="1" si="12"/>
        <v>7.1786173647645821</v>
      </c>
      <c r="BL94" s="23">
        <f t="shared" si="13"/>
        <v>2.6849278524390749</v>
      </c>
      <c r="BM94" s="23">
        <f t="shared" ca="1" si="14"/>
        <v>3.0905924121517674</v>
      </c>
      <c r="BN94" s="22">
        <f t="shared" si="15"/>
        <v>3.4418877929089544</v>
      </c>
      <c r="BO94" s="21"/>
      <c r="BP94" s="2"/>
    </row>
    <row r="95" spans="1:68" x14ac:dyDescent="0.2">
      <c r="A95">
        <v>4.0999999999999996</v>
      </c>
      <c r="B95">
        <v>2.0699999999999998</v>
      </c>
      <c r="C95">
        <v>0.17501</v>
      </c>
      <c r="D95">
        <v>-0.10041</v>
      </c>
      <c r="E95">
        <v>-1.1599999999999999E-2</v>
      </c>
      <c r="F95">
        <v>1.8644499999999999</v>
      </c>
      <c r="G95">
        <v>1.92493</v>
      </c>
      <c r="H95" s="21"/>
      <c r="I95" s="17">
        <f t="shared" si="9"/>
        <v>13.451443569553804</v>
      </c>
      <c r="J95" s="16">
        <f t="shared" si="10"/>
        <v>-12.651443569553804</v>
      </c>
      <c r="K95" s="16">
        <v>124</v>
      </c>
      <c r="L95" s="16">
        <v>1360.8923884514434</v>
      </c>
      <c r="M95" s="16">
        <v>531.75853018372698</v>
      </c>
      <c r="N95" s="16">
        <v>5.8289588801399823</v>
      </c>
      <c r="O95" s="16">
        <v>2.4909034907597509</v>
      </c>
      <c r="P95" s="16">
        <v>2.7239845844270629</v>
      </c>
      <c r="Q95" s="16">
        <v>6.0795620055535189E-2</v>
      </c>
      <c r="R95" s="16">
        <v>2.2318635870078674</v>
      </c>
      <c r="S95" s="16">
        <v>16.186187060230008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33</v>
      </c>
      <c r="AA95" s="15">
        <v>3</v>
      </c>
      <c r="AB95" s="11">
        <v>77.746877568367779</v>
      </c>
      <c r="AC95" s="10">
        <v>20.220704794459678</v>
      </c>
      <c r="AD95" s="19">
        <v>2.0324176371725406</v>
      </c>
      <c r="AE95" s="12">
        <v>249.0903490759751</v>
      </c>
      <c r="AF95" s="10">
        <v>222.35236271937967</v>
      </c>
      <c r="AG95" s="10">
        <v>136.19922922135316</v>
      </c>
      <c r="AH95" s="10">
        <v>213.06297970470911</v>
      </c>
      <c r="AI95" s="10">
        <v>4.4805605764671448</v>
      </c>
      <c r="AJ95" s="10"/>
      <c r="AK95" s="10"/>
      <c r="AL95" s="10"/>
      <c r="AM95" s="10"/>
      <c r="AN95" s="10">
        <v>2.4909034907597509</v>
      </c>
      <c r="AO95" s="10">
        <v>0.84261591082157572</v>
      </c>
      <c r="AP95" s="10">
        <v>1</v>
      </c>
      <c r="AQ95" s="10">
        <v>111.47500000000001</v>
      </c>
      <c r="AR95" s="10"/>
      <c r="AS95" s="10"/>
      <c r="AT95" s="10">
        <v>1.9118027071285</v>
      </c>
      <c r="AU95" s="10">
        <v>1</v>
      </c>
      <c r="AV95" s="16"/>
      <c r="AW95" s="19">
        <v>33.352854407906946</v>
      </c>
      <c r="AX95" s="1" t="s">
        <v>120</v>
      </c>
      <c r="AY95" s="23">
        <v>12.6514435695538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77.746877568367779</v>
      </c>
      <c r="BG95" s="24">
        <v>20.220704794459678</v>
      </c>
      <c r="BH95" s="24">
        <v>2.0324176371725406</v>
      </c>
      <c r="BI95" s="21"/>
      <c r="BJ95" s="25">
        <f t="shared" ca="1" si="11"/>
        <v>1</v>
      </c>
      <c r="BK95" s="24">
        <f t="shared" ca="1" si="12"/>
        <v>7.6859637380721733</v>
      </c>
      <c r="BL95" s="23">
        <f t="shared" si="13"/>
        <v>2.9750172713684742</v>
      </c>
      <c r="BM95" s="23">
        <f t="shared" ca="1" si="14"/>
        <v>3.0897446128948491</v>
      </c>
      <c r="BN95" s="22">
        <f t="shared" si="15"/>
        <v>3.4387407086177841</v>
      </c>
      <c r="BO95" s="21"/>
      <c r="BP95" s="2"/>
    </row>
    <row r="96" spans="1:68" x14ac:dyDescent="0.2">
      <c r="A96">
        <v>4.1500000000000004</v>
      </c>
      <c r="B96">
        <v>2.11</v>
      </c>
      <c r="C96">
        <v>0.17582</v>
      </c>
      <c r="D96">
        <v>-9.9989999999999996E-2</v>
      </c>
      <c r="E96">
        <v>-1.363E-2</v>
      </c>
      <c r="F96">
        <v>1.8673999999999999</v>
      </c>
      <c r="G96">
        <v>1.9255800000000001</v>
      </c>
      <c r="H96" s="21"/>
      <c r="I96" s="17">
        <f t="shared" si="9"/>
        <v>13.615485564304462</v>
      </c>
      <c r="J96" s="16">
        <f t="shared" si="10"/>
        <v>-12.815485564304462</v>
      </c>
      <c r="K96" s="16">
        <v>124</v>
      </c>
      <c r="L96" s="16">
        <v>1381.2335958005249</v>
      </c>
      <c r="M96" s="16">
        <v>541.86351706036749</v>
      </c>
      <c r="N96" s="16">
        <v>5.9000437445319331</v>
      </c>
      <c r="O96" s="16">
        <v>2.7055451745379866</v>
      </c>
      <c r="P96" s="16">
        <v>2.9308081151956382</v>
      </c>
      <c r="Q96" s="16">
        <v>6.3782071567035192E-2</v>
      </c>
      <c r="R96" s="16">
        <v>2.1762622819398598</v>
      </c>
      <c r="S96" s="16">
        <v>15.643259767892483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33</v>
      </c>
      <c r="AA96" s="15">
        <v>3</v>
      </c>
      <c r="AB96" s="11">
        <v>74.166778877747106</v>
      </c>
      <c r="AC96" s="10">
        <v>23.584142941760419</v>
      </c>
      <c r="AD96" s="19">
        <v>2.2490781804924813</v>
      </c>
      <c r="AE96" s="12">
        <v>270.55451745379867</v>
      </c>
      <c r="AF96" s="10">
        <v>245.48800120103073</v>
      </c>
      <c r="AG96" s="10">
        <v>146.54040575978189</v>
      </c>
      <c r="AH96" s="10">
        <v>200.43187248055989</v>
      </c>
      <c r="AI96" s="10">
        <v>4.5950343775136684</v>
      </c>
      <c r="AJ96" s="10"/>
      <c r="AK96" s="10"/>
      <c r="AL96" s="10"/>
      <c r="AM96" s="10"/>
      <c r="AN96" s="10">
        <v>2.7055451745379866</v>
      </c>
      <c r="AO96" s="10">
        <v>0.88960945850326423</v>
      </c>
      <c r="AP96" s="10">
        <v>1</v>
      </c>
      <c r="AQ96" s="10">
        <v>111.47500000000001</v>
      </c>
      <c r="AR96" s="10"/>
      <c r="AS96" s="10"/>
      <c r="AT96" s="10">
        <v>2.0788823883856336</v>
      </c>
      <c r="AU96" s="10">
        <v>1</v>
      </c>
      <c r="AV96" s="16"/>
      <c r="AW96" s="19">
        <v>36.823200180154608</v>
      </c>
      <c r="AX96" s="1" t="s">
        <v>120</v>
      </c>
      <c r="AY96" s="23">
        <v>12.815485564304501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74.166778877747106</v>
      </c>
      <c r="BG96" s="24">
        <v>23.584142941760419</v>
      </c>
      <c r="BH96" s="24">
        <v>2.2490781804924813</v>
      </c>
      <c r="BI96" s="21"/>
      <c r="BJ96" s="25">
        <f t="shared" ca="1" si="11"/>
        <v>1</v>
      </c>
      <c r="BK96" s="24">
        <f t="shared" ca="1" si="12"/>
        <v>8.2684707376075384</v>
      </c>
      <c r="BL96" s="23">
        <f t="shared" si="13"/>
        <v>2.8471707337943108</v>
      </c>
      <c r="BM96" s="23">
        <f t="shared" ca="1" si="14"/>
        <v>3.0527526507894147</v>
      </c>
      <c r="BN96" s="22">
        <f t="shared" si="15"/>
        <v>3.4054628330813843</v>
      </c>
      <c r="BO96" s="21"/>
      <c r="BP96" s="2"/>
    </row>
    <row r="97" spans="1:68" x14ac:dyDescent="0.2">
      <c r="A97">
        <v>4.2</v>
      </c>
      <c r="B97">
        <v>2.11</v>
      </c>
      <c r="C97">
        <v>0.17543</v>
      </c>
      <c r="D97">
        <v>-0.10136000000000001</v>
      </c>
      <c r="E97">
        <v>-1.3860000000000001E-2</v>
      </c>
      <c r="F97">
        <v>1.8660300000000001</v>
      </c>
      <c r="G97">
        <v>1.9253800000000001</v>
      </c>
      <c r="H97" s="21"/>
      <c r="I97" s="17">
        <f t="shared" si="9"/>
        <v>13.779527559055119</v>
      </c>
      <c r="J97" s="16">
        <f t="shared" si="10"/>
        <v>-12.979527559055118</v>
      </c>
      <c r="K97" s="16">
        <v>124</v>
      </c>
      <c r="L97" s="16">
        <v>1401.5748031496062</v>
      </c>
      <c r="M97" s="16">
        <v>551.96850393700788</v>
      </c>
      <c r="N97" s="16">
        <v>5.9711286089238849</v>
      </c>
      <c r="O97" s="16">
        <v>2.6021991786447627</v>
      </c>
      <c r="P97" s="16">
        <v>2.8265763187151132</v>
      </c>
      <c r="Q97" s="16">
        <v>5.4040551160475687E-2</v>
      </c>
      <c r="R97" s="16">
        <v>1.9118730600927516</v>
      </c>
      <c r="S97" s="16">
        <v>15.581745838218776</v>
      </c>
      <c r="T97" s="20" t="s">
        <v>119</v>
      </c>
      <c r="U97" s="10">
        <v>1</v>
      </c>
      <c r="V97" s="20" t="s">
        <v>33</v>
      </c>
      <c r="W97" s="10">
        <v>3</v>
      </c>
      <c r="X97" s="20" t="s">
        <v>33</v>
      </c>
      <c r="Y97" s="10">
        <v>3</v>
      </c>
      <c r="Z97" s="20" t="s">
        <v>33</v>
      </c>
      <c r="AA97" s="15">
        <v>3</v>
      </c>
      <c r="AB97" s="11">
        <v>69.378911845420618</v>
      </c>
      <c r="AC97" s="10">
        <v>28.093479736772395</v>
      </c>
      <c r="AD97" s="19">
        <v>2.527608417806988</v>
      </c>
      <c r="AE97" s="12">
        <v>260.21991786447626</v>
      </c>
      <c r="AF97" s="10">
        <v>232.02889530043484</v>
      </c>
      <c r="AG97" s="10">
        <v>141.32881593575564</v>
      </c>
      <c r="AH97" s="10">
        <v>197.70412585978062</v>
      </c>
      <c r="AI97" s="10">
        <v>5.2304727801932964</v>
      </c>
      <c r="AJ97" s="10"/>
      <c r="AK97" s="10"/>
      <c r="AL97" s="10"/>
      <c r="AM97" s="10"/>
      <c r="AN97" s="10">
        <v>1.3010995893223813</v>
      </c>
      <c r="AO97" s="10">
        <v>0.85685813209468331</v>
      </c>
      <c r="AP97" s="10">
        <v>1</v>
      </c>
      <c r="AQ97" s="10">
        <v>111.47500000000001</v>
      </c>
      <c r="AR97" s="10"/>
      <c r="AS97" s="10"/>
      <c r="AT97" s="10">
        <v>1.9210160571105879</v>
      </c>
      <c r="AU97" s="10">
        <v>1</v>
      </c>
      <c r="AV97" s="16"/>
      <c r="AW97" s="19">
        <v>34.804334295065232</v>
      </c>
      <c r="AX97" s="1" t="s">
        <v>120</v>
      </c>
      <c r="AY97" s="23">
        <v>12.9795275590551</v>
      </c>
      <c r="AZ97" s="18">
        <v>100</v>
      </c>
      <c r="BA97" s="18">
        <v>0</v>
      </c>
      <c r="BB97" s="18">
        <v>0</v>
      </c>
      <c r="BC97" s="18">
        <v>100</v>
      </c>
      <c r="BD97" s="18">
        <v>0</v>
      </c>
      <c r="BE97" s="18">
        <v>0</v>
      </c>
      <c r="BF97" s="24">
        <v>69.378911845420618</v>
      </c>
      <c r="BG97" s="24">
        <v>28.093479736772395</v>
      </c>
      <c r="BH97" s="24">
        <v>2.527608417806988</v>
      </c>
      <c r="BI97" s="21"/>
      <c r="BJ97" s="25">
        <f t="shared" ca="1" si="11"/>
        <v>1</v>
      </c>
      <c r="BK97" s="24">
        <f t="shared" ca="1" si="12"/>
        <v>7.7025732518350738</v>
      </c>
      <c r="BL97" s="23">
        <f t="shared" si="13"/>
        <v>2.5421409776269339</v>
      </c>
      <c r="BM97" s="23">
        <f t="shared" ca="1" si="14"/>
        <v>3.0520557398506982</v>
      </c>
      <c r="BN97" s="22">
        <f t="shared" si="15"/>
        <v>3.3941994873746975</v>
      </c>
      <c r="BO97" s="21"/>
      <c r="BP97" s="2"/>
    </row>
    <row r="98" spans="1:68" x14ac:dyDescent="0.2">
      <c r="A98">
        <v>4.25</v>
      </c>
      <c r="B98">
        <v>2.11</v>
      </c>
      <c r="C98">
        <v>0.17588999999999999</v>
      </c>
      <c r="D98">
        <v>-0.10208</v>
      </c>
      <c r="E98">
        <v>-1.1730000000000001E-2</v>
      </c>
      <c r="F98">
        <v>1.8645499999999999</v>
      </c>
      <c r="G98">
        <v>1.92475</v>
      </c>
      <c r="H98" s="21"/>
      <c r="I98" s="17">
        <f t="shared" si="9"/>
        <v>13.943569553805773</v>
      </c>
      <c r="J98" s="16">
        <f t="shared" si="10"/>
        <v>-13.143569553805772</v>
      </c>
      <c r="K98" s="16">
        <v>124</v>
      </c>
      <c r="L98" s="16">
        <v>1421.9160104986872</v>
      </c>
      <c r="M98" s="16">
        <v>562.07349081364816</v>
      </c>
      <c r="N98" s="16">
        <v>6.0422134733158348</v>
      </c>
      <c r="O98" s="16">
        <v>2.7240944558521512</v>
      </c>
      <c r="P98" s="16">
        <v>2.9566748796222928</v>
      </c>
      <c r="Q98" s="16">
        <v>4.8920919997904315E-2</v>
      </c>
      <c r="R98" s="16">
        <v>1.6545924726141625</v>
      </c>
      <c r="S98" s="16">
        <v>16.151418317370954</v>
      </c>
      <c r="T98" s="20" t="s">
        <v>119</v>
      </c>
      <c r="U98" s="10">
        <v>1</v>
      </c>
      <c r="V98" s="20" t="s">
        <v>33</v>
      </c>
      <c r="W98" s="10">
        <v>3</v>
      </c>
      <c r="X98" s="20" t="s">
        <v>33</v>
      </c>
      <c r="Y98" s="10">
        <v>3</v>
      </c>
      <c r="Z98" s="20" t="s">
        <v>33</v>
      </c>
      <c r="AA98" s="15">
        <v>3</v>
      </c>
      <c r="AB98" s="11">
        <v>62.53313125963183</v>
      </c>
      <c r="AC98" s="10">
        <v>34.477029896032548</v>
      </c>
      <c r="AD98" s="19">
        <v>2.989838844335619</v>
      </c>
      <c r="AE98" s="12">
        <v>272.40944558521511</v>
      </c>
      <c r="AF98" s="10">
        <v>246.13806673956884</v>
      </c>
      <c r="AG98" s="10">
        <v>147.83374398111465</v>
      </c>
      <c r="AH98" s="10">
        <v>207.9607853634196</v>
      </c>
      <c r="AI98" s="10">
        <v>6.0437842946309104</v>
      </c>
      <c r="AJ98" s="10"/>
      <c r="AK98" s="10"/>
      <c r="AL98" s="10"/>
      <c r="AM98" s="10"/>
      <c r="AN98" s="10">
        <v>1.3620472279260756</v>
      </c>
      <c r="AO98" s="10">
        <v>0.87388213134001214</v>
      </c>
      <c r="AP98" s="10">
        <v>1</v>
      </c>
      <c r="AQ98" s="10">
        <v>111.47500000000001</v>
      </c>
      <c r="AR98" s="10"/>
      <c r="AS98" s="10"/>
      <c r="AT98" s="10">
        <v>2.0045731842050163</v>
      </c>
      <c r="AU98" s="10">
        <v>1</v>
      </c>
      <c r="AV98" s="16"/>
      <c r="AW98" s="19">
        <v>36.920710010935323</v>
      </c>
      <c r="AX98" s="1" t="s">
        <v>120</v>
      </c>
      <c r="AY98" s="23">
        <v>13.143569553805801</v>
      </c>
      <c r="AZ98" s="18">
        <v>100</v>
      </c>
      <c r="BA98" s="18">
        <v>0</v>
      </c>
      <c r="BB98" s="18">
        <v>0</v>
      </c>
      <c r="BC98" s="18">
        <v>100</v>
      </c>
      <c r="BD98" s="18">
        <v>0</v>
      </c>
      <c r="BE98" s="18">
        <v>0</v>
      </c>
      <c r="BF98" s="24">
        <v>62.53313125963183</v>
      </c>
      <c r="BG98" s="24">
        <v>34.477029896032548</v>
      </c>
      <c r="BH98" s="24">
        <v>2.989838844335619</v>
      </c>
      <c r="BI98" s="21"/>
      <c r="BJ98" s="25">
        <f t="shared" ca="1" si="11"/>
        <v>1</v>
      </c>
      <c r="BK98" s="24">
        <f t="shared" ca="1" si="12"/>
        <v>7.9908300643109387</v>
      </c>
      <c r="BL98" s="23">
        <f t="shared" si="13"/>
        <v>2.1784099570238151</v>
      </c>
      <c r="BM98" s="23">
        <f t="shared" ca="1" si="14"/>
        <v>3.0032288345906806</v>
      </c>
      <c r="BN98" s="22">
        <f t="shared" si="15"/>
        <v>3.3492455935350258</v>
      </c>
      <c r="BO98" s="21"/>
      <c r="BP98" s="2"/>
    </row>
    <row r="99" spans="1:68" x14ac:dyDescent="0.2">
      <c r="A99">
        <v>4.3</v>
      </c>
      <c r="B99">
        <v>2.11</v>
      </c>
      <c r="C99">
        <v>0.17810000000000001</v>
      </c>
      <c r="D99">
        <v>-9.9349999999999994E-2</v>
      </c>
      <c r="E99">
        <v>-8.8199999999999997E-3</v>
      </c>
      <c r="F99">
        <v>1.8631</v>
      </c>
      <c r="G99">
        <v>1.92475</v>
      </c>
      <c r="H99" s="21"/>
      <c r="I99" s="17">
        <f t="shared" si="9"/>
        <v>14.107611548556429</v>
      </c>
      <c r="J99" s="16">
        <f t="shared" si="10"/>
        <v>-13.307611548556428</v>
      </c>
      <c r="K99" s="16">
        <v>124</v>
      </c>
      <c r="L99" s="16">
        <v>1442.2572178477685</v>
      </c>
      <c r="M99" s="16">
        <v>572.17847769028856</v>
      </c>
      <c r="N99" s="16">
        <v>6.1132983377077856</v>
      </c>
      <c r="O99" s="16">
        <v>3.3097217659137574</v>
      </c>
      <c r="P99" s="16">
        <v>3.5535094927667128</v>
      </c>
      <c r="Q99" s="16">
        <v>6.8332854822654207E-2</v>
      </c>
      <c r="R99" s="16">
        <v>1.9229681238152878</v>
      </c>
      <c r="S99" s="16">
        <v>16.929703253677456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33</v>
      </c>
      <c r="Y99" s="10">
        <v>3</v>
      </c>
      <c r="Z99" s="20" t="s">
        <v>33</v>
      </c>
      <c r="AA99" s="15">
        <v>3</v>
      </c>
      <c r="AB99" s="11">
        <v>63.245597464666403</v>
      </c>
      <c r="AC99" s="10">
        <v>33.819593944819673</v>
      </c>
      <c r="AD99" s="19">
        <v>2.9348085905139283</v>
      </c>
      <c r="AE99" s="12">
        <v>330.97217659137573</v>
      </c>
      <c r="AF99" s="10">
        <v>315.15736197131935</v>
      </c>
      <c r="AG99" s="10">
        <v>177.67547463833563</v>
      </c>
      <c r="AH99" s="10">
        <v>222.50890112851891</v>
      </c>
      <c r="AI99" s="10">
        <v>5.2002942098485656</v>
      </c>
      <c r="AJ99" s="10"/>
      <c r="AK99" s="10"/>
      <c r="AL99" s="10"/>
      <c r="AM99" s="10"/>
      <c r="AN99" s="10">
        <v>3.3097217659137574</v>
      </c>
      <c r="AO99" s="10">
        <v>1.0232933099276817</v>
      </c>
      <c r="AP99" s="10">
        <v>1</v>
      </c>
      <c r="AQ99" s="10">
        <v>111.47500000000001</v>
      </c>
      <c r="AR99" s="10"/>
      <c r="AS99" s="10"/>
      <c r="AT99" s="10">
        <v>2.5495487783166322</v>
      </c>
      <c r="AU99" s="10">
        <v>1</v>
      </c>
      <c r="AV99" s="16"/>
      <c r="AW99" s="19">
        <v>47.273604295697901</v>
      </c>
      <c r="AX99" s="1" t="s">
        <v>120</v>
      </c>
      <c r="AY99" s="23">
        <v>13.3076115485564</v>
      </c>
      <c r="AZ99" s="18">
        <v>100</v>
      </c>
      <c r="BA99" s="18">
        <v>0</v>
      </c>
      <c r="BB99" s="18">
        <v>0</v>
      </c>
      <c r="BC99" s="18">
        <v>100</v>
      </c>
      <c r="BD99" s="18">
        <v>0</v>
      </c>
      <c r="BE99" s="18">
        <v>0</v>
      </c>
      <c r="BF99" s="24">
        <v>63.245597464666403</v>
      </c>
      <c r="BG99" s="24">
        <v>33.819593944819673</v>
      </c>
      <c r="BH99" s="24">
        <v>2.9348085905139283</v>
      </c>
      <c r="BI99" s="21"/>
      <c r="BJ99" s="25">
        <f t="shared" ca="1" si="11"/>
        <v>0.98873367073168894</v>
      </c>
      <c r="BK99" s="24">
        <f t="shared" ca="1" si="12"/>
        <v>9.7553261853941713</v>
      </c>
      <c r="BL99" s="23">
        <f t="shared" si="13"/>
        <v>2.4125588197708674</v>
      </c>
      <c r="BM99" s="23">
        <f t="shared" ca="1" si="14"/>
        <v>2.9533196108450332</v>
      </c>
      <c r="BN99" s="22">
        <f t="shared" si="15"/>
        <v>3.3064915161248818</v>
      </c>
      <c r="BO99" s="21"/>
      <c r="BP99" s="2"/>
    </row>
    <row r="100" spans="1:68" x14ac:dyDescent="0.2">
      <c r="A100">
        <v>4.3499999999999996</v>
      </c>
      <c r="B100">
        <v>2.11</v>
      </c>
      <c r="C100">
        <v>0.17893000000000001</v>
      </c>
      <c r="D100">
        <v>-9.4259999999999997E-2</v>
      </c>
      <c r="E100">
        <v>-7.1199999999999996E-3</v>
      </c>
      <c r="F100">
        <v>1.8587</v>
      </c>
      <c r="G100">
        <v>1.9232499999999999</v>
      </c>
      <c r="H100" s="21"/>
      <c r="I100" s="17">
        <f t="shared" si="9"/>
        <v>14.271653543307085</v>
      </c>
      <c r="J100" s="16">
        <f t="shared" si="10"/>
        <v>-13.471653543307085</v>
      </c>
      <c r="K100" s="16">
        <v>124</v>
      </c>
      <c r="L100" s="16">
        <v>1462.5984251968498</v>
      </c>
      <c r="M100" s="16">
        <v>582.28346456692896</v>
      </c>
      <c r="N100" s="16">
        <v>6.1843832020997365</v>
      </c>
      <c r="O100" s="16">
        <v>3.5296632443531819</v>
      </c>
      <c r="P100" s="16">
        <v>3.7799981929383648</v>
      </c>
      <c r="Q100" s="16">
        <v>0.10452580290249912</v>
      </c>
      <c r="R100" s="16">
        <v>2.7652342029625796</v>
      </c>
      <c r="S100" s="16">
        <v>17.38437142952661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33</v>
      </c>
      <c r="Y100" s="10">
        <v>3</v>
      </c>
      <c r="Z100" s="20" t="s">
        <v>33</v>
      </c>
      <c r="AA100" s="15">
        <v>3</v>
      </c>
      <c r="AB100" s="11">
        <v>80.403352494526203</v>
      </c>
      <c r="AC100" s="10">
        <v>17.742267962822694</v>
      </c>
      <c r="AD100" s="19">
        <v>1.8543795426510981</v>
      </c>
      <c r="AE100" s="12">
        <v>352.9663244353182</v>
      </c>
      <c r="AF100" s="10">
        <v>340.60654979450885</v>
      </c>
      <c r="AG100" s="10">
        <v>188.99990964691824</v>
      </c>
      <c r="AH100" s="10">
        <v>230.39975782135284</v>
      </c>
      <c r="AI100" s="10">
        <v>3.6163302150994423</v>
      </c>
      <c r="AJ100" s="10"/>
      <c r="AK100" s="10"/>
      <c r="AL100" s="10"/>
      <c r="AM100" s="10"/>
      <c r="AN100" s="10">
        <v>3.5296632443531819</v>
      </c>
      <c r="AO100" s="10">
        <v>1.1281104482967583</v>
      </c>
      <c r="AP100" s="10">
        <v>1</v>
      </c>
      <c r="AQ100" s="10">
        <v>111.47500000000001</v>
      </c>
      <c r="AR100" s="10"/>
      <c r="AS100" s="10"/>
      <c r="AT100" s="10">
        <v>2.714863036128222</v>
      </c>
      <c r="AU100" s="10">
        <v>1</v>
      </c>
      <c r="AV100" s="16"/>
      <c r="AW100" s="19">
        <v>51.090982469176325</v>
      </c>
      <c r="AX100" s="1" t="s">
        <v>120</v>
      </c>
      <c r="AY100" s="23">
        <v>13.471653543307101</v>
      </c>
      <c r="AZ100" s="18">
        <v>100</v>
      </c>
      <c r="BA100" s="18">
        <v>0</v>
      </c>
      <c r="BB100" s="18">
        <v>0</v>
      </c>
      <c r="BC100" s="18">
        <v>100</v>
      </c>
      <c r="BD100" s="18">
        <v>0</v>
      </c>
      <c r="BE100" s="18">
        <v>0</v>
      </c>
      <c r="BF100" s="24">
        <v>80.403352494526203</v>
      </c>
      <c r="BG100" s="24">
        <v>17.742267962822694</v>
      </c>
      <c r="BH100" s="24">
        <v>1.8543795426510981</v>
      </c>
      <c r="BI100" s="21"/>
      <c r="BJ100" s="25">
        <f t="shared" ca="1" si="11"/>
        <v>1</v>
      </c>
      <c r="BK100" s="24">
        <f t="shared" ca="1" si="12"/>
        <v>10.471528614014131</v>
      </c>
      <c r="BL100" s="23">
        <f t="shared" si="13"/>
        <v>3.4285379952744353</v>
      </c>
      <c r="BM100" s="23">
        <f t="shared" ca="1" si="14"/>
        <v>3.0137780400210241</v>
      </c>
      <c r="BN100" s="22">
        <f t="shared" si="15"/>
        <v>3.3578256515085636</v>
      </c>
      <c r="BO100" s="21"/>
      <c r="BP100" s="2"/>
    </row>
    <row r="101" spans="1:68" x14ac:dyDescent="0.2">
      <c r="A101">
        <v>4.4000000000000004</v>
      </c>
      <c r="B101">
        <v>2.11</v>
      </c>
      <c r="C101">
        <v>0.17929</v>
      </c>
      <c r="D101">
        <v>-9.0429999999999996E-2</v>
      </c>
      <c r="E101">
        <v>-5.8599999999999998E-3</v>
      </c>
      <c r="F101">
        <v>1.8581799999999999</v>
      </c>
      <c r="G101">
        <v>1.9232</v>
      </c>
      <c r="H101" s="21"/>
      <c r="I101" s="17">
        <f t="shared" si="9"/>
        <v>14.435695538057743</v>
      </c>
      <c r="J101" s="16">
        <f t="shared" si="10"/>
        <v>-13.635695538057742</v>
      </c>
      <c r="K101" s="16">
        <v>124</v>
      </c>
      <c r="L101" s="16">
        <v>1482.9396325459313</v>
      </c>
      <c r="M101" s="16">
        <v>592.38845144356947</v>
      </c>
      <c r="N101" s="16">
        <v>6.2554680664916891</v>
      </c>
      <c r="O101" s="16">
        <v>3.6250595482546188</v>
      </c>
      <c r="P101" s="16">
        <v>3.8802471435354531</v>
      </c>
      <c r="Q101" s="16">
        <v>0.13175939644784412</v>
      </c>
      <c r="R101" s="16">
        <v>3.3956444415494809</v>
      </c>
      <c r="S101" s="16">
        <v>17.721360783391283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33</v>
      </c>
      <c r="Y101" s="10">
        <v>3</v>
      </c>
      <c r="Z101" s="20" t="s">
        <v>33</v>
      </c>
      <c r="AA101" s="15">
        <v>3</v>
      </c>
      <c r="AB101" s="11">
        <v>93.812734265424879</v>
      </c>
      <c r="AC101" s="10">
        <v>5.8372657345751264</v>
      </c>
      <c r="AD101" s="19">
        <v>0.35</v>
      </c>
      <c r="AE101" s="12">
        <v>362.50595482546186</v>
      </c>
      <c r="AF101" s="10">
        <v>351.20400237363219</v>
      </c>
      <c r="AG101" s="10">
        <v>194.01235717677264</v>
      </c>
      <c r="AH101" s="10">
        <v>235.86979303336309</v>
      </c>
      <c r="AI101" s="10">
        <v>2.9449490876132067</v>
      </c>
      <c r="AJ101" s="10"/>
      <c r="AK101" s="10"/>
      <c r="AL101" s="10"/>
      <c r="AM101" s="10"/>
      <c r="AN101" s="10">
        <v>3.6250595482546188</v>
      </c>
      <c r="AO101" s="10">
        <v>1.1892355100356866</v>
      </c>
      <c r="AP101" s="10">
        <v>1</v>
      </c>
      <c r="AQ101" s="10">
        <v>111.47500000000001</v>
      </c>
      <c r="AR101" s="10"/>
      <c r="AS101" s="10"/>
      <c r="AT101" s="10">
        <v>2.7525474042715272</v>
      </c>
      <c r="AU101" s="10">
        <v>1</v>
      </c>
      <c r="AV101" s="16"/>
      <c r="AW101" s="19">
        <v>52.680600356044827</v>
      </c>
      <c r="AX101" s="1" t="s">
        <v>120</v>
      </c>
      <c r="AY101" s="23">
        <v>13.6356955380577</v>
      </c>
      <c r="AZ101" s="18">
        <v>100</v>
      </c>
      <c r="BA101" s="18">
        <v>0</v>
      </c>
      <c r="BB101" s="18">
        <v>0</v>
      </c>
      <c r="BC101" s="18">
        <v>100</v>
      </c>
      <c r="BD101" s="18">
        <v>0</v>
      </c>
      <c r="BE101" s="18">
        <v>0</v>
      </c>
      <c r="BF101" s="24">
        <v>93.812734265424879</v>
      </c>
      <c r="BG101" s="24">
        <v>5.8372657345751264</v>
      </c>
      <c r="BH101" s="24">
        <v>0.35</v>
      </c>
      <c r="BI101" s="21"/>
      <c r="BJ101" s="25">
        <f t="shared" ca="1" si="11"/>
        <v>1</v>
      </c>
      <c r="BK101" s="24">
        <f t="shared" ca="1" si="12"/>
        <v>10.59702402912723</v>
      </c>
      <c r="BL101" s="23">
        <f t="shared" si="13"/>
        <v>4.1977936855673432</v>
      </c>
      <c r="BM101" s="23">
        <f t="shared" ca="1" si="14"/>
        <v>3.0616747716402903</v>
      </c>
      <c r="BN101" s="22">
        <f t="shared" si="15"/>
        <v>3.393104729827741</v>
      </c>
      <c r="BO101" s="21"/>
      <c r="BP101" s="2"/>
    </row>
    <row r="102" spans="1:68" x14ac:dyDescent="0.2">
      <c r="A102">
        <v>4.45</v>
      </c>
      <c r="B102">
        <v>0.34</v>
      </c>
      <c r="C102">
        <v>0.17982999999999999</v>
      </c>
      <c r="D102">
        <v>-9.0020000000000003E-2</v>
      </c>
      <c r="E102">
        <v>-5.11E-3</v>
      </c>
      <c r="F102">
        <v>1.8494999999999999</v>
      </c>
      <c r="G102">
        <v>1.9195800000000001</v>
      </c>
      <c r="H102" s="21"/>
      <c r="I102" s="17">
        <f t="shared" si="9"/>
        <v>14.599737532808399</v>
      </c>
      <c r="J102" s="16">
        <f t="shared" si="10"/>
        <v>-13.799737532808399</v>
      </c>
      <c r="K102" s="16">
        <v>124</v>
      </c>
      <c r="L102" s="16">
        <v>1503.2808398950126</v>
      </c>
      <c r="M102" s="16">
        <v>602.49343832020986</v>
      </c>
      <c r="N102" s="16">
        <v>6.3265529308836399</v>
      </c>
      <c r="O102" s="16">
        <v>3.7681540041067714</v>
      </c>
      <c r="P102" s="16">
        <v>4.0262300795635886</v>
      </c>
      <c r="Q102" s="16">
        <v>0.13467474197097498</v>
      </c>
      <c r="R102" s="16">
        <v>3.3449340775272498</v>
      </c>
      <c r="S102" s="16">
        <v>17.9219496845012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33</v>
      </c>
      <c r="Y102" s="10">
        <v>3</v>
      </c>
      <c r="Z102" s="20" t="s">
        <v>33</v>
      </c>
      <c r="AA102" s="15">
        <v>3</v>
      </c>
      <c r="AB102" s="11">
        <v>91.682175806517336</v>
      </c>
      <c r="AC102" s="10">
        <v>7.5386689520451284</v>
      </c>
      <c r="AD102" s="19">
        <v>0.77915524143753045</v>
      </c>
      <c r="AE102" s="12">
        <v>376.81540041067717</v>
      </c>
      <c r="AF102" s="10">
        <v>367.18192382699624</v>
      </c>
      <c r="AG102" s="10">
        <v>201.31150397817942</v>
      </c>
      <c r="AH102" s="10">
        <v>238.5338760744184</v>
      </c>
      <c r="AI102" s="10">
        <v>2.9895955400689163</v>
      </c>
      <c r="AJ102" s="10"/>
      <c r="AK102" s="10"/>
      <c r="AL102" s="10"/>
      <c r="AM102" s="10"/>
      <c r="AN102" s="10">
        <v>3.7681540041067714</v>
      </c>
      <c r="AO102" s="10">
        <v>1.2249696051320498</v>
      </c>
      <c r="AP102" s="10">
        <v>1</v>
      </c>
      <c r="AQ102" s="10">
        <v>111.47500000000001</v>
      </c>
      <c r="AR102" s="10"/>
      <c r="AS102" s="10"/>
      <c r="AT102" s="10">
        <v>2.8325347691938823</v>
      </c>
      <c r="AU102" s="10">
        <v>1</v>
      </c>
      <c r="AV102" s="16"/>
      <c r="AW102" s="19">
        <v>55.07728857404944</v>
      </c>
      <c r="AX102" s="1" t="s">
        <v>120</v>
      </c>
      <c r="AY102" s="23">
        <v>13.7997375328084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91.682175806517336</v>
      </c>
      <c r="BG102" s="24">
        <v>7.5386689520451284</v>
      </c>
      <c r="BH102" s="24">
        <v>0.77915524143753045</v>
      </c>
      <c r="BI102" s="21"/>
      <c r="BJ102" s="25">
        <f t="shared" ca="1" si="11"/>
        <v>1</v>
      </c>
      <c r="BK102" s="24">
        <f t="shared" ca="1" si="12"/>
        <v>10.870125552722524</v>
      </c>
      <c r="BL102" s="23">
        <f t="shared" si="13"/>
        <v>4.1127211641767794</v>
      </c>
      <c r="BM102" s="23">
        <f t="shared" ca="1" si="14"/>
        <v>3.0474980524868944</v>
      </c>
      <c r="BN102" s="22">
        <f t="shared" si="15"/>
        <v>3.3759949929281912</v>
      </c>
      <c r="BO102" s="21"/>
      <c r="BP102" s="2"/>
    </row>
    <row r="103" spans="1:68" x14ac:dyDescent="0.2">
      <c r="A103">
        <v>4.5</v>
      </c>
      <c r="B103">
        <v>2.11</v>
      </c>
      <c r="C103">
        <v>0.18024000000000001</v>
      </c>
      <c r="D103">
        <v>-8.6980000000000002E-2</v>
      </c>
      <c r="E103">
        <v>-5.0400000000000002E-3</v>
      </c>
      <c r="F103">
        <v>1.8472500000000001</v>
      </c>
      <c r="G103">
        <v>1.9214500000000001</v>
      </c>
      <c r="H103" s="21"/>
      <c r="I103" s="17">
        <f t="shared" si="9"/>
        <v>14.763779527559054</v>
      </c>
      <c r="J103" s="16">
        <f t="shared" si="10"/>
        <v>-13.963779527559053</v>
      </c>
      <c r="K103" s="16">
        <v>124</v>
      </c>
      <c r="L103" s="16">
        <v>1523.6220472440937</v>
      </c>
      <c r="M103" s="16">
        <v>612.59842519685014</v>
      </c>
      <c r="N103" s="16">
        <v>6.3976377952755898</v>
      </c>
      <c r="O103" s="16">
        <v>3.8767997946611921</v>
      </c>
      <c r="P103" s="16">
        <v>4.135145461601101</v>
      </c>
      <c r="Q103" s="16">
        <v>0.1562909624351653</v>
      </c>
      <c r="R103" s="16">
        <v>3.7795759275334047</v>
      </c>
      <c r="S103" s="16">
        <v>17.940671315271462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33</v>
      </c>
      <c r="AA103" s="15">
        <v>3</v>
      </c>
      <c r="AB103" s="11">
        <v>97.81</v>
      </c>
      <c r="AC103" s="10">
        <v>1.8400000000000034</v>
      </c>
      <c r="AD103" s="19">
        <v>0.35</v>
      </c>
      <c r="AE103" s="12">
        <v>387.67997946611922</v>
      </c>
      <c r="AF103" s="10">
        <v>378.79895657558109</v>
      </c>
      <c r="AG103" s="10">
        <v>206.75727308005506</v>
      </c>
      <c r="AH103" s="10">
        <v>237.45668955420081</v>
      </c>
      <c r="AI103" s="10">
        <v>2.6457994737325246</v>
      </c>
      <c r="AJ103" s="10"/>
      <c r="AK103" s="10"/>
      <c r="AL103" s="10"/>
      <c r="AM103" s="10"/>
      <c r="AN103" s="10">
        <v>3.8767997946611921</v>
      </c>
      <c r="AO103" s="10">
        <v>1.2775802139380918</v>
      </c>
      <c r="AP103" s="10">
        <v>1</v>
      </c>
      <c r="AQ103" s="10">
        <v>111.47500000000001</v>
      </c>
      <c r="AR103" s="10"/>
      <c r="AS103" s="10"/>
      <c r="AT103" s="10">
        <v>2.8751756718410642</v>
      </c>
      <c r="AU103" s="10">
        <v>1</v>
      </c>
      <c r="AV103" s="16"/>
      <c r="AW103" s="19">
        <v>56.819843486337163</v>
      </c>
      <c r="AX103" s="1" t="s">
        <v>120</v>
      </c>
      <c r="AY103" s="23">
        <v>13.963779527559099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97.81</v>
      </c>
      <c r="BG103" s="24">
        <v>1.8400000000000034</v>
      </c>
      <c r="BH103" s="24">
        <v>0.35</v>
      </c>
      <c r="BI103" s="21"/>
      <c r="BJ103" s="25">
        <f t="shared" ca="1" si="11"/>
        <v>1</v>
      </c>
      <c r="BK103" s="24">
        <f t="shared" ca="1" si="12"/>
        <v>11.013199836075579</v>
      </c>
      <c r="BL103" s="23">
        <f t="shared" si="13"/>
        <v>4.6331297803012479</v>
      </c>
      <c r="BM103" s="23">
        <f t="shared" ca="1" si="14"/>
        <v>3.074431078425778</v>
      </c>
      <c r="BN103" s="22">
        <f t="shared" si="15"/>
        <v>3.3938735738622099</v>
      </c>
      <c r="BO103" s="21"/>
      <c r="BP103" s="2"/>
    </row>
    <row r="104" spans="1:68" x14ac:dyDescent="0.2">
      <c r="A104">
        <v>4.55</v>
      </c>
      <c r="B104">
        <v>2.11</v>
      </c>
      <c r="C104">
        <v>0.18135999999999999</v>
      </c>
      <c r="D104">
        <v>-8.3500000000000005E-2</v>
      </c>
      <c r="E104">
        <v>-1.4659999999999999E-2</v>
      </c>
      <c r="F104">
        <v>1.8359300000000001</v>
      </c>
      <c r="G104">
        <v>1.91005</v>
      </c>
      <c r="H104" s="21"/>
      <c r="I104" s="17">
        <f t="shared" si="9"/>
        <v>14.92782152230971</v>
      </c>
      <c r="J104" s="16">
        <f t="shared" si="10"/>
        <v>-14.127821522309709</v>
      </c>
      <c r="K104" s="16">
        <v>124</v>
      </c>
      <c r="L104" s="16">
        <v>1543.963254593175</v>
      </c>
      <c r="M104" s="16">
        <v>622.70341207349054</v>
      </c>
      <c r="N104" s="16">
        <v>6.4687226596675407</v>
      </c>
      <c r="O104" s="16">
        <v>4.1735882956878809</v>
      </c>
      <c r="P104" s="16">
        <v>4.3948843902371832</v>
      </c>
      <c r="Q104" s="16">
        <v>0.1810358463875936</v>
      </c>
      <c r="R104" s="16">
        <v>4.1192402418991376</v>
      </c>
      <c r="S104" s="16">
        <v>15.367784343701524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33</v>
      </c>
      <c r="Y104" s="10">
        <v>3</v>
      </c>
      <c r="Z104" s="20" t="s">
        <v>33</v>
      </c>
      <c r="AA104" s="15">
        <v>3</v>
      </c>
      <c r="AB104" s="11">
        <v>97.81</v>
      </c>
      <c r="AC104" s="10">
        <v>1.8400000000000034</v>
      </c>
      <c r="AD104" s="19">
        <v>0.35</v>
      </c>
      <c r="AE104" s="12">
        <v>417.35882956878811</v>
      </c>
      <c r="AF104" s="10">
        <v>408.15993598282137</v>
      </c>
      <c r="AG104" s="10">
        <v>219.74421951185917</v>
      </c>
      <c r="AH104" s="10">
        <v>183.06641178584198</v>
      </c>
      <c r="AI104" s="10">
        <v>2.427632139122236</v>
      </c>
      <c r="AJ104" s="10"/>
      <c r="AK104" s="10"/>
      <c r="AL104" s="10"/>
      <c r="AM104" s="10"/>
      <c r="AN104" s="10">
        <v>4.1735882956878809</v>
      </c>
      <c r="AO104" s="10">
        <v>1.3604660490847489</v>
      </c>
      <c r="AP104" s="10">
        <v>1</v>
      </c>
      <c r="AQ104" s="10">
        <v>111.47500000000001</v>
      </c>
      <c r="AR104" s="10"/>
      <c r="AS104" s="10"/>
      <c r="AT104" s="10">
        <v>3.0557702115627619</v>
      </c>
      <c r="AU104" s="10">
        <v>1</v>
      </c>
      <c r="AV104" s="16"/>
      <c r="AW104" s="19">
        <v>61.223990397423208</v>
      </c>
      <c r="AX104" s="1" t="s">
        <v>120</v>
      </c>
      <c r="AY104" s="23">
        <v>14.1278215223097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97.81</v>
      </c>
      <c r="BG104" s="24">
        <v>1.8400000000000034</v>
      </c>
      <c r="BH104" s="24">
        <v>0.35</v>
      </c>
      <c r="BI104" s="21"/>
      <c r="BJ104" s="25">
        <f t="shared" ca="1" si="11"/>
        <v>1</v>
      </c>
      <c r="BK104" s="24">
        <f t="shared" ca="1" si="12"/>
        <v>11.636045965693299</v>
      </c>
      <c r="BL104" s="23">
        <f t="shared" si="13"/>
        <v>4.9969833096114487</v>
      </c>
      <c r="BM104" s="23">
        <f t="shared" ca="1" si="14"/>
        <v>3.0759700161724202</v>
      </c>
      <c r="BN104" s="22">
        <f t="shared" si="15"/>
        <v>3.3915339256751285</v>
      </c>
      <c r="BO104" s="21"/>
      <c r="BP104" s="2"/>
    </row>
    <row r="105" spans="1:68" x14ac:dyDescent="0.2">
      <c r="A105">
        <v>4.5999999999999996</v>
      </c>
      <c r="B105">
        <v>2.0699999999999998</v>
      </c>
      <c r="C105">
        <v>0.18275</v>
      </c>
      <c r="D105">
        <v>-8.0790000000000001E-2</v>
      </c>
      <c r="E105">
        <v>-1.3050000000000001E-2</v>
      </c>
      <c r="F105">
        <v>1.8414299999999999</v>
      </c>
      <c r="G105">
        <v>1.9171</v>
      </c>
      <c r="H105" s="21"/>
      <c r="I105" s="17">
        <f t="shared" si="9"/>
        <v>15.091863517060366</v>
      </c>
      <c r="J105" s="16">
        <f t="shared" si="10"/>
        <v>-14.291863517060365</v>
      </c>
      <c r="K105" s="16">
        <v>124</v>
      </c>
      <c r="L105" s="16">
        <v>1564.3044619422562</v>
      </c>
      <c r="M105" s="16">
        <v>632.80839895013094</v>
      </c>
      <c r="N105" s="16">
        <v>6.5398075240594924</v>
      </c>
      <c r="O105" s="16">
        <v>4.5419240246406538</v>
      </c>
      <c r="P105" s="16">
        <v>4.7694207233010655</v>
      </c>
      <c r="Q105" s="16">
        <v>0.20030556923560536</v>
      </c>
      <c r="R105" s="16">
        <v>4.1997882102748862</v>
      </c>
      <c r="S105" s="16">
        <v>15.79838185141749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33</v>
      </c>
      <c r="AA105" s="15">
        <v>3</v>
      </c>
      <c r="AB105" s="11">
        <v>97.81</v>
      </c>
      <c r="AC105" s="10">
        <v>1.8400000000000034</v>
      </c>
      <c r="AD105" s="19">
        <v>0.35</v>
      </c>
      <c r="AE105" s="12">
        <v>454.19240246406537</v>
      </c>
      <c r="AF105" s="10">
        <v>451.02649238156738</v>
      </c>
      <c r="AG105" s="10">
        <v>238.47103616505328</v>
      </c>
      <c r="AH105" s="10">
        <v>190.46210044850739</v>
      </c>
      <c r="AI105" s="10">
        <v>2.3810724492094035</v>
      </c>
      <c r="AJ105" s="10"/>
      <c r="AK105" s="10"/>
      <c r="AL105" s="10"/>
      <c r="AM105" s="10"/>
      <c r="AN105" s="10">
        <v>4.5419240246406538</v>
      </c>
      <c r="AO105" s="10">
        <v>1.4574911755980093</v>
      </c>
      <c r="AP105" s="10">
        <v>1</v>
      </c>
      <c r="AQ105" s="10">
        <v>111.47500000000001</v>
      </c>
      <c r="AR105" s="10"/>
      <c r="AS105" s="10"/>
      <c r="AT105" s="10">
        <v>3.3357902312341219</v>
      </c>
      <c r="AU105" s="10">
        <v>1</v>
      </c>
      <c r="AV105" s="16"/>
      <c r="AW105" s="19">
        <v>67.653973857235101</v>
      </c>
      <c r="AX105" s="1" t="s">
        <v>120</v>
      </c>
      <c r="AY105" s="23">
        <v>14.291863517060399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97.81</v>
      </c>
      <c r="BG105" s="24">
        <v>1.8400000000000034</v>
      </c>
      <c r="BH105" s="24">
        <v>0.35</v>
      </c>
      <c r="BI105" s="21"/>
      <c r="BJ105" s="25">
        <f t="shared" ca="1" si="11"/>
        <v>1</v>
      </c>
      <c r="BK105" s="24">
        <f t="shared" ca="1" si="12"/>
        <v>12.601819125489065</v>
      </c>
      <c r="BL105" s="23">
        <f t="shared" si="13"/>
        <v>5.0236288231133877</v>
      </c>
      <c r="BM105" s="23">
        <f t="shared" ca="1" si="14"/>
        <v>3.0504352187531265</v>
      </c>
      <c r="BN105" s="22">
        <f t="shared" si="15"/>
        <v>3.366314913625692</v>
      </c>
      <c r="BO105" s="21"/>
      <c r="BP105" s="2"/>
    </row>
    <row r="106" spans="1:68" x14ac:dyDescent="0.2">
      <c r="A106">
        <v>4.6500000000000004</v>
      </c>
      <c r="B106">
        <v>2.11</v>
      </c>
      <c r="C106">
        <v>0.18411</v>
      </c>
      <c r="D106">
        <v>-7.7460000000000001E-2</v>
      </c>
      <c r="E106">
        <v>-1.225E-2</v>
      </c>
      <c r="F106">
        <v>1.8394999999999999</v>
      </c>
      <c r="G106">
        <v>1.91808</v>
      </c>
      <c r="H106" s="21"/>
      <c r="I106" s="17">
        <f t="shared" si="9"/>
        <v>15.255905511811024</v>
      </c>
      <c r="J106" s="16">
        <f t="shared" si="10"/>
        <v>-14.455905511811023</v>
      </c>
      <c r="K106" s="16">
        <v>124</v>
      </c>
      <c r="L106" s="16">
        <v>1584.6456692913378</v>
      </c>
      <c r="M106" s="16">
        <v>642.91338582677145</v>
      </c>
      <c r="N106" s="16">
        <v>6.6108923884514432</v>
      </c>
      <c r="O106" s="16">
        <v>4.9023100616016393</v>
      </c>
      <c r="P106" s="16">
        <v>5.1328878057830991</v>
      </c>
      <c r="Q106" s="16">
        <v>0.22398386336249801</v>
      </c>
      <c r="R106" s="16">
        <v>4.3637007438608117</v>
      </c>
      <c r="S106" s="16">
        <v>16.012343345934742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33</v>
      </c>
      <c r="Y106" s="10">
        <v>3</v>
      </c>
      <c r="Z106" s="20" t="s">
        <v>33</v>
      </c>
      <c r="AA106" s="15">
        <v>3</v>
      </c>
      <c r="AB106" s="11">
        <v>97.81</v>
      </c>
      <c r="AC106" s="10">
        <v>1.8400000000000034</v>
      </c>
      <c r="AD106" s="19">
        <v>0.35</v>
      </c>
      <c r="AE106" s="12">
        <v>490.23100616016393</v>
      </c>
      <c r="AF106" s="10">
        <v>492.59078400597826</v>
      </c>
      <c r="AG106" s="10">
        <v>259.96658543373246</v>
      </c>
      <c r="AH106" s="10">
        <v>193.40127683965642</v>
      </c>
      <c r="AI106" s="10">
        <v>2.2916328563705397</v>
      </c>
      <c r="AJ106" s="10"/>
      <c r="AK106" s="10"/>
      <c r="AL106" s="10"/>
      <c r="AM106" s="10"/>
      <c r="AN106" s="10">
        <v>4.9023100616016393</v>
      </c>
      <c r="AO106" s="10">
        <v>1.5566722339722614</v>
      </c>
      <c r="AP106" s="10">
        <v>2.0797326834698593</v>
      </c>
      <c r="AQ106" s="10">
        <v>111.47500000000001</v>
      </c>
      <c r="AR106" s="10"/>
      <c r="AS106" s="10"/>
      <c r="AT106" s="10">
        <v>3.5979498066478892</v>
      </c>
      <c r="AU106" s="10">
        <v>1</v>
      </c>
      <c r="AV106" s="16"/>
      <c r="AW106" s="19">
        <v>73.888617600896751</v>
      </c>
      <c r="AX106" s="1" t="s">
        <v>120</v>
      </c>
      <c r="AY106" s="23">
        <v>14.455905511811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97.81</v>
      </c>
      <c r="BG106" s="24">
        <v>1.8400000000000034</v>
      </c>
      <c r="BH106" s="24">
        <v>0.35</v>
      </c>
      <c r="BI106" s="21"/>
      <c r="BJ106" s="25">
        <f t="shared" ca="1" si="11"/>
        <v>1</v>
      </c>
      <c r="BK106" s="24">
        <f t="shared" ca="1" si="12"/>
        <v>13.502798562999482</v>
      </c>
      <c r="BL106" s="23">
        <f t="shared" si="13"/>
        <v>5.1602467616975627</v>
      </c>
      <c r="BM106" s="23">
        <f t="shared" ca="1" si="14"/>
        <v>3.0346057393664401</v>
      </c>
      <c r="BN106" s="22">
        <f t="shared" si="15"/>
        <v>3.3488765393583106</v>
      </c>
      <c r="BO106" s="21"/>
      <c r="BP106" s="2"/>
    </row>
    <row r="107" spans="1:68" x14ac:dyDescent="0.2">
      <c r="A107">
        <v>4.7</v>
      </c>
      <c r="B107">
        <v>2.11</v>
      </c>
      <c r="C107">
        <v>0.18490999999999999</v>
      </c>
      <c r="D107">
        <v>-7.3150000000000007E-2</v>
      </c>
      <c r="E107">
        <v>-1.3220000000000001E-2</v>
      </c>
      <c r="F107">
        <v>1.8253299999999999</v>
      </c>
      <c r="G107">
        <v>1.90635</v>
      </c>
      <c r="H107" s="21"/>
      <c r="I107" s="17">
        <f t="shared" si="9"/>
        <v>15.41994750656168</v>
      </c>
      <c r="J107" s="16">
        <f t="shared" si="10"/>
        <v>-14.61994750656168</v>
      </c>
      <c r="K107" s="16">
        <v>124</v>
      </c>
      <c r="L107" s="16">
        <v>1604.986876640419</v>
      </c>
      <c r="M107" s="16">
        <v>653.01837270341184</v>
      </c>
      <c r="N107" s="16">
        <v>6.6819772528433941</v>
      </c>
      <c r="O107" s="16">
        <v>5.1143018480492763</v>
      </c>
      <c r="P107" s="16">
        <v>5.3411438245364655</v>
      </c>
      <c r="Q107" s="16">
        <v>0.25463054434955723</v>
      </c>
      <c r="R107" s="16">
        <v>4.7673410923671486</v>
      </c>
      <c r="S107" s="16">
        <v>15.752915033832576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33</v>
      </c>
      <c r="Y107" s="10">
        <v>3</v>
      </c>
      <c r="Z107" s="20" t="s">
        <v>33</v>
      </c>
      <c r="AA107" s="15">
        <v>3</v>
      </c>
      <c r="AB107" s="11">
        <v>97.81</v>
      </c>
      <c r="AC107" s="10">
        <v>1.8400000000000034</v>
      </c>
      <c r="AD107" s="19">
        <v>0.35</v>
      </c>
      <c r="AE107" s="12">
        <v>511.43018480492765</v>
      </c>
      <c r="AF107" s="10">
        <v>515.89495048584013</v>
      </c>
      <c r="AG107" s="10">
        <v>275.5857868402349</v>
      </c>
      <c r="AH107" s="10">
        <v>186.60214863749175</v>
      </c>
      <c r="AI107" s="10">
        <v>2.0976053121121772</v>
      </c>
      <c r="AJ107" s="10"/>
      <c r="AK107" s="10"/>
      <c r="AL107" s="10"/>
      <c r="AM107" s="10"/>
      <c r="AN107" s="10">
        <v>5.1143018480492763</v>
      </c>
      <c r="AO107" s="10">
        <v>1.6331106075019355</v>
      </c>
      <c r="AP107" s="10">
        <v>2.2046862947218795</v>
      </c>
      <c r="AQ107" s="10">
        <v>111.47500000000001</v>
      </c>
      <c r="AR107" s="10"/>
      <c r="AS107" s="10"/>
      <c r="AT107" s="10">
        <v>3.7145662902824972</v>
      </c>
      <c r="AU107" s="10">
        <v>1</v>
      </c>
      <c r="AV107" s="16"/>
      <c r="AW107" s="19">
        <v>77.384242572876019</v>
      </c>
      <c r="AX107" s="1" t="s">
        <v>120</v>
      </c>
      <c r="AY107" s="23">
        <v>14.619947506561701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97.81</v>
      </c>
      <c r="BG107" s="24">
        <v>1.8400000000000034</v>
      </c>
      <c r="BH107" s="24">
        <v>0.35</v>
      </c>
      <c r="BI107" s="21"/>
      <c r="BJ107" s="25">
        <f t="shared" ca="1" si="11"/>
        <v>1</v>
      </c>
      <c r="BK107" s="24">
        <f t="shared" ca="1" si="12"/>
        <v>13.900528915983879</v>
      </c>
      <c r="BL107" s="23">
        <f t="shared" si="13"/>
        <v>5.6102700732989366</v>
      </c>
      <c r="BM107" s="23">
        <f t="shared" ca="1" si="14"/>
        <v>3.0482257613133803</v>
      </c>
      <c r="BN107" s="22">
        <f t="shared" si="15"/>
        <v>3.3561076672233168</v>
      </c>
      <c r="BO107" s="21"/>
      <c r="BP107" s="2"/>
    </row>
    <row r="108" spans="1:68" x14ac:dyDescent="0.2">
      <c r="A108">
        <v>4.75</v>
      </c>
      <c r="B108">
        <v>2.16</v>
      </c>
      <c r="C108">
        <v>0.18603</v>
      </c>
      <c r="D108">
        <v>-7.0830000000000004E-2</v>
      </c>
      <c r="E108">
        <v>-1.5520000000000001E-2</v>
      </c>
      <c r="F108">
        <v>1.8276300000000001</v>
      </c>
      <c r="G108">
        <v>1.9101300000000001</v>
      </c>
      <c r="H108" s="21"/>
      <c r="I108" s="17">
        <f t="shared" si="9"/>
        <v>15.583989501312335</v>
      </c>
      <c r="J108" s="16">
        <f t="shared" si="10"/>
        <v>-14.783989501312334</v>
      </c>
      <c r="K108" s="16">
        <v>124</v>
      </c>
      <c r="L108" s="16">
        <v>1625.3280839895001</v>
      </c>
      <c r="M108" s="16">
        <v>663.12335958005212</v>
      </c>
      <c r="N108" s="16">
        <v>6.7530621172353449</v>
      </c>
      <c r="O108" s="16">
        <v>5.4110903490759732</v>
      </c>
      <c r="P108" s="16">
        <v>5.6290743196901483</v>
      </c>
      <c r="Q108" s="16">
        <v>0.27112713365117613</v>
      </c>
      <c r="R108" s="16">
        <v>4.8165491918056667</v>
      </c>
      <c r="S108" s="16">
        <v>15.137775737095483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33</v>
      </c>
      <c r="Y108" s="10">
        <v>3</v>
      </c>
      <c r="Z108" s="20" t="s">
        <v>33</v>
      </c>
      <c r="AA108" s="15">
        <v>3</v>
      </c>
      <c r="AB108" s="11">
        <v>97.81</v>
      </c>
      <c r="AC108" s="10">
        <v>1.8400000000000034</v>
      </c>
      <c r="AD108" s="19">
        <v>0.35</v>
      </c>
      <c r="AE108" s="12">
        <v>541.10903490759733</v>
      </c>
      <c r="AF108" s="10">
        <v>548.57258477750395</v>
      </c>
      <c r="AG108" s="10">
        <v>297.18057397676114</v>
      </c>
      <c r="AH108" s="10">
        <v>172.48553732283713</v>
      </c>
      <c r="AI108" s="10">
        <v>2.0761752038187158</v>
      </c>
      <c r="AJ108" s="10"/>
      <c r="AK108" s="10"/>
      <c r="AL108" s="10"/>
      <c r="AM108" s="10"/>
      <c r="AN108" s="10">
        <v>5.4110903490759732</v>
      </c>
      <c r="AO108" s="10">
        <v>1.7094161148970386</v>
      </c>
      <c r="AP108" s="10">
        <v>2.377444591814089</v>
      </c>
      <c r="AQ108" s="10">
        <v>111.47500000000001</v>
      </c>
      <c r="AR108" s="10"/>
      <c r="AS108" s="10"/>
      <c r="AT108" s="10">
        <v>3.8976385084033986</v>
      </c>
      <c r="AU108" s="10">
        <v>1</v>
      </c>
      <c r="AV108" s="16"/>
      <c r="AW108" s="19">
        <v>82.285887716625595</v>
      </c>
      <c r="AX108" s="1" t="s">
        <v>120</v>
      </c>
      <c r="AY108" s="23">
        <v>14.7839895013123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97.81</v>
      </c>
      <c r="BG108" s="24">
        <v>1.8400000000000034</v>
      </c>
      <c r="BH108" s="24">
        <v>0.35</v>
      </c>
      <c r="BI108" s="21"/>
      <c r="BJ108" s="25">
        <f t="shared" ca="1" si="11"/>
        <v>1</v>
      </c>
      <c r="BK108" s="24">
        <f t="shared" ca="1" si="12"/>
        <v>14.526438280640789</v>
      </c>
      <c r="BL108" s="23">
        <f t="shared" si="13"/>
        <v>5.6292366725225831</v>
      </c>
      <c r="BM108" s="23">
        <f t="shared" ca="1" si="14"/>
        <v>3.0346005807823953</v>
      </c>
      <c r="BN108" s="22">
        <f t="shared" si="15"/>
        <v>3.3398666843364451</v>
      </c>
      <c r="BO108" s="21"/>
      <c r="BP108" s="2"/>
    </row>
    <row r="109" spans="1:68" x14ac:dyDescent="0.2">
      <c r="A109">
        <v>4.8</v>
      </c>
      <c r="B109">
        <v>2.11</v>
      </c>
      <c r="C109">
        <v>0.18665999999999999</v>
      </c>
      <c r="D109">
        <v>-7.0639999999999994E-2</v>
      </c>
      <c r="E109">
        <v>-1.8679999999999999E-2</v>
      </c>
      <c r="F109">
        <v>1.8325800000000001</v>
      </c>
      <c r="G109">
        <v>1.91683</v>
      </c>
      <c r="H109" s="21"/>
      <c r="I109" s="17">
        <f t="shared" si="9"/>
        <v>15.748031496062991</v>
      </c>
      <c r="J109" s="16">
        <f t="shared" si="10"/>
        <v>-14.94803149606299</v>
      </c>
      <c r="K109" s="16">
        <v>124</v>
      </c>
      <c r="L109" s="16">
        <v>1645.6692913385814</v>
      </c>
      <c r="M109" s="16">
        <v>673.22834645669252</v>
      </c>
      <c r="N109" s="16">
        <v>6.8241469816272957</v>
      </c>
      <c r="O109" s="16">
        <v>5.5780338809034866</v>
      </c>
      <c r="P109" s="16">
        <v>5.7838477217095203</v>
      </c>
      <c r="Q109" s="16">
        <v>0.27247814743018817</v>
      </c>
      <c r="R109" s="16">
        <v>4.7110186944834078</v>
      </c>
      <c r="S109" s="16">
        <v>14.292627833752341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33</v>
      </c>
      <c r="Y109" s="10">
        <v>3</v>
      </c>
      <c r="Z109" s="20" t="s">
        <v>33</v>
      </c>
      <c r="AA109" s="15">
        <v>3</v>
      </c>
      <c r="AB109" s="11">
        <v>97.81</v>
      </c>
      <c r="AC109" s="10">
        <v>1.8400000000000034</v>
      </c>
      <c r="AD109" s="19">
        <v>0.35</v>
      </c>
      <c r="AE109" s="12">
        <v>557.80338809034868</v>
      </c>
      <c r="AF109" s="10">
        <v>565.58467870042534</v>
      </c>
      <c r="AG109" s="10">
        <v>308.788579128214</v>
      </c>
      <c r="AH109" s="10">
        <v>153.63732038657238</v>
      </c>
      <c r="AI109" s="10">
        <v>2.1226831495510678</v>
      </c>
      <c r="AJ109" s="10"/>
      <c r="AK109" s="10"/>
      <c r="AL109" s="10"/>
      <c r="AM109" s="10"/>
      <c r="AN109" s="10">
        <v>5.5780338809034866</v>
      </c>
      <c r="AO109" s="10">
        <v>1.7455379878770576</v>
      </c>
      <c r="AP109" s="10">
        <v>2.470308633025712</v>
      </c>
      <c r="AQ109" s="10">
        <v>111.47500000000001</v>
      </c>
      <c r="AR109" s="10"/>
      <c r="AS109" s="10"/>
      <c r="AT109" s="10">
        <v>3.9602673120103171</v>
      </c>
      <c r="AU109" s="10">
        <v>1</v>
      </c>
      <c r="AV109" s="16"/>
      <c r="AW109" s="19">
        <v>84.837701805063801</v>
      </c>
      <c r="AX109" s="1" t="s">
        <v>120</v>
      </c>
      <c r="AY109" s="23">
        <v>14.948031496063001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1"/>
        <v>1</v>
      </c>
      <c r="BK109" s="24">
        <f t="shared" ca="1" si="12"/>
        <v>14.737980366248179</v>
      </c>
      <c r="BL109" s="23">
        <f t="shared" si="13"/>
        <v>5.4923892207854079</v>
      </c>
      <c r="BM109" s="23">
        <f t="shared" ca="1" si="14"/>
        <v>3.0228880459416763</v>
      </c>
      <c r="BN109" s="22">
        <f t="shared" si="15"/>
        <v>3.324704395071461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0.18768000000000001</v>
      </c>
      <c r="D110">
        <v>-7.084E-2</v>
      </c>
      <c r="E110">
        <v>-2.1360000000000001E-2</v>
      </c>
      <c r="F110">
        <v>1.8276300000000001</v>
      </c>
      <c r="G110">
        <v>1.9124000000000001</v>
      </c>
      <c r="H110" s="21"/>
      <c r="I110" s="17">
        <f t="shared" si="9"/>
        <v>15.912073490813647</v>
      </c>
      <c r="J110" s="16">
        <f t="shared" si="10"/>
        <v>-15.112073490813646</v>
      </c>
      <c r="K110" s="16">
        <v>124</v>
      </c>
      <c r="L110" s="16">
        <v>1666.0104986876627</v>
      </c>
      <c r="M110" s="16">
        <v>683.33333333333292</v>
      </c>
      <c r="N110" s="16">
        <v>6.8952318460192465</v>
      </c>
      <c r="O110" s="16">
        <v>5.8483234086242319</v>
      </c>
      <c r="P110" s="16">
        <v>6.0438157469347535</v>
      </c>
      <c r="Q110" s="16">
        <v>0.27105602766280712</v>
      </c>
      <c r="R110" s="16">
        <v>4.4848492907858546</v>
      </c>
      <c r="S110" s="16">
        <v>13.575856827119551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33</v>
      </c>
      <c r="Y110" s="10">
        <v>3</v>
      </c>
      <c r="Z110" s="20" t="s">
        <v>33</v>
      </c>
      <c r="AA110" s="15">
        <v>3</v>
      </c>
      <c r="AB110" s="11">
        <v>97.81</v>
      </c>
      <c r="AC110" s="10">
        <v>1.8400000000000034</v>
      </c>
      <c r="AD110" s="19">
        <v>0.35</v>
      </c>
      <c r="AE110" s="12">
        <v>584.83234086242317</v>
      </c>
      <c r="AF110" s="10">
        <v>594.97261064756549</v>
      </c>
      <c r="AG110" s="10">
        <v>328.28618102010648</v>
      </c>
      <c r="AH110" s="10">
        <v>137.42999961120628</v>
      </c>
      <c r="AI110" s="10">
        <v>2.2297293290423492</v>
      </c>
      <c r="AJ110" s="10"/>
      <c r="AK110" s="10"/>
      <c r="AL110" s="10"/>
      <c r="AM110" s="10"/>
      <c r="AN110" s="10">
        <v>5.8483234086242319</v>
      </c>
      <c r="AO110" s="10">
        <v>1.7985043394201001</v>
      </c>
      <c r="AP110" s="10">
        <v>2.6262894481608523</v>
      </c>
      <c r="AQ110" s="10">
        <v>111.47500000000001</v>
      </c>
      <c r="AR110" s="10"/>
      <c r="AS110" s="10"/>
      <c r="AT110" s="10">
        <v>4.1107965213475977</v>
      </c>
      <c r="AU110" s="10">
        <v>1</v>
      </c>
      <c r="AV110" s="16"/>
      <c r="AW110" s="19">
        <v>89.245891597134815</v>
      </c>
      <c r="AX110" s="1" t="s">
        <v>120</v>
      </c>
      <c r="AY110" s="23">
        <v>15.1120734908136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11"/>
        <v>1</v>
      </c>
      <c r="BK110" s="24">
        <f t="shared" ca="1" si="12"/>
        <v>15.251152675875881</v>
      </c>
      <c r="BL110" s="23">
        <f t="shared" si="13"/>
        <v>5.2018016734272452</v>
      </c>
      <c r="BM110" s="23">
        <f t="shared" ca="1" si="14"/>
        <v>2.9962770538718231</v>
      </c>
      <c r="BN110" s="22">
        <f t="shared" si="15"/>
        <v>3.2968480377826683</v>
      </c>
      <c r="BO110" s="21"/>
      <c r="BP110" s="2"/>
    </row>
    <row r="111" spans="1:68" x14ac:dyDescent="0.2">
      <c r="A111">
        <v>4.9000000000000004</v>
      </c>
      <c r="B111">
        <v>2.0699999999999998</v>
      </c>
      <c r="C111">
        <v>0.18897</v>
      </c>
      <c r="D111">
        <v>-6.9500000000000006E-2</v>
      </c>
      <c r="E111">
        <v>-2.179E-2</v>
      </c>
      <c r="F111">
        <v>1.8250500000000001</v>
      </c>
      <c r="G111">
        <v>1.9118999999999999</v>
      </c>
      <c r="H111" s="21"/>
      <c r="I111" s="17">
        <f t="shared" si="9"/>
        <v>16.076115485564305</v>
      </c>
      <c r="J111" s="16">
        <f t="shared" si="10"/>
        <v>-15.276115485564304</v>
      </c>
      <c r="K111" s="16">
        <v>124</v>
      </c>
      <c r="L111" s="16">
        <v>1686.3517060367442</v>
      </c>
      <c r="M111" s="16">
        <v>693.43832020997343</v>
      </c>
      <c r="N111" s="16">
        <v>6.9663167104111983</v>
      </c>
      <c r="O111" s="16">
        <v>6.1901601642710444</v>
      </c>
      <c r="P111" s="16">
        <v>6.383996440614002</v>
      </c>
      <c r="Q111" s="16">
        <v>0.28058423010425937</v>
      </c>
      <c r="R111" s="16">
        <v>4.3951188368343335</v>
      </c>
      <c r="S111" s="16">
        <v>13.460852523816529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33</v>
      </c>
      <c r="Y111" s="10">
        <v>3</v>
      </c>
      <c r="Z111" s="20" t="s">
        <v>33</v>
      </c>
      <c r="AA111" s="15">
        <v>3</v>
      </c>
      <c r="AB111" s="11">
        <v>97.81</v>
      </c>
      <c r="AC111" s="10">
        <v>1.8400000000000034</v>
      </c>
      <c r="AD111" s="19">
        <v>0.35</v>
      </c>
      <c r="AE111" s="12">
        <v>619.01601642710443</v>
      </c>
      <c r="AF111" s="10">
        <v>633.79732711870759</v>
      </c>
      <c r="AG111" s="10">
        <v>353.79973304605016</v>
      </c>
      <c r="AH111" s="10">
        <v>133.6018795900525</v>
      </c>
      <c r="AI111" s="10">
        <v>2.2752513347745307</v>
      </c>
      <c r="AJ111" s="10"/>
      <c r="AK111" s="10"/>
      <c r="AL111" s="10"/>
      <c r="AM111" s="10"/>
      <c r="AN111" s="10">
        <v>6.1901601642710444</v>
      </c>
      <c r="AO111" s="10">
        <v>1.8774622469190243</v>
      </c>
      <c r="AP111" s="10">
        <v>2.8303978643684014</v>
      </c>
      <c r="AQ111" s="10">
        <v>111.47500000000001</v>
      </c>
      <c r="AR111" s="10"/>
      <c r="AS111" s="10"/>
      <c r="AT111" s="10">
        <v>4.3247105289890708</v>
      </c>
      <c r="AU111" s="10">
        <v>1</v>
      </c>
      <c r="AV111" s="16"/>
      <c r="AW111" s="19">
        <v>95.069599067806138</v>
      </c>
      <c r="AX111" s="1" t="s">
        <v>120</v>
      </c>
      <c r="AY111" s="23">
        <v>15.276115485564301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97.81</v>
      </c>
      <c r="BG111" s="24">
        <v>1.8400000000000034</v>
      </c>
      <c r="BH111" s="24">
        <v>0.35</v>
      </c>
      <c r="BI111" s="21"/>
      <c r="BJ111" s="25">
        <f t="shared" ca="1" si="11"/>
        <v>0.99929359173454946</v>
      </c>
      <c r="BK111" s="24">
        <f t="shared" ca="1" si="12"/>
        <v>15.968105974848205</v>
      </c>
      <c r="BL111" s="23">
        <f t="shared" si="13"/>
        <v>5.0639472198831008</v>
      </c>
      <c r="BM111" s="23">
        <f t="shared" ca="1" si="14"/>
        <v>2.9735162161670492</v>
      </c>
      <c r="BN111" s="22">
        <f t="shared" si="15"/>
        <v>3.2722938066338187</v>
      </c>
      <c r="BO111" s="21"/>
      <c r="BP111" s="2"/>
    </row>
    <row r="112" spans="1:68" x14ac:dyDescent="0.2">
      <c r="A112">
        <v>4.95</v>
      </c>
      <c r="B112">
        <v>2.11</v>
      </c>
      <c r="C112">
        <v>0.18933</v>
      </c>
      <c r="D112">
        <v>-6.7769999999999997E-2</v>
      </c>
      <c r="E112">
        <v>-2.462E-2</v>
      </c>
      <c r="F112">
        <v>1.8246500000000001</v>
      </c>
      <c r="G112">
        <v>1.9101300000000001</v>
      </c>
      <c r="H112" s="21"/>
      <c r="I112" s="17">
        <f t="shared" si="9"/>
        <v>16.240157480314959</v>
      </c>
      <c r="J112" s="16">
        <f t="shared" si="10"/>
        <v>-15.440157480314959</v>
      </c>
      <c r="K112" s="16">
        <v>124</v>
      </c>
      <c r="L112" s="16">
        <v>1706.6929133858252</v>
      </c>
      <c r="M112" s="16">
        <v>703.54330708661371</v>
      </c>
      <c r="N112" s="16">
        <v>7.0374015748031491</v>
      </c>
      <c r="O112" s="16">
        <v>6.2855564681724818</v>
      </c>
      <c r="P112" s="16">
        <v>6.4684935459847308</v>
      </c>
      <c r="Q112" s="16">
        <v>0.29288556609210459</v>
      </c>
      <c r="R112" s="16">
        <v>4.5278790804995257</v>
      </c>
      <c r="S112" s="16">
        <v>12.703963736961756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33</v>
      </c>
      <c r="Y112" s="10">
        <v>3</v>
      </c>
      <c r="Z112" s="20" t="s">
        <v>33</v>
      </c>
      <c r="AA112" s="15">
        <v>3</v>
      </c>
      <c r="AB112" s="11">
        <v>97.81</v>
      </c>
      <c r="AC112" s="10">
        <v>1.8400000000000034</v>
      </c>
      <c r="AD112" s="19">
        <v>0.35</v>
      </c>
      <c r="AE112" s="12">
        <v>628.5556468172482</v>
      </c>
      <c r="AF112" s="10">
        <v>642.54162143590634</v>
      </c>
      <c r="AG112" s="10">
        <v>360.13701594885481</v>
      </c>
      <c r="AH112" s="10">
        <v>116.56927876440561</v>
      </c>
      <c r="AI112" s="10">
        <v>2.2085395440588438</v>
      </c>
      <c r="AJ112" s="10"/>
      <c r="AK112" s="10"/>
      <c r="AL112" s="10"/>
      <c r="AM112" s="10"/>
      <c r="AN112" s="10">
        <v>6.2855564681724818</v>
      </c>
      <c r="AO112" s="10">
        <v>1.9114212428889801</v>
      </c>
      <c r="AP112" s="10">
        <v>2.8810961275908387</v>
      </c>
      <c r="AQ112" s="10">
        <v>111.47500000000001</v>
      </c>
      <c r="AR112" s="10"/>
      <c r="AS112" s="10"/>
      <c r="AT112" s="10">
        <v>4.3202629333050577</v>
      </c>
      <c r="AU112" s="10">
        <v>1</v>
      </c>
      <c r="AV112" s="16"/>
      <c r="AW112" s="19">
        <v>96.38124321538595</v>
      </c>
      <c r="AX112" s="1" t="s">
        <v>120</v>
      </c>
      <c r="AY112" s="23">
        <v>15.440157480314999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1</v>
      </c>
      <c r="BK112" s="24">
        <f t="shared" ca="1" si="12"/>
        <v>15.962477455849161</v>
      </c>
      <c r="BL112" s="23">
        <f t="shared" si="13"/>
        <v>5.2159909871398096</v>
      </c>
      <c r="BM112" s="23">
        <f t="shared" ca="1" si="14"/>
        <v>2.9819638270176898</v>
      </c>
      <c r="BN112" s="22">
        <f t="shared" si="15"/>
        <v>3.2749864441621579</v>
      </c>
      <c r="BO112" s="21"/>
      <c r="BP112" s="2"/>
    </row>
    <row r="113" spans="1:68" x14ac:dyDescent="0.2">
      <c r="A113">
        <v>5</v>
      </c>
      <c r="B113">
        <v>2.11</v>
      </c>
      <c r="C113">
        <v>0.1908</v>
      </c>
      <c r="D113">
        <v>-6.6409999999999997E-2</v>
      </c>
      <c r="E113">
        <v>-2.691E-2</v>
      </c>
      <c r="F113">
        <v>1.8205499999999999</v>
      </c>
      <c r="G113">
        <v>1.9088499999999999</v>
      </c>
      <c r="H113" s="21"/>
      <c r="I113" s="17">
        <f t="shared" si="9"/>
        <v>16.404199475065617</v>
      </c>
      <c r="J113" s="16">
        <f t="shared" si="10"/>
        <v>-15.604199475065617</v>
      </c>
      <c r="K113" s="16">
        <v>124</v>
      </c>
      <c r="L113" s="16">
        <v>1727.0341207349068</v>
      </c>
      <c r="M113" s="16">
        <v>713.64829396325422</v>
      </c>
      <c r="N113" s="16">
        <v>7.1084864391951008</v>
      </c>
      <c r="O113" s="16">
        <v>6.675091375770017</v>
      </c>
      <c r="P113" s="16">
        <v>6.8492089607782649</v>
      </c>
      <c r="Q113" s="16">
        <v>0.30255598051029498</v>
      </c>
      <c r="R113" s="16">
        <v>4.4173857483816059</v>
      </c>
      <c r="S113" s="16">
        <v>12.091498958906126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33</v>
      </c>
      <c r="Y113" s="10">
        <v>3</v>
      </c>
      <c r="Z113" s="20" t="s">
        <v>33</v>
      </c>
      <c r="AA113" s="15">
        <v>3</v>
      </c>
      <c r="AB113" s="11">
        <v>97.81</v>
      </c>
      <c r="AC113" s="10">
        <v>1.8400000000000034</v>
      </c>
      <c r="AD113" s="19">
        <v>0.35</v>
      </c>
      <c r="AE113" s="12">
        <v>667.50913757700175</v>
      </c>
      <c r="AF113" s="10">
        <v>686.13512862637606</v>
      </c>
      <c r="AG113" s="10">
        <v>388.69067205836984</v>
      </c>
      <c r="AH113" s="10">
        <v>102.50768611976966</v>
      </c>
      <c r="AI113" s="10">
        <v>2.2637823748273949</v>
      </c>
      <c r="AJ113" s="10"/>
      <c r="AK113" s="10"/>
      <c r="AL113" s="10"/>
      <c r="AM113" s="10"/>
      <c r="AN113" s="10">
        <v>6.675091375770017</v>
      </c>
      <c r="AO113" s="10">
        <v>1.9979655289254266</v>
      </c>
      <c r="AP113" s="10">
        <v>3.1095253764669586</v>
      </c>
      <c r="AQ113" s="10">
        <v>111.47500000000001</v>
      </c>
      <c r="AR113" s="10"/>
      <c r="AS113" s="10"/>
      <c r="AT113" s="10">
        <v>4.5587481542120054</v>
      </c>
      <c r="AU113" s="10">
        <v>1</v>
      </c>
      <c r="AV113" s="16"/>
      <c r="AW113" s="19">
        <v>102.92026929395641</v>
      </c>
      <c r="AX113" s="1" t="s">
        <v>120</v>
      </c>
      <c r="AY113" s="23">
        <v>15.604199475065601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97.81</v>
      </c>
      <c r="BG113" s="24">
        <v>1.8400000000000034</v>
      </c>
      <c r="BH113" s="24">
        <v>0.35</v>
      </c>
      <c r="BI113" s="21"/>
      <c r="BJ113" s="25">
        <f t="shared" ca="1" si="11"/>
        <v>0.99416657897058636</v>
      </c>
      <c r="BK113" s="24">
        <f t="shared" ca="1" si="12"/>
        <v>16.668701903082628</v>
      </c>
      <c r="BL113" s="23">
        <f t="shared" si="13"/>
        <v>5.0546534225981441</v>
      </c>
      <c r="BM113" s="23">
        <f t="shared" ca="1" si="14"/>
        <v>2.958806202624201</v>
      </c>
      <c r="BN113" s="22">
        <f t="shared" si="15"/>
        <v>3.248486107892774</v>
      </c>
      <c r="BO113" s="21"/>
      <c r="BP113" s="2"/>
    </row>
    <row r="114" spans="1:68" x14ac:dyDescent="0.2">
      <c r="A114">
        <v>5.05</v>
      </c>
      <c r="B114">
        <v>2.0699999999999998</v>
      </c>
      <c r="C114">
        <v>0.19117000000000001</v>
      </c>
      <c r="D114">
        <v>-6.9430000000000006E-2</v>
      </c>
      <c r="E114">
        <v>-2.8469999999999999E-2</v>
      </c>
      <c r="F114">
        <v>1.8171299999999999</v>
      </c>
      <c r="G114">
        <v>1.9085000000000001</v>
      </c>
      <c r="H114" s="21"/>
      <c r="I114" s="17">
        <f t="shared" si="9"/>
        <v>16.568241469816272</v>
      </c>
      <c r="J114" s="16">
        <f t="shared" si="10"/>
        <v>-15.768241469816271</v>
      </c>
      <c r="K114" s="16">
        <v>124</v>
      </c>
      <c r="L114" s="16">
        <v>1747.3753280839878</v>
      </c>
      <c r="M114" s="16">
        <v>723.7532808398945</v>
      </c>
      <c r="N114" s="16">
        <v>7.1795713035870499</v>
      </c>
      <c r="O114" s="16">
        <v>6.7731375770020517</v>
      </c>
      <c r="P114" s="16">
        <v>6.9412471232442554</v>
      </c>
      <c r="Q114" s="16">
        <v>0.28108197202284269</v>
      </c>
      <c r="R114" s="16">
        <v>4.0494448192397501</v>
      </c>
      <c r="S114" s="16">
        <v>11.674274044597489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143</v>
      </c>
      <c r="Y114" s="10">
        <v>4</v>
      </c>
      <c r="Z114" s="20" t="s">
        <v>33</v>
      </c>
      <c r="AA114" s="15">
        <v>3</v>
      </c>
      <c r="AB114" s="11">
        <v>90.993133497546097</v>
      </c>
      <c r="AC114" s="10">
        <v>8.1436118114263252</v>
      </c>
      <c r="AD114" s="19">
        <v>0.86325469102757069</v>
      </c>
      <c r="AE114" s="12">
        <v>677.31375770020509</v>
      </c>
      <c r="AF114" s="10">
        <v>695.76660613125262</v>
      </c>
      <c r="AG114" s="10">
        <v>395.59353424331914</v>
      </c>
      <c r="AH114" s="10">
        <v>92.462456386500463</v>
      </c>
      <c r="AI114" s="10">
        <v>2.4694743221312541</v>
      </c>
      <c r="AJ114" s="10"/>
      <c r="AK114" s="10"/>
      <c r="AL114" s="10"/>
      <c r="AM114" s="10"/>
      <c r="AN114" s="10">
        <v>6.7731375770020517</v>
      </c>
      <c r="AO114" s="10">
        <v>1.9987957824048295</v>
      </c>
      <c r="AP114" s="10">
        <v>3.1647482739465529</v>
      </c>
      <c r="AQ114" s="10">
        <v>111.47500000000001</v>
      </c>
      <c r="AR114" s="10"/>
      <c r="AS114" s="10"/>
      <c r="AT114" s="10">
        <v>4.5571985662260968</v>
      </c>
      <c r="AU114" s="10">
        <v>1</v>
      </c>
      <c r="AV114" s="16"/>
      <c r="AW114" s="19">
        <v>104.36499091968788</v>
      </c>
      <c r="AX114" s="1" t="s">
        <v>120</v>
      </c>
      <c r="AY114" s="23">
        <v>15.768241469816299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90.993133497546097</v>
      </c>
      <c r="BG114" s="24">
        <v>8.1436118114263252</v>
      </c>
      <c r="BH114" s="24">
        <v>0.86325469102757069</v>
      </c>
      <c r="BI114" s="21"/>
      <c r="BJ114" s="25">
        <f t="shared" ca="1" si="11"/>
        <v>0.98621180052007551</v>
      </c>
      <c r="BK114" s="24">
        <f t="shared" ca="1" si="12"/>
        <v>16.520299391339332</v>
      </c>
      <c r="BL114" s="23">
        <f t="shared" si="13"/>
        <v>4.6325375781286242</v>
      </c>
      <c r="BM114" s="23">
        <f t="shared" ca="1" si="14"/>
        <v>2.9373008754629359</v>
      </c>
      <c r="BN114" s="22">
        <f t="shared" si="15"/>
        <v>3.2221718646711195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0.19087000000000001</v>
      </c>
      <c r="D115">
        <v>-7.3069999999999996E-2</v>
      </c>
      <c r="E115">
        <v>-2.7E-2</v>
      </c>
      <c r="F115">
        <v>1.8132999999999999</v>
      </c>
      <c r="G115">
        <v>1.9047000000000001</v>
      </c>
      <c r="H115" s="21"/>
      <c r="I115" s="17">
        <f t="shared" si="9"/>
        <v>16.732283464566926</v>
      </c>
      <c r="J115" s="16">
        <f t="shared" si="10"/>
        <v>-15.932283464566925</v>
      </c>
      <c r="K115" s="16">
        <v>124</v>
      </c>
      <c r="L115" s="16">
        <v>1767.7165354330689</v>
      </c>
      <c r="M115" s="16">
        <v>733.85826771653478</v>
      </c>
      <c r="N115" s="16">
        <v>7.2506561679790007</v>
      </c>
      <c r="O115" s="16">
        <v>6.6936406570841891</v>
      </c>
      <c r="P115" s="16">
        <v>6.8674116244713197</v>
      </c>
      <c r="Q115" s="16">
        <v>0.25519939225650967</v>
      </c>
      <c r="R115" s="16">
        <v>3.716092848536015</v>
      </c>
      <c r="S115" s="16">
        <v>12.067428290772936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143</v>
      </c>
      <c r="Y115" s="10">
        <v>4</v>
      </c>
      <c r="Z115" s="20" t="s">
        <v>33</v>
      </c>
      <c r="AA115" s="15">
        <v>3</v>
      </c>
      <c r="AB115" s="11">
        <v>83.742915024969946</v>
      </c>
      <c r="AC115" s="10">
        <v>14.659626908443187</v>
      </c>
      <c r="AD115" s="19">
        <v>1.5974580665868672</v>
      </c>
      <c r="AE115" s="12">
        <v>669.36406570841893</v>
      </c>
      <c r="AF115" s="10">
        <v>685.88353525507875</v>
      </c>
      <c r="AG115" s="10">
        <v>390.05587183534897</v>
      </c>
      <c r="AH115" s="10">
        <v>99.0878836689038</v>
      </c>
      <c r="AI115" s="10">
        <v>2.6909984243099796</v>
      </c>
      <c r="AJ115" s="10"/>
      <c r="AK115" s="10"/>
      <c r="AL115" s="10"/>
      <c r="AM115" s="10"/>
      <c r="AN115" s="10">
        <v>6.6936406570841891</v>
      </c>
      <c r="AO115" s="10">
        <v>1.9627964503715514</v>
      </c>
      <c r="AP115" s="10">
        <v>3.1204469746827916</v>
      </c>
      <c r="AQ115" s="10">
        <v>111.47500000000001</v>
      </c>
      <c r="AR115" s="10"/>
      <c r="AS115" s="10"/>
      <c r="AT115" s="10">
        <v>4.4234516923474017</v>
      </c>
      <c r="AU115" s="10">
        <v>1</v>
      </c>
      <c r="AV115" s="16"/>
      <c r="AW115" s="19">
        <v>102.88253028826182</v>
      </c>
      <c r="AX115" s="1" t="s">
        <v>120</v>
      </c>
      <c r="AY115" s="23">
        <v>15.9322834645669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83.742915024969946</v>
      </c>
      <c r="BG115" s="24">
        <v>14.659626908443187</v>
      </c>
      <c r="BH115" s="24">
        <v>1.5974580665868672</v>
      </c>
      <c r="BI115" s="21"/>
      <c r="BJ115" s="25">
        <f t="shared" ca="1" si="11"/>
        <v>0.98184700245645529</v>
      </c>
      <c r="BK115" s="24">
        <f t="shared" ca="1" si="12"/>
        <v>15.996075920533324</v>
      </c>
      <c r="BL115" s="23">
        <f t="shared" si="13"/>
        <v>4.2650140650691633</v>
      </c>
      <c r="BM115" s="23">
        <f t="shared" ca="1" si="14"/>
        <v>2.9252180690021716</v>
      </c>
      <c r="BN115" s="22">
        <f t="shared" si="15"/>
        <v>3.2050117181047524</v>
      </c>
      <c r="BO115" s="21"/>
      <c r="BP115" s="2"/>
    </row>
    <row r="116" spans="1:68" x14ac:dyDescent="0.2">
      <c r="A116">
        <v>5.15</v>
      </c>
      <c r="B116">
        <v>2.11</v>
      </c>
      <c r="C116">
        <v>0.19284000000000001</v>
      </c>
      <c r="D116">
        <v>-7.3109999999999994E-2</v>
      </c>
      <c r="E116">
        <v>-2.2030000000000001E-2</v>
      </c>
      <c r="F116">
        <v>1.8108</v>
      </c>
      <c r="G116">
        <v>1.9048</v>
      </c>
      <c r="H116" s="21"/>
      <c r="I116" s="17">
        <f t="shared" si="9"/>
        <v>16.896325459317584</v>
      </c>
      <c r="J116" s="16">
        <f t="shared" si="10"/>
        <v>-16.096325459317583</v>
      </c>
      <c r="K116" s="16">
        <v>124</v>
      </c>
      <c r="L116" s="16">
        <v>1788.0577427821504</v>
      </c>
      <c r="M116" s="16">
        <v>743.96325459317529</v>
      </c>
      <c r="N116" s="16">
        <v>7.3217410323709533</v>
      </c>
      <c r="O116" s="16">
        <v>7.2156704312114988</v>
      </c>
      <c r="P116" s="16">
        <v>7.4085823938981425</v>
      </c>
      <c r="Q116" s="16">
        <v>0.25491496830303351</v>
      </c>
      <c r="R116" s="16">
        <v>3.4408062804698858</v>
      </c>
      <c r="S116" s="16">
        <v>13.396664075461354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143</v>
      </c>
      <c r="Y116" s="10">
        <v>4</v>
      </c>
      <c r="Z116" s="20" t="s">
        <v>33</v>
      </c>
      <c r="AA116" s="15">
        <v>3</v>
      </c>
      <c r="AB116" s="11">
        <v>75.650958605742048</v>
      </c>
      <c r="AC116" s="10">
        <v>22.187540193861778</v>
      </c>
      <c r="AD116" s="19">
        <v>2.1615012003961795</v>
      </c>
      <c r="AE116" s="12">
        <v>721.56704312114994</v>
      </c>
      <c r="AF116" s="10">
        <v>748.35414299064144</v>
      </c>
      <c r="AG116" s="10">
        <v>430.6436795423607</v>
      </c>
      <c r="AH116" s="10">
        <v>124.96984545785966</v>
      </c>
      <c r="AI116" s="10">
        <v>2.906295555422659</v>
      </c>
      <c r="AJ116" s="10"/>
      <c r="AK116" s="10"/>
      <c r="AL116" s="10"/>
      <c r="AM116" s="10"/>
      <c r="AN116" s="10">
        <v>7.2156704312114988</v>
      </c>
      <c r="AO116" s="10">
        <v>2.0675582953797615</v>
      </c>
      <c r="AP116" s="10">
        <v>3.4451494363388857</v>
      </c>
      <c r="AQ116" s="10">
        <v>111.47500000000001</v>
      </c>
      <c r="AR116" s="10"/>
      <c r="AS116" s="10"/>
      <c r="AT116" s="10">
        <v>4.7773499010397193</v>
      </c>
      <c r="AU116" s="10">
        <v>1</v>
      </c>
      <c r="AV116" s="16"/>
      <c r="AW116" s="19">
        <v>112.25312144859622</v>
      </c>
      <c r="AX116" s="1" t="s">
        <v>120</v>
      </c>
      <c r="AY116" s="23">
        <v>16.096325459317601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75.650958605742048</v>
      </c>
      <c r="BG116" s="24">
        <v>22.187540193861778</v>
      </c>
      <c r="BH116" s="24">
        <v>2.1615012003961795</v>
      </c>
      <c r="BI116" s="21"/>
      <c r="BJ116" s="25">
        <f t="shared" ca="1" si="11"/>
        <v>0.96603064486669887</v>
      </c>
      <c r="BK116" s="24">
        <f t="shared" ca="1" si="12"/>
        <v>16.901079109896905</v>
      </c>
      <c r="BL116" s="23">
        <f t="shared" si="13"/>
        <v>3.9130075057688951</v>
      </c>
      <c r="BM116" s="23">
        <f t="shared" ca="1" si="14"/>
        <v>2.8830786758586351</v>
      </c>
      <c r="BN116" s="22">
        <f t="shared" si="15"/>
        <v>3.159031006496122</v>
      </c>
      <c r="BO116" s="21"/>
      <c r="BP116" s="2"/>
    </row>
    <row r="117" spans="1:68" x14ac:dyDescent="0.2">
      <c r="A117">
        <v>5.2</v>
      </c>
      <c r="B117">
        <v>2.11</v>
      </c>
      <c r="C117">
        <v>0.19475000000000001</v>
      </c>
      <c r="D117">
        <v>-7.3050000000000004E-2</v>
      </c>
      <c r="E117">
        <v>-1.7510000000000001E-2</v>
      </c>
      <c r="F117">
        <v>1.8119499999999999</v>
      </c>
      <c r="G117">
        <v>1.9043000000000001</v>
      </c>
      <c r="H117" s="21"/>
      <c r="I117" s="17">
        <f t="shared" si="9"/>
        <v>17.060367454068242</v>
      </c>
      <c r="J117" s="16">
        <f t="shared" si="10"/>
        <v>-16.260367454068241</v>
      </c>
      <c r="K117" s="16">
        <v>124</v>
      </c>
      <c r="L117" s="16">
        <v>1808.3989501312319</v>
      </c>
      <c r="M117" s="16">
        <v>754.0682414698158</v>
      </c>
      <c r="N117" s="16">
        <v>7.392825896762905</v>
      </c>
      <c r="O117" s="16">
        <v>7.7218008213552363</v>
      </c>
      <c r="P117" s="16">
        <v>7.9321206912358031</v>
      </c>
      <c r="Q117" s="16">
        <v>0.2553416042332477</v>
      </c>
      <c r="R117" s="16">
        <v>3.219083699966574</v>
      </c>
      <c r="S117" s="16">
        <v>14.605546519483822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143</v>
      </c>
      <c r="Y117" s="10">
        <v>4</v>
      </c>
      <c r="Z117" s="20" t="s">
        <v>123</v>
      </c>
      <c r="AA117" s="15">
        <v>4</v>
      </c>
      <c r="AB117" s="11">
        <v>68.772675681359601</v>
      </c>
      <c r="AC117" s="10">
        <v>28.663280731611593</v>
      </c>
      <c r="AD117" s="19">
        <v>2.5640435870288081</v>
      </c>
      <c r="AE117" s="12">
        <v>772.18008213552366</v>
      </c>
      <c r="AF117" s="10">
        <v>808.75034224512615</v>
      </c>
      <c r="AG117" s="10">
        <v>469.90905184268524</v>
      </c>
      <c r="AH117" s="10">
        <v>148.37596709597315</v>
      </c>
      <c r="AI117" s="10">
        <v>3.1064740566092883</v>
      </c>
      <c r="AJ117" s="10"/>
      <c r="AK117" s="10"/>
      <c r="AL117" s="10"/>
      <c r="AM117" s="10"/>
      <c r="AN117" s="10">
        <v>7.7218008213552363</v>
      </c>
      <c r="AO117" s="10">
        <v>2.1692083449695505</v>
      </c>
      <c r="AP117" s="10">
        <v>3.7592724147414818</v>
      </c>
      <c r="AQ117" s="10">
        <v>111.47500000000001</v>
      </c>
      <c r="AR117" s="10"/>
      <c r="AS117" s="10"/>
      <c r="AT117" s="10">
        <v>5.1090759611163028</v>
      </c>
      <c r="AU117" s="10">
        <v>1</v>
      </c>
      <c r="AV117" s="16"/>
      <c r="AW117" s="19">
        <v>121.31255133676893</v>
      </c>
      <c r="AX117" s="1" t="s">
        <v>120</v>
      </c>
      <c r="AY117" s="23">
        <v>16.260367454068199</v>
      </c>
      <c r="AZ117" s="18">
        <v>100</v>
      </c>
      <c r="BA117" s="18">
        <v>0</v>
      </c>
      <c r="BB117" s="18">
        <v>0</v>
      </c>
      <c r="BC117" s="18">
        <v>0</v>
      </c>
      <c r="BD117" s="18">
        <v>100</v>
      </c>
      <c r="BE117" s="18">
        <v>0</v>
      </c>
      <c r="BF117" s="24">
        <v>68.772675681359601</v>
      </c>
      <c r="BG117" s="24">
        <v>28.663280731611593</v>
      </c>
      <c r="BH117" s="24">
        <v>2.5640435870288081</v>
      </c>
      <c r="BI117" s="21"/>
      <c r="BJ117" s="25">
        <f t="shared" ca="1" si="11"/>
        <v>0.95230445864440394</v>
      </c>
      <c r="BK117" s="24">
        <f t="shared" ca="1" si="12"/>
        <v>17.743304215787308</v>
      </c>
      <c r="BL117" s="23">
        <f t="shared" si="13"/>
        <v>3.6332451144407418</v>
      </c>
      <c r="BM117" s="23">
        <f t="shared" ca="1" si="14"/>
        <v>2.846425296802924</v>
      </c>
      <c r="BN117" s="22">
        <f t="shared" si="15"/>
        <v>3.1183074794802494</v>
      </c>
      <c r="BO117" s="21"/>
      <c r="BP117" s="2"/>
    </row>
    <row r="118" spans="1:68" x14ac:dyDescent="0.2">
      <c r="A118">
        <v>5.25</v>
      </c>
      <c r="B118">
        <v>2.16</v>
      </c>
      <c r="C118">
        <v>0.19581999999999999</v>
      </c>
      <c r="D118">
        <v>-6.6659999999999997E-2</v>
      </c>
      <c r="E118">
        <v>-1.3180000000000001E-2</v>
      </c>
      <c r="F118">
        <v>1.80843</v>
      </c>
      <c r="G118">
        <v>1.9055500000000001</v>
      </c>
      <c r="H118" s="21"/>
      <c r="I118" s="17">
        <f t="shared" si="9"/>
        <v>17.224409448818896</v>
      </c>
      <c r="J118" s="16">
        <f t="shared" si="10"/>
        <v>-16.424409448818896</v>
      </c>
      <c r="K118" s="16">
        <v>124</v>
      </c>
      <c r="L118" s="16">
        <v>1828.740157480313</v>
      </c>
      <c r="M118" s="16">
        <v>764.17322834645609</v>
      </c>
      <c r="N118" s="16">
        <v>7.4639107611548541</v>
      </c>
      <c r="O118" s="16">
        <v>8.0053398357289485</v>
      </c>
      <c r="P118" s="16">
        <v>8.2323358644921907</v>
      </c>
      <c r="Q118" s="16">
        <v>0.30077833080106881</v>
      </c>
      <c r="R118" s="16">
        <v>3.6536207432739656</v>
      </c>
      <c r="S118" s="16">
        <v>15.76361310855844</v>
      </c>
      <c r="T118" s="20" t="s">
        <v>33</v>
      </c>
      <c r="U118" s="10">
        <v>3</v>
      </c>
      <c r="V118" s="20" t="s">
        <v>33</v>
      </c>
      <c r="W118" s="10">
        <v>3</v>
      </c>
      <c r="X118" s="20" t="s">
        <v>143</v>
      </c>
      <c r="Y118" s="10">
        <v>4</v>
      </c>
      <c r="Z118" s="20" t="s">
        <v>33</v>
      </c>
      <c r="AA118" s="15">
        <v>3</v>
      </c>
      <c r="AB118" s="11">
        <v>78.164437967753997</v>
      </c>
      <c r="AC118" s="10">
        <v>19.829905224648613</v>
      </c>
      <c r="AD118" s="19">
        <v>2.0056568075973855</v>
      </c>
      <c r="AE118" s="12">
        <v>800.53398357289484</v>
      </c>
      <c r="AF118" s="10">
        <v>842.87323278416693</v>
      </c>
      <c r="AG118" s="10">
        <v>492.42518983691434</v>
      </c>
      <c r="AH118" s="10">
        <v>170.73673400373087</v>
      </c>
      <c r="AI118" s="10">
        <v>2.7370109550667596</v>
      </c>
      <c r="AJ118" s="10"/>
      <c r="AK118" s="10"/>
      <c r="AL118" s="10"/>
      <c r="AM118" s="10"/>
      <c r="AN118" s="10">
        <v>8.0053398357289485</v>
      </c>
      <c r="AO118" s="10">
        <v>2.2807592193263875</v>
      </c>
      <c r="AP118" s="10">
        <v>3.9394015186953144</v>
      </c>
      <c r="AQ118" s="10">
        <v>111.47500000000001</v>
      </c>
      <c r="AR118" s="10"/>
      <c r="AS118" s="10"/>
      <c r="AT118" s="10">
        <v>5.2605885170866333</v>
      </c>
      <c r="AU118" s="10">
        <v>1</v>
      </c>
      <c r="AV118" s="16"/>
      <c r="AW118" s="19">
        <v>126.43098491762504</v>
      </c>
      <c r="AX118" s="1" t="s">
        <v>120</v>
      </c>
      <c r="AY118" s="23">
        <v>16.424409448818899</v>
      </c>
      <c r="AZ118" s="18">
        <v>100</v>
      </c>
      <c r="BA118" s="18">
        <v>0</v>
      </c>
      <c r="BB118" s="18">
        <v>0</v>
      </c>
      <c r="BC118" s="18">
        <v>100</v>
      </c>
      <c r="BD118" s="18">
        <v>0</v>
      </c>
      <c r="BE118" s="18">
        <v>0</v>
      </c>
      <c r="BF118" s="24">
        <v>78.164437967753997</v>
      </c>
      <c r="BG118" s="24">
        <v>19.829905224648613</v>
      </c>
      <c r="BH118" s="24">
        <v>2.0056568075973855</v>
      </c>
      <c r="BI118" s="21"/>
      <c r="BJ118" s="25">
        <f t="shared" ca="1" si="11"/>
        <v>0.96078261570690837</v>
      </c>
      <c r="BK118" s="24">
        <f t="shared" ca="1" si="12"/>
        <v>18.401346420692647</v>
      </c>
      <c r="BL118" s="23">
        <f t="shared" si="13"/>
        <v>4.1101357891926682</v>
      </c>
      <c r="BM118" s="23">
        <f t="shared" ca="1" si="14"/>
        <v>2.8680510339802816</v>
      </c>
      <c r="BN118" s="22">
        <f t="shared" si="15"/>
        <v>3.1358224067154881</v>
      </c>
      <c r="BO118" s="21"/>
      <c r="BP118" s="2"/>
    </row>
    <row r="119" spans="1:68" x14ac:dyDescent="0.2">
      <c r="A119">
        <v>5.3</v>
      </c>
      <c r="B119">
        <v>2.11</v>
      </c>
      <c r="C119">
        <v>0.19772999999999999</v>
      </c>
      <c r="D119">
        <v>-6.9089999999999999E-2</v>
      </c>
      <c r="E119">
        <v>-5.4900000000000001E-3</v>
      </c>
      <c r="F119">
        <v>1.81098</v>
      </c>
      <c r="G119">
        <v>1.9030499999999999</v>
      </c>
      <c r="H119" s="21"/>
      <c r="I119" s="17">
        <f t="shared" si="9"/>
        <v>17.388451443569551</v>
      </c>
      <c r="J119" s="16">
        <f t="shared" si="10"/>
        <v>-16.58845144356955</v>
      </c>
      <c r="K119" s="16">
        <v>124</v>
      </c>
      <c r="L119" s="16">
        <v>1849.081364829394</v>
      </c>
      <c r="M119" s="16">
        <v>774.27821522309637</v>
      </c>
      <c r="N119" s="16">
        <v>7.5349956255468049</v>
      </c>
      <c r="O119" s="16">
        <v>8.5114702258726833</v>
      </c>
      <c r="P119" s="16">
        <v>8.768082804707003</v>
      </c>
      <c r="Q119" s="16">
        <v>0.28349957562739037</v>
      </c>
      <c r="R119" s="16">
        <v>3.2333131648254763</v>
      </c>
      <c r="S119" s="16">
        <v>17.820317974605508</v>
      </c>
      <c r="T119" s="20" t="s">
        <v>33</v>
      </c>
      <c r="U119" s="10">
        <v>3</v>
      </c>
      <c r="V119" s="20" t="s">
        <v>33</v>
      </c>
      <c r="W119" s="10">
        <v>3</v>
      </c>
      <c r="X119" s="20" t="s">
        <v>143</v>
      </c>
      <c r="Y119" s="10">
        <v>4</v>
      </c>
      <c r="Z119" s="20" t="s">
        <v>123</v>
      </c>
      <c r="AA119" s="15">
        <v>4</v>
      </c>
      <c r="AB119" s="11">
        <v>66.77009525504306</v>
      </c>
      <c r="AC119" s="10">
        <v>30.540875412498778</v>
      </c>
      <c r="AD119" s="19">
        <v>2.6890293324581624</v>
      </c>
      <c r="AE119" s="12">
        <v>851.14702258726834</v>
      </c>
      <c r="AF119" s="10">
        <v>904.70574296537529</v>
      </c>
      <c r="AG119" s="10">
        <v>532.60621035302529</v>
      </c>
      <c r="AH119" s="10">
        <v>211.58377403777905</v>
      </c>
      <c r="AI119" s="10">
        <v>3.0928027970775815</v>
      </c>
      <c r="AJ119" s="10"/>
      <c r="AK119" s="10"/>
      <c r="AL119" s="10"/>
      <c r="AM119" s="10"/>
      <c r="AN119" s="10">
        <v>8.5114702258726833</v>
      </c>
      <c r="AO119" s="10">
        <v>2.3649162028096109</v>
      </c>
      <c r="AP119" s="10">
        <v>4.2608496828242011</v>
      </c>
      <c r="AQ119" s="10">
        <v>111.47500000000001</v>
      </c>
      <c r="AR119" s="10"/>
      <c r="AS119" s="10"/>
      <c r="AT119" s="10">
        <v>5.5878584410473691</v>
      </c>
      <c r="AU119" s="10">
        <v>1</v>
      </c>
      <c r="AV119" s="16"/>
      <c r="AW119" s="19">
        <v>135.70586144480629</v>
      </c>
      <c r="AX119" s="1" t="s">
        <v>120</v>
      </c>
      <c r="AY119" s="23">
        <v>16.5884514435696</v>
      </c>
      <c r="AZ119" s="18">
        <v>100</v>
      </c>
      <c r="BA119" s="18">
        <v>0</v>
      </c>
      <c r="BB119" s="18">
        <v>0</v>
      </c>
      <c r="BC119" s="18">
        <v>0</v>
      </c>
      <c r="BD119" s="18">
        <v>100</v>
      </c>
      <c r="BE119" s="18">
        <v>0</v>
      </c>
      <c r="BF119" s="24">
        <v>66.77009525504306</v>
      </c>
      <c r="BG119" s="24">
        <v>30.540875412498778</v>
      </c>
      <c r="BH119" s="24">
        <v>2.6890293324581624</v>
      </c>
      <c r="BI119" s="21"/>
      <c r="BJ119" s="25">
        <f t="shared" ca="1" si="11"/>
        <v>0.94260520532334979</v>
      </c>
      <c r="BK119" s="24">
        <f t="shared" ca="1" si="12"/>
        <v>19.122227346037796</v>
      </c>
      <c r="BL119" s="23">
        <f t="shared" si="13"/>
        <v>3.6144330100765303</v>
      </c>
      <c r="BM119" s="23">
        <f t="shared" ca="1" si="14"/>
        <v>2.8197146518766347</v>
      </c>
      <c r="BN119" s="22">
        <f t="shared" si="15"/>
        <v>3.0832504620449925</v>
      </c>
      <c r="BO119" s="21"/>
      <c r="BP119" s="2"/>
    </row>
    <row r="120" spans="1:68" x14ac:dyDescent="0.2">
      <c r="A120">
        <v>5.35</v>
      </c>
      <c r="B120">
        <v>0.78</v>
      </c>
      <c r="C120">
        <v>0.1963</v>
      </c>
      <c r="D120">
        <v>-7.4370000000000006E-2</v>
      </c>
      <c r="E120">
        <v>2.0899999999999998E-3</v>
      </c>
      <c r="F120">
        <v>1.8007500000000001</v>
      </c>
      <c r="G120">
        <v>1.8944300000000001</v>
      </c>
      <c r="H120" s="21"/>
      <c r="I120" s="17">
        <f t="shared" si="9"/>
        <v>17.552493438320209</v>
      </c>
      <c r="J120" s="16">
        <f t="shared" si="10"/>
        <v>-16.752493438320208</v>
      </c>
      <c r="K120" s="16">
        <v>124</v>
      </c>
      <c r="L120" s="16">
        <v>1869.4225721784755</v>
      </c>
      <c r="M120" s="16">
        <v>784.38320209973688</v>
      </c>
      <c r="N120" s="16">
        <v>7.6060804899387575</v>
      </c>
      <c r="O120" s="16">
        <v>8.1325349075975328</v>
      </c>
      <c r="P120" s="16">
        <v>8.4183403927437865</v>
      </c>
      <c r="Q120" s="16">
        <v>0.2459556137685335</v>
      </c>
      <c r="R120" s="16">
        <v>2.921663918229485</v>
      </c>
      <c r="S120" s="16">
        <v>19.847603135156458</v>
      </c>
      <c r="T120" s="20" t="s">
        <v>122</v>
      </c>
      <c r="U120" s="10">
        <v>4</v>
      </c>
      <c r="V120" s="20" t="s">
        <v>33</v>
      </c>
      <c r="W120" s="10">
        <v>3</v>
      </c>
      <c r="X120" s="20" t="s">
        <v>143</v>
      </c>
      <c r="Y120" s="10">
        <v>4</v>
      </c>
      <c r="Z120" s="20" t="s">
        <v>123</v>
      </c>
      <c r="AA120" s="15">
        <v>4</v>
      </c>
      <c r="AB120" s="11">
        <v>60.90226589830614</v>
      </c>
      <c r="AC120" s="10">
        <v>35.973550716479195</v>
      </c>
      <c r="AD120" s="19">
        <v>3.1241833852146699</v>
      </c>
      <c r="AE120" s="12">
        <v>813.25349075975328</v>
      </c>
      <c r="AF120" s="10">
        <v>862.36303524328628</v>
      </c>
      <c r="AG120" s="10">
        <v>506.37552945578398</v>
      </c>
      <c r="AH120" s="10">
        <v>251.82560870162126</v>
      </c>
      <c r="AI120" s="10">
        <v>3.4227071558798432</v>
      </c>
      <c r="AJ120" s="10"/>
      <c r="AK120" s="10"/>
      <c r="AL120" s="10"/>
      <c r="AM120" s="10"/>
      <c r="AN120" s="10">
        <v>5.4216899383983552</v>
      </c>
      <c r="AO120" s="10">
        <v>2.2629786812099471</v>
      </c>
      <c r="AP120" s="10">
        <v>4.0510042356462712</v>
      </c>
      <c r="AQ120" s="10">
        <v>114.66</v>
      </c>
      <c r="AR120" s="10"/>
      <c r="AS120" s="10"/>
      <c r="AT120" s="10">
        <v>5.2407786255092859</v>
      </c>
      <c r="AU120" s="10">
        <v>1</v>
      </c>
      <c r="AV120" s="16"/>
      <c r="AW120" s="19">
        <v>129.35445528649294</v>
      </c>
      <c r="AX120" s="1" t="s">
        <v>120</v>
      </c>
      <c r="AY120" s="23">
        <v>16.752493438320201</v>
      </c>
      <c r="AZ120" s="18">
        <v>100</v>
      </c>
      <c r="BA120" s="18">
        <v>0</v>
      </c>
      <c r="BB120" s="18">
        <v>0</v>
      </c>
      <c r="BC120" s="18">
        <v>0</v>
      </c>
      <c r="BD120" s="18">
        <v>100</v>
      </c>
      <c r="BE120" s="18">
        <v>0</v>
      </c>
      <c r="BF120" s="24">
        <v>60.90226589830614</v>
      </c>
      <c r="BG120" s="24">
        <v>35.973550716479195</v>
      </c>
      <c r="BH120" s="24">
        <v>3.1241833852146699</v>
      </c>
      <c r="BI120" s="21"/>
      <c r="BJ120" s="25">
        <f t="shared" ca="1" si="11"/>
        <v>0.94090278006700867</v>
      </c>
      <c r="BK120" s="24">
        <f t="shared" ca="1" si="12"/>
        <v>17.99265858992155</v>
      </c>
      <c r="BL120" s="23">
        <f t="shared" si="13"/>
        <v>3.2865820882254342</v>
      </c>
      <c r="BM120" s="23">
        <f t="shared" ca="1" si="14"/>
        <v>2.8146197005530853</v>
      </c>
      <c r="BN120" s="22">
        <f t="shared" si="15"/>
        <v>3.0735415075320844</v>
      </c>
      <c r="BO120" s="21"/>
      <c r="BP120" s="2"/>
    </row>
    <row r="121" spans="1:68" x14ac:dyDescent="0.2">
      <c r="A121">
        <v>5.4</v>
      </c>
      <c r="B121">
        <v>2.11</v>
      </c>
      <c r="C121">
        <v>0.19822999999999999</v>
      </c>
      <c r="D121">
        <v>-5.6239999999999998E-2</v>
      </c>
      <c r="E121">
        <v>1.022E-2</v>
      </c>
      <c r="F121">
        <v>1.8086800000000001</v>
      </c>
      <c r="G121">
        <v>1.9030499999999999</v>
      </c>
      <c r="H121" s="21"/>
      <c r="I121" s="17">
        <f t="shared" si="9"/>
        <v>17.716535433070867</v>
      </c>
      <c r="J121" s="16">
        <f t="shared" si="10"/>
        <v>-16.916535433070866</v>
      </c>
      <c r="K121" s="16">
        <v>124</v>
      </c>
      <c r="L121" s="16">
        <v>1889.7637795275571</v>
      </c>
      <c r="M121" s="16">
        <v>794.48818897637739</v>
      </c>
      <c r="N121" s="16">
        <v>7.6771653543307092</v>
      </c>
      <c r="O121" s="16">
        <v>8.6439650924024569</v>
      </c>
      <c r="P121" s="16">
        <v>8.9610817026563634</v>
      </c>
      <c r="Q121" s="16">
        <v>0.37487077068161578</v>
      </c>
      <c r="R121" s="16">
        <v>4.1833205311641297</v>
      </c>
      <c r="S121" s="16">
        <v>22.021986823188016</v>
      </c>
      <c r="T121" s="20" t="s">
        <v>33</v>
      </c>
      <c r="U121" s="10">
        <v>3</v>
      </c>
      <c r="V121" s="20" t="s">
        <v>33</v>
      </c>
      <c r="W121" s="10">
        <v>3</v>
      </c>
      <c r="X121" s="20" t="s">
        <v>143</v>
      </c>
      <c r="Y121" s="10">
        <v>4</v>
      </c>
      <c r="Z121" s="20" t="s">
        <v>33</v>
      </c>
      <c r="AA121" s="15">
        <v>3</v>
      </c>
      <c r="AB121" s="11">
        <v>89.557130253484672</v>
      </c>
      <c r="AC121" s="10">
        <v>9.4125386573542471</v>
      </c>
      <c r="AD121" s="19">
        <v>1.0303310891610737</v>
      </c>
      <c r="AE121" s="12">
        <v>864.39650924024568</v>
      </c>
      <c r="AF121" s="10">
        <v>925.01841244776108</v>
      </c>
      <c r="AG121" s="10">
        <v>547.08112769922718</v>
      </c>
      <c r="AH121" s="10">
        <v>295.09347021649319</v>
      </c>
      <c r="AI121" s="10">
        <v>2.3904455624434813</v>
      </c>
      <c r="AJ121" s="10"/>
      <c r="AK121" s="10"/>
      <c r="AL121" s="10"/>
      <c r="AM121" s="10"/>
      <c r="AN121" s="10">
        <v>8.6439650924024569</v>
      </c>
      <c r="AO121" s="10">
        <v>2.5090681993186381</v>
      </c>
      <c r="AP121" s="10">
        <v>4.3766490215938179</v>
      </c>
      <c r="AQ121" s="10">
        <v>111.47500000000001</v>
      </c>
      <c r="AR121" s="10"/>
      <c r="AS121" s="10"/>
      <c r="AT121" s="10">
        <v>5.5650013003235594</v>
      </c>
      <c r="AU121" s="10">
        <v>1</v>
      </c>
      <c r="AV121" s="16"/>
      <c r="AW121" s="19">
        <v>138.75276186716417</v>
      </c>
      <c r="AX121" s="1" t="s">
        <v>120</v>
      </c>
      <c r="AY121" s="23">
        <v>16.916535433070901</v>
      </c>
      <c r="AZ121" s="18">
        <v>100</v>
      </c>
      <c r="BA121" s="18">
        <v>0</v>
      </c>
      <c r="BB121" s="18">
        <v>0</v>
      </c>
      <c r="BC121" s="18">
        <v>100</v>
      </c>
      <c r="BD121" s="18">
        <v>0</v>
      </c>
      <c r="BE121" s="18">
        <v>0</v>
      </c>
      <c r="BF121" s="24">
        <v>89.557130253484672</v>
      </c>
      <c r="BG121" s="24">
        <v>9.4125386573542471</v>
      </c>
      <c r="BH121" s="24">
        <v>1.0303310891610737</v>
      </c>
      <c r="BI121" s="21"/>
      <c r="BJ121" s="25">
        <f t="shared" ca="1" si="11"/>
        <v>0.9676909374972209</v>
      </c>
      <c r="BK121" s="24">
        <f t="shared" ca="1" si="12"/>
        <v>19.549668503432461</v>
      </c>
      <c r="BL121" s="23">
        <f t="shared" si="13"/>
        <v>4.676415002514096</v>
      </c>
      <c r="BM121" s="23">
        <f t="shared" ca="1" si="14"/>
        <v>2.8843031814777085</v>
      </c>
      <c r="BN121" s="22">
        <f t="shared" si="15"/>
        <v>3.1397088348408113</v>
      </c>
      <c r="BO121" s="21"/>
      <c r="BP121" s="2"/>
    </row>
    <row r="122" spans="1:68" x14ac:dyDescent="0.2">
      <c r="A122">
        <v>5.45</v>
      </c>
      <c r="B122">
        <v>2.11</v>
      </c>
      <c r="C122">
        <v>0.21288000000000001</v>
      </c>
      <c r="D122">
        <v>-4.3529999999999999E-2</v>
      </c>
      <c r="E122">
        <v>8.6E-3</v>
      </c>
      <c r="F122">
        <v>1.7997300000000001</v>
      </c>
      <c r="G122">
        <v>1.89645</v>
      </c>
      <c r="H122" s="21"/>
      <c r="I122" s="17">
        <f t="shared" si="9"/>
        <v>17.880577427821521</v>
      </c>
      <c r="J122" s="16">
        <f t="shared" si="10"/>
        <v>-17.08057742782152</v>
      </c>
      <c r="K122" s="16">
        <v>124</v>
      </c>
      <c r="L122" s="16">
        <v>1910.1049868766381</v>
      </c>
      <c r="M122" s="16">
        <v>804.59317585301767</v>
      </c>
      <c r="N122" s="16">
        <v>7.7482502187226583</v>
      </c>
      <c r="O122" s="16">
        <v>12.526064681724847</v>
      </c>
      <c r="P122" s="16">
        <v>12.836942174798631</v>
      </c>
      <c r="Q122" s="16">
        <v>0.4652464818986744</v>
      </c>
      <c r="R122" s="16">
        <v>3.6242780840132016</v>
      </c>
      <c r="S122" s="16">
        <v>21.588714796790583</v>
      </c>
      <c r="T122" s="20" t="s">
        <v>122</v>
      </c>
      <c r="U122" s="10">
        <v>4</v>
      </c>
      <c r="V122" s="20" t="s">
        <v>33</v>
      </c>
      <c r="W122" s="10">
        <v>3</v>
      </c>
      <c r="X122" s="20" t="s">
        <v>143</v>
      </c>
      <c r="Y122" s="10">
        <v>4</v>
      </c>
      <c r="Z122" s="20" t="s">
        <v>123</v>
      </c>
      <c r="AA122" s="15">
        <v>4</v>
      </c>
      <c r="AB122" s="11">
        <v>65.478757899622494</v>
      </c>
      <c r="AC122" s="10">
        <v>31.746661623658369</v>
      </c>
      <c r="AD122" s="19">
        <v>2.7745804767191427</v>
      </c>
      <c r="AE122" s="12">
        <v>1252.6064681724847</v>
      </c>
      <c r="AF122" s="10">
        <v>1379.8054557969056</v>
      </c>
      <c r="AG122" s="10">
        <v>837.77066310989733</v>
      </c>
      <c r="AH122" s="10">
        <v>284.71812846311161</v>
      </c>
      <c r="AI122" s="10">
        <v>2.7591701762925691</v>
      </c>
      <c r="AJ122" s="10"/>
      <c r="AK122" s="10"/>
      <c r="AL122" s="10"/>
      <c r="AM122" s="10"/>
      <c r="AN122" s="10">
        <v>8.3507097878165641</v>
      </c>
      <c r="AO122" s="10">
        <v>3.3066826004738941</v>
      </c>
      <c r="AP122" s="10">
        <v>6.7021653048791787</v>
      </c>
      <c r="AQ122" s="10">
        <v>114.66</v>
      </c>
      <c r="AR122" s="10"/>
      <c r="AS122" s="10"/>
      <c r="AT122" s="10">
        <v>8.355607579916839</v>
      </c>
      <c r="AU122" s="10">
        <v>1</v>
      </c>
      <c r="AV122" s="16"/>
      <c r="AW122" s="19">
        <v>206.97081836953583</v>
      </c>
      <c r="AX122" s="1" t="s">
        <v>120</v>
      </c>
      <c r="AY122" s="23">
        <v>17.080577427821499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65.478757899622494</v>
      </c>
      <c r="BG122" s="24">
        <v>31.746661623658369</v>
      </c>
      <c r="BH122" s="24">
        <v>2.7745804767191427</v>
      </c>
      <c r="BI122" s="21"/>
      <c r="BJ122" s="25">
        <f t="shared" ca="1" si="11"/>
        <v>0.90828821897539624</v>
      </c>
      <c r="BK122" s="24">
        <f t="shared" ca="1" si="12"/>
        <v>27.02405785992115</v>
      </c>
      <c r="BL122" s="23">
        <f t="shared" si="13"/>
        <v>3.9155933473151903</v>
      </c>
      <c r="BM122" s="23">
        <f t="shared" ca="1" si="14"/>
        <v>2.7277638908746744</v>
      </c>
      <c r="BN122" s="22">
        <f t="shared" si="15"/>
        <v>2.9770211303679606</v>
      </c>
      <c r="BO122" s="21"/>
      <c r="BP122" s="2"/>
    </row>
    <row r="123" spans="1:68" x14ac:dyDescent="0.2">
      <c r="A123">
        <v>5.5</v>
      </c>
      <c r="B123">
        <v>0.35</v>
      </c>
      <c r="C123">
        <v>0.21889</v>
      </c>
      <c r="D123">
        <v>-4.8750000000000002E-2</v>
      </c>
      <c r="E123">
        <v>1.3339999999999999E-2</v>
      </c>
      <c r="F123">
        <v>1.7988</v>
      </c>
      <c r="G123">
        <v>1.8929499999999999</v>
      </c>
      <c r="H123" s="21"/>
      <c r="I123" s="17">
        <f t="shared" si="9"/>
        <v>18.044619422572179</v>
      </c>
      <c r="J123" s="16">
        <f t="shared" si="10"/>
        <v>-17.244619422572178</v>
      </c>
      <c r="K123" s="16">
        <v>124</v>
      </c>
      <c r="L123" s="16">
        <v>1930.4461942257196</v>
      </c>
      <c r="M123" s="16">
        <v>814.69816272965818</v>
      </c>
      <c r="N123" s="16">
        <v>7.8193350831146109</v>
      </c>
      <c r="O123" s="16">
        <v>14.118652977412728</v>
      </c>
      <c r="P123" s="16">
        <v>14.447785665198724</v>
      </c>
      <c r="Q123" s="16">
        <v>0.42812915597003187</v>
      </c>
      <c r="R123" s="16">
        <v>2.9632856265392493</v>
      </c>
      <c r="S123" s="16">
        <v>22.8564366518053</v>
      </c>
      <c r="T123" s="20" t="s">
        <v>122</v>
      </c>
      <c r="U123" s="10">
        <v>5</v>
      </c>
      <c r="V123" s="20" t="s">
        <v>143</v>
      </c>
      <c r="W123" s="10">
        <v>4</v>
      </c>
      <c r="X123" s="20" t="s">
        <v>143</v>
      </c>
      <c r="Y123" s="10">
        <v>4</v>
      </c>
      <c r="Z123" s="20" t="s">
        <v>123</v>
      </c>
      <c r="AA123" s="15">
        <v>4</v>
      </c>
      <c r="AB123" s="11">
        <v>45.824903945656494</v>
      </c>
      <c r="AC123" s="10">
        <v>48.927649648358368</v>
      </c>
      <c r="AD123" s="19">
        <v>5.2474464059851353</v>
      </c>
      <c r="AE123" s="12">
        <v>1411.8652977412728</v>
      </c>
      <c r="AF123" s="10">
        <v>1568.1199130587352</v>
      </c>
      <c r="AG123" s="10">
        <v>958.58392488990432</v>
      </c>
      <c r="AH123" s="10">
        <v>309.33466084163706</v>
      </c>
      <c r="AI123" s="10">
        <v>3.3746325060398452</v>
      </c>
      <c r="AJ123" s="10"/>
      <c r="AK123" s="10"/>
      <c r="AL123" s="10"/>
      <c r="AM123" s="10"/>
      <c r="AN123" s="10">
        <v>7.0593264887063638</v>
      </c>
      <c r="AO123" s="10">
        <v>3.5586987724583126</v>
      </c>
      <c r="AP123" s="10">
        <v>7.6686713991192343</v>
      </c>
      <c r="AQ123" s="10">
        <v>114.66</v>
      </c>
      <c r="AR123" s="10"/>
      <c r="AS123" s="10"/>
      <c r="AT123" s="10">
        <v>9.4309018956239967</v>
      </c>
      <c r="AU123" s="10">
        <v>1</v>
      </c>
      <c r="AV123" s="16"/>
      <c r="AW123" s="19">
        <v>235.21798695881029</v>
      </c>
      <c r="AX123" s="1" t="s">
        <v>120</v>
      </c>
      <c r="AY123" s="23">
        <v>17.2446194225722</v>
      </c>
      <c r="AZ123" s="18">
        <v>0</v>
      </c>
      <c r="BA123" s="18">
        <v>100</v>
      </c>
      <c r="BB123" s="18">
        <v>0</v>
      </c>
      <c r="BC123" s="18">
        <v>0</v>
      </c>
      <c r="BD123" s="18">
        <v>100</v>
      </c>
      <c r="BE123" s="18">
        <v>0</v>
      </c>
      <c r="BF123" s="24">
        <v>45.824903945656494</v>
      </c>
      <c r="BG123" s="24">
        <v>48.927649648358368</v>
      </c>
      <c r="BH123" s="24">
        <v>5.2474464059851353</v>
      </c>
      <c r="BI123" s="21"/>
      <c r="BJ123" s="25">
        <f t="shared" ca="1" si="11"/>
        <v>0.87530194897625901</v>
      </c>
      <c r="BK123" s="24">
        <f t="shared" ca="1" si="12"/>
        <v>29.377424841710738</v>
      </c>
      <c r="BL123" s="23">
        <f t="shared" si="13"/>
        <v>3.1754286605978193</v>
      </c>
      <c r="BM123" s="23">
        <f t="shared" ca="1" si="14"/>
        <v>2.6405591108298765</v>
      </c>
      <c r="BN123" s="22">
        <f t="shared" si="15"/>
        <v>2.883865330492708</v>
      </c>
      <c r="BO123" s="21"/>
      <c r="BP123" s="2"/>
    </row>
    <row r="124" spans="1:68" x14ac:dyDescent="0.2">
      <c r="A124">
        <v>5.55</v>
      </c>
      <c r="B124">
        <v>2.0699999999999998</v>
      </c>
      <c r="C124">
        <v>0.22442000000000001</v>
      </c>
      <c r="D124">
        <v>-4.1230000000000003E-2</v>
      </c>
      <c r="E124">
        <v>1.489E-2</v>
      </c>
      <c r="F124">
        <v>1.79495</v>
      </c>
      <c r="G124">
        <v>1.8894</v>
      </c>
      <c r="H124" s="21"/>
      <c r="I124" s="17">
        <f t="shared" si="9"/>
        <v>18.208661417322833</v>
      </c>
      <c r="J124" s="16">
        <f t="shared" si="10"/>
        <v>-17.408661417322833</v>
      </c>
      <c r="K124" s="16">
        <v>124</v>
      </c>
      <c r="L124" s="16">
        <v>1950.7874015748007</v>
      </c>
      <c r="M124" s="16">
        <v>824.80314960629846</v>
      </c>
      <c r="N124" s="16">
        <v>7.8904199475065617</v>
      </c>
      <c r="O124" s="16">
        <v>15.584046201232031</v>
      </c>
      <c r="P124" s="16">
        <v>15.919148414715059</v>
      </c>
      <c r="Q124" s="16">
        <v>0.48160085922355528</v>
      </c>
      <c r="R124" s="16">
        <v>3.0252928528411838</v>
      </c>
      <c r="S124" s="16">
        <v>23.270987047432467</v>
      </c>
      <c r="T124" s="20" t="s">
        <v>122</v>
      </c>
      <c r="U124" s="10">
        <v>5</v>
      </c>
      <c r="V124" s="20" t="s">
        <v>143</v>
      </c>
      <c r="W124" s="10">
        <v>4</v>
      </c>
      <c r="X124" s="20" t="s">
        <v>143</v>
      </c>
      <c r="Y124" s="10">
        <v>4</v>
      </c>
      <c r="Z124" s="20" t="s">
        <v>123</v>
      </c>
      <c r="AA124" s="15">
        <v>4</v>
      </c>
      <c r="AB124" s="11">
        <v>44.401764304382425</v>
      </c>
      <c r="AC124" s="10">
        <v>50.033580555167376</v>
      </c>
      <c r="AD124" s="19">
        <v>5.5646551404501992</v>
      </c>
      <c r="AE124" s="12">
        <v>1558.4046201232031</v>
      </c>
      <c r="AF124" s="10">
        <v>1740.0248713930639</v>
      </c>
      <c r="AG124" s="10">
        <v>1061.276560981004</v>
      </c>
      <c r="AH124" s="10">
        <v>316.40023748419003</v>
      </c>
      <c r="AI124" s="10">
        <v>3.305465119057339</v>
      </c>
      <c r="AJ124" s="10"/>
      <c r="AK124" s="10"/>
      <c r="AL124" s="10"/>
      <c r="AM124" s="10"/>
      <c r="AN124" s="10">
        <v>7.7920231006160154</v>
      </c>
      <c r="AO124" s="10">
        <v>3.8789332307587534</v>
      </c>
      <c r="AP124" s="10">
        <v>8.4289359268670268</v>
      </c>
      <c r="AQ124" s="10">
        <v>114.66</v>
      </c>
      <c r="AR124" s="10"/>
      <c r="AS124" s="10"/>
      <c r="AT124" s="10">
        <v>10.382355329168851</v>
      </c>
      <c r="AU124" s="10">
        <v>1</v>
      </c>
      <c r="AV124" s="16"/>
      <c r="AW124" s="19">
        <v>261.00373070895961</v>
      </c>
      <c r="AX124" s="1" t="s">
        <v>120</v>
      </c>
      <c r="AY124" s="23">
        <v>17.408661417322801</v>
      </c>
      <c r="AZ124" s="18">
        <v>0</v>
      </c>
      <c r="BA124" s="18">
        <v>100</v>
      </c>
      <c r="BB124" s="18">
        <v>0</v>
      </c>
      <c r="BC124" s="18">
        <v>0</v>
      </c>
      <c r="BD124" s="18">
        <v>100</v>
      </c>
      <c r="BE124" s="18">
        <v>0</v>
      </c>
      <c r="BF124" s="24">
        <v>44.401764304382425</v>
      </c>
      <c r="BG124" s="24">
        <v>50.033580555167376</v>
      </c>
      <c r="BH124" s="24">
        <v>5.5646551404501992</v>
      </c>
      <c r="BI124" s="21"/>
      <c r="BJ124" s="25">
        <f t="shared" ca="1" si="11"/>
        <v>0.86666471496938824</v>
      </c>
      <c r="BK124" s="24">
        <f t="shared" ca="1" si="12"/>
        <v>31.950221640977759</v>
      </c>
      <c r="BL124" s="23">
        <f t="shared" si="13"/>
        <v>3.2227567197332321</v>
      </c>
      <c r="BM124" s="23">
        <f t="shared" ca="1" si="14"/>
        <v>2.6172625617359082</v>
      </c>
      <c r="BN124" s="22">
        <f t="shared" si="15"/>
        <v>2.8552109064928284</v>
      </c>
      <c r="BO124" s="21"/>
      <c r="BP124" s="2"/>
    </row>
    <row r="125" spans="1:68" x14ac:dyDescent="0.2">
      <c r="A125">
        <v>5.6</v>
      </c>
      <c r="B125">
        <v>2.11</v>
      </c>
      <c r="C125">
        <v>0.22470999999999999</v>
      </c>
      <c r="D125">
        <v>-3.2750000000000001E-2</v>
      </c>
      <c r="E125">
        <v>5.4599999999999996E-3</v>
      </c>
      <c r="F125">
        <v>1.7832300000000001</v>
      </c>
      <c r="G125">
        <v>1.88083</v>
      </c>
      <c r="H125" s="21"/>
      <c r="I125" s="17">
        <f t="shared" si="9"/>
        <v>18.372703412073488</v>
      </c>
      <c r="J125" s="16">
        <f t="shared" si="10"/>
        <v>-17.572703412073487</v>
      </c>
      <c r="K125" s="16">
        <v>124</v>
      </c>
      <c r="L125" s="16">
        <v>1971.1286089238818</v>
      </c>
      <c r="M125" s="16">
        <v>834.90813648293874</v>
      </c>
      <c r="N125" s="16">
        <v>7.9615048118985117</v>
      </c>
      <c r="O125" s="16">
        <v>15.660893223819297</v>
      </c>
      <c r="P125" s="16">
        <v>15.959677613222967</v>
      </c>
      <c r="Q125" s="16">
        <v>0.54189873736050709</v>
      </c>
      <c r="R125" s="16">
        <v>3.3954240837016112</v>
      </c>
      <c r="S125" s="16">
        <v>20.74891593081038</v>
      </c>
      <c r="T125" s="20" t="s">
        <v>122</v>
      </c>
      <c r="U125" s="10">
        <v>4</v>
      </c>
      <c r="V125" s="20" t="s">
        <v>143</v>
      </c>
      <c r="W125" s="10">
        <v>4</v>
      </c>
      <c r="X125" s="20" t="s">
        <v>143</v>
      </c>
      <c r="Y125" s="10">
        <v>4</v>
      </c>
      <c r="Z125" s="20" t="s">
        <v>123</v>
      </c>
      <c r="AA125" s="15">
        <v>4</v>
      </c>
      <c r="AB125" s="11">
        <v>53.035771615951496</v>
      </c>
      <c r="AC125" s="10">
        <v>42.972466258836548</v>
      </c>
      <c r="AD125" s="19">
        <v>3.9917621252119573</v>
      </c>
      <c r="AE125" s="12">
        <v>1566.0893223819298</v>
      </c>
      <c r="AF125" s="10">
        <v>1743.5964707852247</v>
      </c>
      <c r="AG125" s="10">
        <v>1063.9785075481977</v>
      </c>
      <c r="AH125" s="10">
        <v>263.05531444618703</v>
      </c>
      <c r="AI125" s="10">
        <v>2.9451402103204249</v>
      </c>
      <c r="AJ125" s="10"/>
      <c r="AK125" s="10"/>
      <c r="AL125" s="10"/>
      <c r="AM125" s="10"/>
      <c r="AN125" s="10">
        <v>10.440595482546199</v>
      </c>
      <c r="AO125" s="10">
        <v>3.9554153379126542</v>
      </c>
      <c r="AP125" s="10">
        <v>8.4478495528373845</v>
      </c>
      <c r="AQ125" s="10">
        <v>114.66</v>
      </c>
      <c r="AR125" s="10"/>
      <c r="AS125" s="10"/>
      <c r="AT125" s="10">
        <v>10.270906773599627</v>
      </c>
      <c r="AU125" s="10">
        <v>1</v>
      </c>
      <c r="AV125" s="16"/>
      <c r="AW125" s="19">
        <v>261.53947061778371</v>
      </c>
      <c r="AX125" s="1" t="s">
        <v>120</v>
      </c>
      <c r="AY125" s="23">
        <v>17.572703412073501</v>
      </c>
      <c r="AZ125" s="18">
        <v>100</v>
      </c>
      <c r="BA125" s="18">
        <v>0</v>
      </c>
      <c r="BB125" s="18">
        <v>0</v>
      </c>
      <c r="BC125" s="18">
        <v>0</v>
      </c>
      <c r="BD125" s="18">
        <v>100</v>
      </c>
      <c r="BE125" s="18">
        <v>0</v>
      </c>
      <c r="BF125" s="24">
        <v>53.035771615951496</v>
      </c>
      <c r="BG125" s="24">
        <v>42.972466258836548</v>
      </c>
      <c r="BH125" s="24">
        <v>3.9917621252119573</v>
      </c>
      <c r="BI125" s="21"/>
      <c r="BJ125" s="25">
        <f t="shared" ca="1" si="11"/>
        <v>0.8792771139033253</v>
      </c>
      <c r="BK125" s="24">
        <f t="shared" ca="1" si="12"/>
        <v>32.05355529229648</v>
      </c>
      <c r="BL125" s="23">
        <f t="shared" si="13"/>
        <v>3.6189036785467219</v>
      </c>
      <c r="BM125" s="23">
        <f t="shared" ca="1" si="14"/>
        <v>2.6497393274472101</v>
      </c>
      <c r="BN125" s="22">
        <f t="shared" si="15"/>
        <v>2.8844731774987729</v>
      </c>
      <c r="BO125" s="21"/>
      <c r="BP125" s="2"/>
    </row>
    <row r="126" spans="1:68" x14ac:dyDescent="0.2">
      <c r="A126">
        <v>5.65</v>
      </c>
      <c r="B126">
        <v>2.0699999999999998</v>
      </c>
      <c r="C126">
        <v>0.23388999999999999</v>
      </c>
      <c r="D126">
        <v>-2.4930000000000001E-2</v>
      </c>
      <c r="E126">
        <v>1.7049999999999999E-2</v>
      </c>
      <c r="F126">
        <v>1.7847</v>
      </c>
      <c r="G126">
        <v>1.8855</v>
      </c>
      <c r="H126" s="21"/>
      <c r="I126" s="17">
        <f t="shared" si="9"/>
        <v>18.536745406824146</v>
      </c>
      <c r="J126" s="16">
        <f t="shared" si="10"/>
        <v>-17.736745406824145</v>
      </c>
      <c r="K126" s="16">
        <v>124</v>
      </c>
      <c r="L126" s="16">
        <v>1991.4698162729633</v>
      </c>
      <c r="M126" s="16">
        <v>845.01312335957925</v>
      </c>
      <c r="N126" s="16">
        <v>8.0325896762904634</v>
      </c>
      <c r="O126" s="16">
        <v>18.093498973305948</v>
      </c>
      <c r="P126" s="16">
        <v>18.436920009695807</v>
      </c>
      <c r="Q126" s="16">
        <v>0.59750362026510184</v>
      </c>
      <c r="R126" s="16">
        <v>3.2407995475973221</v>
      </c>
      <c r="S126" s="16">
        <v>23.848683082629044</v>
      </c>
      <c r="T126" s="20" t="s">
        <v>122</v>
      </c>
      <c r="U126" s="10">
        <v>5</v>
      </c>
      <c r="V126" s="20" t="s">
        <v>143</v>
      </c>
      <c r="W126" s="10">
        <v>4</v>
      </c>
      <c r="X126" s="20" t="s">
        <v>141</v>
      </c>
      <c r="Y126" s="10">
        <v>5</v>
      </c>
      <c r="Z126" s="20" t="s">
        <v>123</v>
      </c>
      <c r="AA126" s="15">
        <v>4</v>
      </c>
      <c r="AB126" s="11">
        <v>45.15131204180026</v>
      </c>
      <c r="AC126" s="10">
        <v>49.454335346927039</v>
      </c>
      <c r="AD126" s="19">
        <v>5.3943526112726996</v>
      </c>
      <c r="AE126" s="12">
        <v>1809.3498973305948</v>
      </c>
      <c r="AF126" s="10">
        <v>2033.8402111144367</v>
      </c>
      <c r="AG126" s="10">
        <v>1229.1280006463871</v>
      </c>
      <c r="AH126" s="10">
        <v>325.35963578753649</v>
      </c>
      <c r="AI126" s="10">
        <v>3.0856582930017509</v>
      </c>
      <c r="AJ126" s="10"/>
      <c r="AK126" s="10"/>
      <c r="AL126" s="10"/>
      <c r="AM126" s="10"/>
      <c r="AN126" s="10">
        <v>9.0467494866529741</v>
      </c>
      <c r="AO126" s="10">
        <v>4.4485419927672671</v>
      </c>
      <c r="AP126" s="10">
        <v>9.6038960045247102</v>
      </c>
      <c r="AQ126" s="10">
        <v>114.66</v>
      </c>
      <c r="AR126" s="10"/>
      <c r="AS126" s="10"/>
      <c r="AT126" s="10">
        <v>11.919814525126322</v>
      </c>
      <c r="AU126" s="10">
        <v>1</v>
      </c>
      <c r="AV126" s="16"/>
      <c r="AW126" s="19">
        <v>305.07603166716552</v>
      </c>
      <c r="AX126" s="1" t="s">
        <v>120</v>
      </c>
      <c r="AY126" s="23">
        <v>17.736745406824099</v>
      </c>
      <c r="AZ126" s="18">
        <v>0</v>
      </c>
      <c r="BA126" s="18">
        <v>100</v>
      </c>
      <c r="BB126" s="18">
        <v>0</v>
      </c>
      <c r="BC126" s="18">
        <v>0</v>
      </c>
      <c r="BD126" s="18">
        <v>100</v>
      </c>
      <c r="BE126" s="18">
        <v>0</v>
      </c>
      <c r="BF126" s="24">
        <v>45.15131204180026</v>
      </c>
      <c r="BG126" s="24">
        <v>49.454335346927039</v>
      </c>
      <c r="BH126" s="24">
        <v>5.3943526112726996</v>
      </c>
      <c r="BI126" s="21"/>
      <c r="BJ126" s="25">
        <f t="shared" ca="1" si="11"/>
        <v>0.85839742361179894</v>
      </c>
      <c r="BK126" s="24">
        <f t="shared" ca="1" si="12"/>
        <v>36.239000509077712</v>
      </c>
      <c r="BL126" s="23">
        <f t="shared" si="13"/>
        <v>3.4258200734976554</v>
      </c>
      <c r="BM126" s="23">
        <f t="shared" ca="1" si="14"/>
        <v>2.5943103471599205</v>
      </c>
      <c r="BN126" s="22">
        <f t="shared" si="15"/>
        <v>2.8224725154798631</v>
      </c>
      <c r="BO126" s="21"/>
      <c r="BP126" s="2"/>
    </row>
    <row r="127" spans="1:68" x14ac:dyDescent="0.2">
      <c r="A127">
        <v>5.7</v>
      </c>
      <c r="B127">
        <v>2.11</v>
      </c>
      <c r="C127">
        <v>0.24024000000000001</v>
      </c>
      <c r="D127">
        <v>-6.7600000000000004E-3</v>
      </c>
      <c r="E127">
        <v>3.124E-2</v>
      </c>
      <c r="F127">
        <v>1.7819499999999999</v>
      </c>
      <c r="G127">
        <v>1.8791500000000001</v>
      </c>
      <c r="H127" s="21"/>
      <c r="I127" s="17">
        <f t="shared" si="9"/>
        <v>18.700787401574804</v>
      </c>
      <c r="J127" s="16">
        <f t="shared" si="10"/>
        <v>-17.900787401574803</v>
      </c>
      <c r="K127" s="16">
        <v>124</v>
      </c>
      <c r="L127" s="16">
        <v>2011.8110236220448</v>
      </c>
      <c r="M127" s="16">
        <v>855.11811023621976</v>
      </c>
      <c r="N127" s="16">
        <v>8.1036745406824142</v>
      </c>
      <c r="O127" s="16">
        <v>19.776183778234085</v>
      </c>
      <c r="P127" s="16">
        <v>20.174254859553539</v>
      </c>
      <c r="Q127" s="16">
        <v>0.72670320113166031</v>
      </c>
      <c r="R127" s="16">
        <v>3.6021315592111165</v>
      </c>
      <c r="S127" s="16">
        <v>27.643825091628784</v>
      </c>
      <c r="T127" s="20" t="s">
        <v>122</v>
      </c>
      <c r="U127" s="10">
        <v>4</v>
      </c>
      <c r="V127" s="20" t="s">
        <v>143</v>
      </c>
      <c r="W127" s="10">
        <v>4</v>
      </c>
      <c r="X127" s="20" t="s">
        <v>141</v>
      </c>
      <c r="Y127" s="10">
        <v>5</v>
      </c>
      <c r="Z127" s="20" t="s">
        <v>123</v>
      </c>
      <c r="AA127" s="15">
        <v>4</v>
      </c>
      <c r="AB127" s="11">
        <v>51.635588813378043</v>
      </c>
      <c r="AC127" s="10">
        <v>44.169421908903189</v>
      </c>
      <c r="AD127" s="19">
        <v>4.1949892777187667</v>
      </c>
      <c r="AE127" s="12">
        <v>1977.6183778234085</v>
      </c>
      <c r="AF127" s="10">
        <v>2237.0360047830468</v>
      </c>
      <c r="AG127" s="10">
        <v>1344.950323970236</v>
      </c>
      <c r="AH127" s="10">
        <v>401.96881133375393</v>
      </c>
      <c r="AI127" s="10">
        <v>2.7761340294273</v>
      </c>
      <c r="AJ127" s="10"/>
      <c r="AK127" s="10"/>
      <c r="AL127" s="10"/>
      <c r="AM127" s="10"/>
      <c r="AN127" s="10">
        <v>13.184122518822724</v>
      </c>
      <c r="AO127" s="10">
        <v>4.8806037092736938</v>
      </c>
      <c r="AP127" s="10">
        <v>10.414652267791652</v>
      </c>
      <c r="AQ127" s="10">
        <v>114.66</v>
      </c>
      <c r="AR127" s="10"/>
      <c r="AS127" s="10"/>
      <c r="AT127" s="10">
        <v>13.007882158364945</v>
      </c>
      <c r="AU127" s="10">
        <v>1</v>
      </c>
      <c r="AV127" s="16"/>
      <c r="AW127" s="19">
        <v>335.55540071745702</v>
      </c>
      <c r="AX127" s="1" t="s">
        <v>120</v>
      </c>
      <c r="AY127" s="23">
        <v>17.900787401574799</v>
      </c>
      <c r="AZ127" s="18">
        <v>100</v>
      </c>
      <c r="BA127" s="18">
        <v>0</v>
      </c>
      <c r="BB127" s="18">
        <v>0</v>
      </c>
      <c r="BC127" s="18">
        <v>0</v>
      </c>
      <c r="BD127" s="18">
        <v>100</v>
      </c>
      <c r="BE127" s="18">
        <v>0</v>
      </c>
      <c r="BF127" s="24">
        <v>51.635588813378043</v>
      </c>
      <c r="BG127" s="24">
        <v>44.169421908903189</v>
      </c>
      <c r="BH127" s="24">
        <v>4.1949892777187667</v>
      </c>
      <c r="BI127" s="21"/>
      <c r="BJ127" s="25">
        <f t="shared" ca="1" si="11"/>
        <v>0.85980031767911269</v>
      </c>
      <c r="BK127" s="24">
        <f t="shared" ca="1" si="12"/>
        <v>39.47357897777465</v>
      </c>
      <c r="BL127" s="23">
        <f t="shared" si="13"/>
        <v>3.7911621285076649</v>
      </c>
      <c r="BM127" s="23">
        <f t="shared" ca="1" si="14"/>
        <v>2.5973658402554132</v>
      </c>
      <c r="BN127" s="22">
        <f t="shared" si="15"/>
        <v>2.8203706835119546</v>
      </c>
      <c r="BO127" s="21"/>
      <c r="BP127" s="2"/>
    </row>
    <row r="128" spans="1:68" x14ac:dyDescent="0.2">
      <c r="A128">
        <v>5.75</v>
      </c>
      <c r="B128">
        <v>2.11</v>
      </c>
      <c r="C128">
        <v>0.23433000000000001</v>
      </c>
      <c r="D128">
        <v>-8.5100000000000002E-3</v>
      </c>
      <c r="E128">
        <v>3.7449999999999997E-2</v>
      </c>
      <c r="F128">
        <v>1.78155</v>
      </c>
      <c r="G128">
        <v>1.8788</v>
      </c>
      <c r="H128" s="21"/>
      <c r="I128" s="17">
        <f t="shared" si="9"/>
        <v>18.864829396325458</v>
      </c>
      <c r="J128" s="16">
        <f t="shared" si="10"/>
        <v>-18.064829396325457</v>
      </c>
      <c r="K128" s="16">
        <v>115</v>
      </c>
      <c r="L128" s="16">
        <v>2030.6758530183699</v>
      </c>
      <c r="M128" s="16">
        <v>863.74671916010413</v>
      </c>
      <c r="N128" s="16">
        <v>8.174759405074365</v>
      </c>
      <c r="O128" s="16">
        <v>18.210094455852154</v>
      </c>
      <c r="P128" s="16">
        <v>18.632082153028747</v>
      </c>
      <c r="Q128" s="16">
        <v>0.71425965316707696</v>
      </c>
      <c r="R128" s="16">
        <v>3.8334934727140531</v>
      </c>
      <c r="S128" s="16">
        <v>29.304701192818936</v>
      </c>
      <c r="T128" s="20" t="s">
        <v>122</v>
      </c>
      <c r="U128" s="10">
        <v>4</v>
      </c>
      <c r="V128" s="20" t="s">
        <v>143</v>
      </c>
      <c r="W128" s="10">
        <v>4</v>
      </c>
      <c r="X128" s="20" t="s">
        <v>143</v>
      </c>
      <c r="Y128" s="10">
        <v>4</v>
      </c>
      <c r="Z128" s="20" t="s">
        <v>123</v>
      </c>
      <c r="AA128" s="15">
        <v>4</v>
      </c>
      <c r="AB128" s="11">
        <v>60.209099243557056</v>
      </c>
      <c r="AC128" s="10">
        <v>36.605732488183662</v>
      </c>
      <c r="AD128" s="19">
        <v>3.1851682682592815</v>
      </c>
      <c r="AE128" s="12">
        <v>1821.0094455852154</v>
      </c>
      <c r="AF128" s="10">
        <v>2064.3946426752982</v>
      </c>
      <c r="AG128" s="10">
        <v>1242.1388102019166</v>
      </c>
      <c r="AH128" s="10">
        <v>434.67308820503115</v>
      </c>
      <c r="AI128" s="10">
        <v>2.6085866771856421</v>
      </c>
      <c r="AJ128" s="10"/>
      <c r="AK128" s="10"/>
      <c r="AL128" s="10"/>
      <c r="AM128" s="10"/>
      <c r="AN128" s="10">
        <v>12.140062970568103</v>
      </c>
      <c r="AO128" s="10">
        <v>4.6081508794803092</v>
      </c>
      <c r="AP128" s="10">
        <v>9.6949716714134162</v>
      </c>
      <c r="AQ128" s="10">
        <v>114.66</v>
      </c>
      <c r="AR128" s="10"/>
      <c r="AS128" s="10"/>
      <c r="AT128" s="10">
        <v>11.829021489487825</v>
      </c>
      <c r="AU128" s="10">
        <v>1</v>
      </c>
      <c r="AV128" s="16"/>
      <c r="AW128" s="19">
        <v>309.65919640129471</v>
      </c>
      <c r="AX128" s="1" t="s">
        <v>120</v>
      </c>
      <c r="AY128" s="23">
        <v>18.0648293963255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60.209099243557056</v>
      </c>
      <c r="BG128" s="24">
        <v>36.605732488183662</v>
      </c>
      <c r="BH128" s="24">
        <v>3.1851682682592815</v>
      </c>
      <c r="BI128" s="21"/>
      <c r="BJ128" s="25">
        <f t="shared" ca="1" si="11"/>
        <v>0.87696455424052677</v>
      </c>
      <c r="BK128" s="24">
        <f t="shared" ca="1" si="12"/>
        <v>36.525118148807458</v>
      </c>
      <c r="BL128" s="23">
        <f t="shared" si="13"/>
        <v>4.0544361885657532</v>
      </c>
      <c r="BM128" s="23">
        <f t="shared" ca="1" si="14"/>
        <v>2.6418812414199806</v>
      </c>
      <c r="BN128" s="22">
        <f t="shared" si="15"/>
        <v>2.8642236047982621</v>
      </c>
      <c r="BO128" s="21"/>
      <c r="BP128" s="2"/>
    </row>
    <row r="129" spans="1:68" x14ac:dyDescent="0.2">
      <c r="A129">
        <v>5.8</v>
      </c>
      <c r="B129">
        <v>2.11</v>
      </c>
      <c r="C129">
        <v>0.22549</v>
      </c>
      <c r="D129">
        <v>-1.6840000000000001E-2</v>
      </c>
      <c r="E129">
        <v>4.3529999999999999E-2</v>
      </c>
      <c r="F129">
        <v>1.7772300000000001</v>
      </c>
      <c r="G129">
        <v>1.875</v>
      </c>
      <c r="H129" s="21"/>
      <c r="I129" s="17">
        <f t="shared" si="9"/>
        <v>19.028871391076112</v>
      </c>
      <c r="J129" s="16">
        <f t="shared" si="10"/>
        <v>-18.228871391076112</v>
      </c>
      <c r="K129" s="16">
        <v>115</v>
      </c>
      <c r="L129" s="16">
        <v>2049.5406824146953</v>
      </c>
      <c r="M129" s="16">
        <v>872.37532808398851</v>
      </c>
      <c r="N129" s="16">
        <v>8.2458442694663141</v>
      </c>
      <c r="O129" s="16">
        <v>15.867585215605745</v>
      </c>
      <c r="P129" s="16">
        <v>16.312988858742305</v>
      </c>
      <c r="Q129" s="16">
        <v>0.65502836485566096</v>
      </c>
      <c r="R129" s="16">
        <v>4.0153792203727541</v>
      </c>
      <c r="S129" s="16">
        <v>30.930808551150044</v>
      </c>
      <c r="T129" s="20" t="s">
        <v>33</v>
      </c>
      <c r="U129" s="10">
        <v>3</v>
      </c>
      <c r="V129" s="20" t="s">
        <v>143</v>
      </c>
      <c r="W129" s="10">
        <v>4</v>
      </c>
      <c r="X129" s="20" t="s">
        <v>143</v>
      </c>
      <c r="Y129" s="10">
        <v>4</v>
      </c>
      <c r="Z129" s="20" t="s">
        <v>123</v>
      </c>
      <c r="AA129" s="15">
        <v>4</v>
      </c>
      <c r="AB129" s="11">
        <v>69.221641918073075</v>
      </c>
      <c r="AC129" s="10">
        <v>28.241347826781151</v>
      </c>
      <c r="AD129" s="19">
        <v>2.5370102551457685</v>
      </c>
      <c r="AE129" s="12">
        <v>1586.7585215605745</v>
      </c>
      <c r="AF129" s="10">
        <v>1790.4504416182856</v>
      </c>
      <c r="AG129" s="10">
        <v>1087.5325905828204</v>
      </c>
      <c r="AH129" s="10">
        <v>466.66212236606526</v>
      </c>
      <c r="AI129" s="10">
        <v>2.4904248020369253</v>
      </c>
      <c r="AJ129" s="10"/>
      <c r="AK129" s="10"/>
      <c r="AL129" s="10"/>
      <c r="AM129" s="10"/>
      <c r="AN129" s="10">
        <v>15.867585215605745</v>
      </c>
      <c r="AO129" s="10">
        <v>4.1529128755442573</v>
      </c>
      <c r="AP129" s="10">
        <v>8.6127281340797417</v>
      </c>
      <c r="AQ129" s="10">
        <v>111.47500000000001</v>
      </c>
      <c r="AR129" s="10"/>
      <c r="AS129" s="10"/>
      <c r="AT129" s="10">
        <v>10.079522973607197</v>
      </c>
      <c r="AU129" s="10">
        <v>1</v>
      </c>
      <c r="AV129" s="16"/>
      <c r="AW129" s="19">
        <v>268.56756624274283</v>
      </c>
      <c r="AX129" s="1" t="s">
        <v>120</v>
      </c>
      <c r="AY129" s="23">
        <v>18.228871391076101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69.221641918073075</v>
      </c>
      <c r="BG129" s="24">
        <v>28.241347826781151</v>
      </c>
      <c r="BH129" s="24">
        <v>2.5370102551457685</v>
      </c>
      <c r="BI129" s="21"/>
      <c r="BJ129" s="25">
        <f t="shared" ca="1" si="11"/>
        <v>0.8991466846925773</v>
      </c>
      <c r="BK129" s="24">
        <f t="shared" ca="1" si="12"/>
        <v>32.047280956984693</v>
      </c>
      <c r="BL129" s="23">
        <f t="shared" si="13"/>
        <v>4.2845303663364724</v>
      </c>
      <c r="BM129" s="23">
        <f t="shared" ca="1" si="14"/>
        <v>2.6995669677568221</v>
      </c>
      <c r="BN129" s="22">
        <f t="shared" si="15"/>
        <v>2.9218193104254619</v>
      </c>
      <c r="BO129" s="21"/>
      <c r="BP129" s="2"/>
    </row>
    <row r="130" spans="1:68" x14ac:dyDescent="0.2">
      <c r="A130">
        <v>5.85</v>
      </c>
      <c r="B130">
        <v>2.11</v>
      </c>
      <c r="C130">
        <v>0.22126000000000001</v>
      </c>
      <c r="D130">
        <v>-1.882E-2</v>
      </c>
      <c r="E130">
        <v>4.0930000000000001E-2</v>
      </c>
      <c r="F130">
        <v>1.77895</v>
      </c>
      <c r="G130">
        <v>1.87758</v>
      </c>
      <c r="H130" s="21"/>
      <c r="I130" s="17">
        <f t="shared" si="9"/>
        <v>19.19291338582677</v>
      </c>
      <c r="J130" s="16">
        <f t="shared" si="10"/>
        <v>-18.39291338582677</v>
      </c>
      <c r="K130" s="16">
        <v>115</v>
      </c>
      <c r="L130" s="16">
        <v>2068.4055118110209</v>
      </c>
      <c r="M130" s="16">
        <v>881.00393700787311</v>
      </c>
      <c r="N130" s="16">
        <v>8.3169291338582667</v>
      </c>
      <c r="O130" s="16">
        <v>14.746678644763861</v>
      </c>
      <c r="P130" s="16">
        <v>15.182068889957014</v>
      </c>
      <c r="Q130" s="16">
        <v>0.64094937915858952</v>
      </c>
      <c r="R130" s="16">
        <v>4.2217525411347561</v>
      </c>
      <c r="S130" s="16">
        <v>30.235433693968979</v>
      </c>
      <c r="T130" s="20" t="s">
        <v>33</v>
      </c>
      <c r="U130" s="10">
        <v>3</v>
      </c>
      <c r="V130" s="20" t="s">
        <v>33</v>
      </c>
      <c r="W130" s="10">
        <v>3</v>
      </c>
      <c r="X130" s="20" t="s">
        <v>143</v>
      </c>
      <c r="Y130" s="10">
        <v>4</v>
      </c>
      <c r="Z130" s="20" t="s">
        <v>123</v>
      </c>
      <c r="AA130" s="15">
        <v>4</v>
      </c>
      <c r="AB130" s="11">
        <v>76.587864521228241</v>
      </c>
      <c r="AC130" s="10">
        <v>21.30737226971921</v>
      </c>
      <c r="AD130" s="19">
        <v>2.1047632090525545</v>
      </c>
      <c r="AE130" s="12">
        <v>1474.6678644763861</v>
      </c>
      <c r="AF130" s="10">
        <v>1656.2913376790559</v>
      </c>
      <c r="AG130" s="10">
        <v>1012.1379259971343</v>
      </c>
      <c r="AH130" s="10">
        <v>450.89495095084897</v>
      </c>
      <c r="AI130" s="10">
        <v>2.3686845457105168</v>
      </c>
      <c r="AJ130" s="10"/>
      <c r="AK130" s="10"/>
      <c r="AL130" s="10"/>
      <c r="AM130" s="10"/>
      <c r="AN130" s="10">
        <v>14.746678644763861</v>
      </c>
      <c r="AO130" s="10">
        <v>3.9450648572916363</v>
      </c>
      <c r="AP130" s="10">
        <v>8.084965481979939</v>
      </c>
      <c r="AQ130" s="10">
        <v>111.47500000000001</v>
      </c>
      <c r="AR130" s="10"/>
      <c r="AS130" s="10"/>
      <c r="AT130" s="10">
        <v>9.1914050242086258</v>
      </c>
      <c r="AU130" s="10">
        <v>1</v>
      </c>
      <c r="AV130" s="16"/>
      <c r="AW130" s="19">
        <v>248.44370065185839</v>
      </c>
      <c r="AX130" s="1" t="s">
        <v>120</v>
      </c>
      <c r="AY130" s="23">
        <v>18.392913385826802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76.587864521228241</v>
      </c>
      <c r="BG130" s="24">
        <v>21.30737226971921</v>
      </c>
      <c r="BH130" s="24">
        <v>2.1047632090525545</v>
      </c>
      <c r="BI130" s="21"/>
      <c r="BJ130" s="25">
        <f t="shared" ca="1" si="11"/>
        <v>0.91446342903041355</v>
      </c>
      <c r="BK130" s="24">
        <f t="shared" ca="1" si="12"/>
        <v>29.793603360772451</v>
      </c>
      <c r="BL130" s="23">
        <f t="shared" si="13"/>
        <v>4.5303607843442446</v>
      </c>
      <c r="BM130" s="23">
        <f t="shared" ca="1" si="14"/>
        <v>2.7392333079671176</v>
      </c>
      <c r="BN130" s="22">
        <f t="shared" si="15"/>
        <v>2.9597843586203134</v>
      </c>
      <c r="BO130" s="21"/>
      <c r="BP130" s="2"/>
    </row>
    <row r="131" spans="1:68" x14ac:dyDescent="0.2">
      <c r="A131">
        <v>5.9</v>
      </c>
      <c r="B131">
        <v>2.11</v>
      </c>
      <c r="C131">
        <v>0.22252</v>
      </c>
      <c r="D131">
        <v>-1.391E-2</v>
      </c>
      <c r="E131">
        <v>4.6609999999999999E-2</v>
      </c>
      <c r="F131">
        <v>1.7722</v>
      </c>
      <c r="G131">
        <v>1.87643</v>
      </c>
      <c r="H131" s="21"/>
      <c r="I131" s="17">
        <f t="shared" si="9"/>
        <v>19.356955380577428</v>
      </c>
      <c r="J131" s="16">
        <f t="shared" si="10"/>
        <v>-18.556955380577428</v>
      </c>
      <c r="K131" s="16">
        <v>115</v>
      </c>
      <c r="L131" s="16">
        <v>2087.2703412073465</v>
      </c>
      <c r="M131" s="16">
        <v>889.6325459317577</v>
      </c>
      <c r="N131" s="16">
        <v>8.3880139982502193</v>
      </c>
      <c r="O131" s="16">
        <v>15.080565708418888</v>
      </c>
      <c r="P131" s="16">
        <v>15.537831376811486</v>
      </c>
      <c r="Q131" s="16">
        <v>0.67586241944779168</v>
      </c>
      <c r="R131" s="16">
        <v>4.3497860354981226</v>
      </c>
      <c r="S131" s="16">
        <v>31.754560305041455</v>
      </c>
      <c r="T131" s="20" t="s">
        <v>33</v>
      </c>
      <c r="U131" s="10">
        <v>3</v>
      </c>
      <c r="V131" s="20" t="s">
        <v>33</v>
      </c>
      <c r="W131" s="10">
        <v>3</v>
      </c>
      <c r="X131" s="20" t="s">
        <v>143</v>
      </c>
      <c r="Y131" s="10">
        <v>4</v>
      </c>
      <c r="Z131" s="20" t="s">
        <v>123</v>
      </c>
      <c r="AA131" s="15">
        <v>4</v>
      </c>
      <c r="AB131" s="11">
        <v>79.336383067724114</v>
      </c>
      <c r="AC131" s="10">
        <v>18.735379557563348</v>
      </c>
      <c r="AD131" s="19">
        <v>1.9282373747125308</v>
      </c>
      <c r="AE131" s="12">
        <v>1508.0565708418887</v>
      </c>
      <c r="AF131" s="10">
        <v>1697.0360520503864</v>
      </c>
      <c r="AG131" s="10">
        <v>1035.8554251207656</v>
      </c>
      <c r="AH131" s="10">
        <v>480.68323831113401</v>
      </c>
      <c r="AI131" s="10">
        <v>2.2989636543938268</v>
      </c>
      <c r="AJ131" s="10"/>
      <c r="AK131" s="10"/>
      <c r="AL131" s="10"/>
      <c r="AM131" s="10"/>
      <c r="AN131" s="10">
        <v>15.080565708418888</v>
      </c>
      <c r="AO131" s="10">
        <v>4.046134146381446</v>
      </c>
      <c r="AP131" s="10">
        <v>8.2509879758453604</v>
      </c>
      <c r="AQ131" s="10">
        <v>111.47500000000001</v>
      </c>
      <c r="AR131" s="10"/>
      <c r="AS131" s="10"/>
      <c r="AT131" s="10">
        <v>9.3318449713958298</v>
      </c>
      <c r="AU131" s="10">
        <v>1</v>
      </c>
      <c r="AV131" s="16"/>
      <c r="AW131" s="19">
        <v>254.55540780755797</v>
      </c>
      <c r="AX131" s="1" t="s">
        <v>120</v>
      </c>
      <c r="AY131" s="23">
        <v>18.556955380577399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79.336383067724114</v>
      </c>
      <c r="BG131" s="24">
        <v>18.735379557563348</v>
      </c>
      <c r="BH131" s="24">
        <v>1.9282373747125308</v>
      </c>
      <c r="BI131" s="21"/>
      <c r="BJ131" s="25">
        <f t="shared" ca="1" si="11"/>
        <v>0.91595385833252974</v>
      </c>
      <c r="BK131" s="24">
        <f t="shared" ca="1" si="12"/>
        <v>30.291274826468744</v>
      </c>
      <c r="BL131" s="23">
        <f t="shared" si="13"/>
        <v>4.6629865487699291</v>
      </c>
      <c r="BM131" s="23">
        <f t="shared" ca="1" si="14"/>
        <v>2.7426101074012443</v>
      </c>
      <c r="BN131" s="22">
        <f t="shared" si="15"/>
        <v>2.9600556360093759</v>
      </c>
      <c r="BO131" s="21"/>
      <c r="BP131" s="2"/>
    </row>
    <row r="132" spans="1:68" x14ac:dyDescent="0.2">
      <c r="A132">
        <v>5.95</v>
      </c>
      <c r="B132">
        <v>2.11</v>
      </c>
      <c r="C132">
        <v>0.22172</v>
      </c>
      <c r="D132">
        <v>-4.8599999999999997E-3</v>
      </c>
      <c r="E132">
        <v>4.956E-2</v>
      </c>
      <c r="F132">
        <v>1.7728999999999999</v>
      </c>
      <c r="G132">
        <v>1.87693</v>
      </c>
      <c r="H132" s="21"/>
      <c r="I132" s="17">
        <f t="shared" si="9"/>
        <v>19.520997375328083</v>
      </c>
      <c r="J132" s="16">
        <f t="shared" si="10"/>
        <v>-18.720997375328082</v>
      </c>
      <c r="K132" s="16">
        <v>115</v>
      </c>
      <c r="L132" s="16">
        <v>2106.1351706036717</v>
      </c>
      <c r="M132" s="16">
        <v>898.26115485564208</v>
      </c>
      <c r="N132" s="16">
        <v>8.4590988626421701</v>
      </c>
      <c r="O132" s="16">
        <v>14.868573921971247</v>
      </c>
      <c r="P132" s="16">
        <v>15.33720094572271</v>
      </c>
      <c r="Q132" s="16">
        <v>0.74021333892177921</v>
      </c>
      <c r="R132" s="16">
        <v>4.8262609425366652</v>
      </c>
      <c r="S132" s="16">
        <v>32.543543316073823</v>
      </c>
      <c r="T132" s="20" t="s">
        <v>33</v>
      </c>
      <c r="U132" s="10">
        <v>3</v>
      </c>
      <c r="V132" s="20" t="s">
        <v>33</v>
      </c>
      <c r="W132" s="10">
        <v>3</v>
      </c>
      <c r="X132" s="20" t="s">
        <v>143</v>
      </c>
      <c r="Y132" s="10">
        <v>4</v>
      </c>
      <c r="Z132" s="20" t="s">
        <v>33</v>
      </c>
      <c r="AA132" s="15">
        <v>3</v>
      </c>
      <c r="AB132" s="11">
        <v>91.902536499810466</v>
      </c>
      <c r="AC132" s="10">
        <v>7.3457386613235656</v>
      </c>
      <c r="AD132" s="19">
        <v>0.75172483886597208</v>
      </c>
      <c r="AE132" s="12">
        <v>1486.8573921971247</v>
      </c>
      <c r="AF132" s="10">
        <v>1672.3227760754523</v>
      </c>
      <c r="AG132" s="10">
        <v>1022.4800630481807</v>
      </c>
      <c r="AH132" s="10">
        <v>495.45142875630825</v>
      </c>
      <c r="AI132" s="10">
        <v>2.0719973741709947</v>
      </c>
      <c r="AJ132" s="10"/>
      <c r="AK132" s="10"/>
      <c r="AL132" s="10"/>
      <c r="AM132" s="10"/>
      <c r="AN132" s="10">
        <v>14.868573921971247</v>
      </c>
      <c r="AO132" s="10">
        <v>4.0710696140599421</v>
      </c>
      <c r="AP132" s="10">
        <v>8.1573604413372642</v>
      </c>
      <c r="AQ132" s="10">
        <v>111.47500000000001</v>
      </c>
      <c r="AR132" s="10"/>
      <c r="AS132" s="10"/>
      <c r="AT132" s="10">
        <v>9.0954766604412924</v>
      </c>
      <c r="AU132" s="10">
        <v>1</v>
      </c>
      <c r="AV132" s="16"/>
      <c r="AW132" s="19">
        <v>250.84841641131786</v>
      </c>
      <c r="AX132" s="1" t="s">
        <v>120</v>
      </c>
      <c r="AY132" s="23">
        <v>18.7209973753281</v>
      </c>
      <c r="AZ132" s="18">
        <v>100</v>
      </c>
      <c r="BA132" s="18">
        <v>0</v>
      </c>
      <c r="BB132" s="18">
        <v>0</v>
      </c>
      <c r="BC132" s="18">
        <v>100</v>
      </c>
      <c r="BD132" s="18">
        <v>0</v>
      </c>
      <c r="BE132" s="18">
        <v>0</v>
      </c>
      <c r="BF132" s="24">
        <v>91.902536499810466</v>
      </c>
      <c r="BG132" s="24">
        <v>7.3457386613235656</v>
      </c>
      <c r="BH132" s="24">
        <v>0.75172483886597208</v>
      </c>
      <c r="BI132" s="21"/>
      <c r="BJ132" s="25">
        <f t="shared" ca="1" si="11"/>
        <v>0.92964676469011254</v>
      </c>
      <c r="BK132" s="24">
        <f t="shared" ca="1" si="12"/>
        <v>29.939477214182975</v>
      </c>
      <c r="BL132" s="23">
        <f t="shared" si="13"/>
        <v>5.1820668446907385</v>
      </c>
      <c r="BM132" s="23">
        <f t="shared" ca="1" si="14"/>
        <v>2.7780144056686167</v>
      </c>
      <c r="BN132" s="22">
        <f t="shared" si="15"/>
        <v>2.992958460973735</v>
      </c>
      <c r="BO132" s="21"/>
      <c r="BP132" s="2"/>
    </row>
    <row r="133" spans="1:68" x14ac:dyDescent="0.2">
      <c r="A133">
        <v>6</v>
      </c>
      <c r="B133">
        <v>2.11</v>
      </c>
      <c r="C133">
        <v>0.22933999999999999</v>
      </c>
      <c r="D133">
        <v>-2.3600000000000001E-3</v>
      </c>
      <c r="E133">
        <v>4.9570000000000003E-2</v>
      </c>
      <c r="F133">
        <v>1.7714000000000001</v>
      </c>
      <c r="G133">
        <v>1.87788</v>
      </c>
      <c r="H133" s="21"/>
      <c r="I133" s="17">
        <f t="shared" si="9"/>
        <v>19.685039370078741</v>
      </c>
      <c r="J133" s="16">
        <f t="shared" si="10"/>
        <v>-18.88503937007874</v>
      </c>
      <c r="K133" s="16">
        <v>115</v>
      </c>
      <c r="L133" s="16">
        <v>2124.9999999999973</v>
      </c>
      <c r="M133" s="16">
        <v>906.88976377952667</v>
      </c>
      <c r="N133" s="16">
        <v>8.530183727034121</v>
      </c>
      <c r="O133" s="16">
        <v>16.887795687885003</v>
      </c>
      <c r="P133" s="16">
        <v>17.35646122470548</v>
      </c>
      <c r="Q133" s="16">
        <v>0.75798983601404091</v>
      </c>
      <c r="R133" s="16">
        <v>4.367191135339878</v>
      </c>
      <c r="S133" s="16">
        <v>32.546217834755282</v>
      </c>
      <c r="T133" s="20" t="s">
        <v>33</v>
      </c>
      <c r="U133" s="10">
        <v>3</v>
      </c>
      <c r="V133" s="20" t="s">
        <v>143</v>
      </c>
      <c r="W133" s="10">
        <v>4</v>
      </c>
      <c r="X133" s="20" t="s">
        <v>143</v>
      </c>
      <c r="Y133" s="10">
        <v>4</v>
      </c>
      <c r="Z133" s="20" t="s">
        <v>123</v>
      </c>
      <c r="AA133" s="15">
        <v>4</v>
      </c>
      <c r="AB133" s="11">
        <v>76.564967964222816</v>
      </c>
      <c r="AC133" s="10">
        <v>21.328865343648715</v>
      </c>
      <c r="AD133" s="19">
        <v>2.1061666921284612</v>
      </c>
      <c r="AE133" s="12">
        <v>1688.7795687885002</v>
      </c>
      <c r="AF133" s="10">
        <v>1908.773113050112</v>
      </c>
      <c r="AG133" s="10">
        <v>1157.0974149803653</v>
      </c>
      <c r="AH133" s="10">
        <v>494.04413021597816</v>
      </c>
      <c r="AI133" s="10">
        <v>2.2898013139564011</v>
      </c>
      <c r="AJ133" s="10"/>
      <c r="AK133" s="10"/>
      <c r="AL133" s="10"/>
      <c r="AM133" s="10"/>
      <c r="AN133" s="10">
        <v>16.887795687885003</v>
      </c>
      <c r="AO133" s="10">
        <v>4.4558470043178042</v>
      </c>
      <c r="AP133" s="10">
        <v>9.0996819048625568</v>
      </c>
      <c r="AQ133" s="10">
        <v>111.47500000000001</v>
      </c>
      <c r="AR133" s="10"/>
      <c r="AS133" s="10"/>
      <c r="AT133" s="10">
        <v>10.34479512536628</v>
      </c>
      <c r="AU133" s="10">
        <v>1</v>
      </c>
      <c r="AV133" s="16"/>
      <c r="AW133" s="19">
        <v>286.31596695751682</v>
      </c>
      <c r="AX133" s="1" t="s">
        <v>120</v>
      </c>
      <c r="AY133" s="23">
        <v>18.885039370078701</v>
      </c>
      <c r="AZ133" s="18">
        <v>100</v>
      </c>
      <c r="BA133" s="18">
        <v>0</v>
      </c>
      <c r="BB133" s="18">
        <v>0</v>
      </c>
      <c r="BC133" s="18">
        <v>0</v>
      </c>
      <c r="BD133" s="18">
        <v>100</v>
      </c>
      <c r="BE133" s="18">
        <v>0</v>
      </c>
      <c r="BF133" s="24">
        <v>76.564967964222816</v>
      </c>
      <c r="BG133" s="24">
        <v>21.328865343648715</v>
      </c>
      <c r="BH133" s="24">
        <v>2.1061666921284612</v>
      </c>
      <c r="BI133" s="21"/>
      <c r="BJ133" s="25">
        <f t="shared" ca="1" si="11"/>
        <v>0.90529463134100885</v>
      </c>
      <c r="BK133" s="24">
        <f t="shared" ca="1" si="12"/>
        <v>33.157104605701264</v>
      </c>
      <c r="BL133" s="23">
        <f t="shared" si="13"/>
        <v>4.651967839869104</v>
      </c>
      <c r="BM133" s="23">
        <f t="shared" ca="1" si="14"/>
        <v>2.7135629566743451</v>
      </c>
      <c r="BN133" s="22">
        <f t="shared" si="15"/>
        <v>2.923899358247418</v>
      </c>
      <c r="BO133" s="21"/>
      <c r="BP133" s="2"/>
    </row>
    <row r="134" spans="1:68" x14ac:dyDescent="0.2">
      <c r="A134">
        <v>6.05</v>
      </c>
      <c r="B134">
        <v>2.0699999999999998</v>
      </c>
      <c r="C134">
        <v>0.21807000000000001</v>
      </c>
      <c r="D134">
        <v>-1.6800000000000001E-3</v>
      </c>
      <c r="E134">
        <v>2.7519999999999999E-2</v>
      </c>
      <c r="F134">
        <v>1.77545</v>
      </c>
      <c r="G134">
        <v>1.8764000000000001</v>
      </c>
      <c r="H134" s="21"/>
      <c r="I134" s="17">
        <f t="shared" si="9"/>
        <v>19.849081364829395</v>
      </c>
      <c r="J134" s="16">
        <f t="shared" si="10"/>
        <v>-19.049081364829394</v>
      </c>
      <c r="K134" s="16">
        <v>115</v>
      </c>
      <c r="L134" s="16">
        <v>2143.8648293963224</v>
      </c>
      <c r="M134" s="16">
        <v>915.51837270341105</v>
      </c>
      <c r="N134" s="16">
        <v>8.60126859142607</v>
      </c>
      <c r="O134" s="16">
        <v>13.901361396303901</v>
      </c>
      <c r="P134" s="16">
        <v>14.285105615950481</v>
      </c>
      <c r="Q134" s="16">
        <v>0.76282504322313616</v>
      </c>
      <c r="R134" s="16">
        <v>5.3400028234399617</v>
      </c>
      <c r="S134" s="16">
        <v>26.648904142123566</v>
      </c>
      <c r="T134" s="20" t="s">
        <v>33</v>
      </c>
      <c r="U134" s="10">
        <v>3</v>
      </c>
      <c r="V134" s="20" t="s">
        <v>33</v>
      </c>
      <c r="W134" s="10">
        <v>3</v>
      </c>
      <c r="X134" s="20" t="s">
        <v>143</v>
      </c>
      <c r="Y134" s="10">
        <v>4</v>
      </c>
      <c r="Z134" s="20" t="s">
        <v>33</v>
      </c>
      <c r="AA134" s="15">
        <v>3</v>
      </c>
      <c r="AB134" s="11">
        <v>97.81</v>
      </c>
      <c r="AC134" s="10">
        <v>1.8400000000000034</v>
      </c>
      <c r="AD134" s="19">
        <v>0.35</v>
      </c>
      <c r="AE134" s="12">
        <v>1390.1361396303901</v>
      </c>
      <c r="AF134" s="10">
        <v>1546.3274632320929</v>
      </c>
      <c r="AG134" s="10">
        <v>946.38292119628613</v>
      </c>
      <c r="AH134" s="10">
        <v>371.26564561434844</v>
      </c>
      <c r="AI134" s="10">
        <v>1.8726581858917684</v>
      </c>
      <c r="AJ134" s="10"/>
      <c r="AK134" s="10"/>
      <c r="AL134" s="10"/>
      <c r="AM134" s="10"/>
      <c r="AN134" s="10">
        <v>13.901361396303901</v>
      </c>
      <c r="AO134" s="10">
        <v>3.9101258155566181</v>
      </c>
      <c r="AP134" s="10">
        <v>7.5710633695702887</v>
      </c>
      <c r="AQ134" s="10">
        <v>111.47500000000001</v>
      </c>
      <c r="AR134" s="10"/>
      <c r="AS134" s="10"/>
      <c r="AT134" s="10">
        <v>8.2097353731522436</v>
      </c>
      <c r="AU134" s="10">
        <v>1</v>
      </c>
      <c r="AV134" s="16"/>
      <c r="AW134" s="19">
        <v>231.94911948481393</v>
      </c>
      <c r="AX134" s="1" t="s">
        <v>120</v>
      </c>
      <c r="AY134" s="23">
        <v>19.049081364829402</v>
      </c>
      <c r="AZ134" s="18">
        <v>100</v>
      </c>
      <c r="BA134" s="18">
        <v>0</v>
      </c>
      <c r="BB134" s="18">
        <v>0</v>
      </c>
      <c r="BC134" s="18">
        <v>100</v>
      </c>
      <c r="BD134" s="18">
        <v>0</v>
      </c>
      <c r="BE134" s="18">
        <v>0</v>
      </c>
      <c r="BF134" s="24">
        <v>97.81</v>
      </c>
      <c r="BG134" s="24">
        <v>1.8400000000000034</v>
      </c>
      <c r="BH134" s="24">
        <v>0.35</v>
      </c>
      <c r="BI134" s="21"/>
      <c r="BJ134" s="25">
        <f t="shared" ca="1" si="11"/>
        <v>0.95166881968562045</v>
      </c>
      <c r="BK134" s="24">
        <f t="shared" ca="1" si="12"/>
        <v>27.716933890487102</v>
      </c>
      <c r="BL134" s="23">
        <f t="shared" si="13"/>
        <v>5.7732161049008042</v>
      </c>
      <c r="BM134" s="23">
        <f t="shared" ca="1" si="14"/>
        <v>2.8347448979522922</v>
      </c>
      <c r="BN134" s="22">
        <f t="shared" si="15"/>
        <v>3.0447487412978855</v>
      </c>
      <c r="BO134" s="21"/>
      <c r="BP134" s="2"/>
    </row>
    <row r="135" spans="1:68" x14ac:dyDescent="0.2">
      <c r="A135">
        <v>6.1</v>
      </c>
      <c r="B135">
        <v>2.11</v>
      </c>
      <c r="C135">
        <v>0.21761</v>
      </c>
      <c r="D135">
        <v>-2.128E-2</v>
      </c>
      <c r="E135">
        <v>1.158E-2</v>
      </c>
      <c r="F135">
        <v>1.7689299999999999</v>
      </c>
      <c r="G135">
        <v>1.87578</v>
      </c>
      <c r="H135" s="21"/>
      <c r="I135" s="17">
        <f t="shared" si="9"/>
        <v>20.01312335958005</v>
      </c>
      <c r="J135" s="16">
        <f t="shared" si="10"/>
        <v>-19.213123359580049</v>
      </c>
      <c r="K135" s="16">
        <v>115</v>
      </c>
      <c r="L135" s="16">
        <v>2162.7296587926476</v>
      </c>
      <c r="M135" s="16">
        <v>924.14698162729542</v>
      </c>
      <c r="N135" s="16">
        <v>8.6723534558180209</v>
      </c>
      <c r="O135" s="16">
        <v>13.779466119096504</v>
      </c>
      <c r="P135" s="16">
        <v>14.101820506736194</v>
      </c>
      <c r="Q135" s="16">
        <v>0.62345730601980409</v>
      </c>
      <c r="R135" s="16">
        <v>4.4211121941453548</v>
      </c>
      <c r="S135" s="16">
        <v>22.385721363867344</v>
      </c>
      <c r="T135" s="20" t="s">
        <v>33</v>
      </c>
      <c r="U135" s="10">
        <v>3</v>
      </c>
      <c r="V135" s="20" t="s">
        <v>33</v>
      </c>
      <c r="W135" s="10">
        <v>3</v>
      </c>
      <c r="X135" s="20" t="s">
        <v>143</v>
      </c>
      <c r="Y135" s="10">
        <v>4</v>
      </c>
      <c r="Z135" s="20" t="s">
        <v>33</v>
      </c>
      <c r="AA135" s="15">
        <v>3</v>
      </c>
      <c r="AB135" s="11">
        <v>82.670758778267071</v>
      </c>
      <c r="AC135" s="10">
        <v>15.644583570755501</v>
      </c>
      <c r="AD135" s="19">
        <v>1.6846576509774343</v>
      </c>
      <c r="AE135" s="12">
        <v>1377.9466119096505</v>
      </c>
      <c r="AF135" s="10">
        <v>1523.6548133600402</v>
      </c>
      <c r="AG135" s="10">
        <v>932.63653800521456</v>
      </c>
      <c r="AH135" s="10">
        <v>282.10356839415749</v>
      </c>
      <c r="AI135" s="10">
        <v>2.261874288836748</v>
      </c>
      <c r="AJ135" s="10"/>
      <c r="AK135" s="10"/>
      <c r="AL135" s="10"/>
      <c r="AM135" s="10"/>
      <c r="AN135" s="10">
        <v>13.779466119096504</v>
      </c>
      <c r="AO135" s="10">
        <v>3.7658375922060952</v>
      </c>
      <c r="AP135" s="10">
        <v>7.4610923040417161</v>
      </c>
      <c r="AQ135" s="10">
        <v>111.47500000000001</v>
      </c>
      <c r="AR135" s="10"/>
      <c r="AS135" s="10"/>
      <c r="AT135" s="10">
        <v>8.003274428440486</v>
      </c>
      <c r="AU135" s="10">
        <v>1</v>
      </c>
      <c r="AV135" s="16"/>
      <c r="AW135" s="19">
        <v>228.54822200400602</v>
      </c>
      <c r="AX135" s="1" t="s">
        <v>120</v>
      </c>
      <c r="AY135" s="23">
        <v>19.213123359579999</v>
      </c>
      <c r="AZ135" s="18">
        <v>100</v>
      </c>
      <c r="BA135" s="18">
        <v>0</v>
      </c>
      <c r="BB135" s="18">
        <v>0</v>
      </c>
      <c r="BC135" s="18">
        <v>100</v>
      </c>
      <c r="BD135" s="18">
        <v>0</v>
      </c>
      <c r="BE135" s="18">
        <v>0</v>
      </c>
      <c r="BF135" s="24">
        <v>82.670758778267071</v>
      </c>
      <c r="BG135" s="24">
        <v>15.644583570755501</v>
      </c>
      <c r="BH135" s="24">
        <v>1.6846576509774343</v>
      </c>
      <c r="BI135" s="21"/>
      <c r="BJ135" s="25">
        <f t="shared" ca="1" si="11"/>
        <v>0.93500059349843656</v>
      </c>
      <c r="BK135" s="24">
        <f t="shared" ca="1" si="12"/>
        <v>26.69787412067798</v>
      </c>
      <c r="BL135" s="23">
        <f t="shared" si="13"/>
        <v>4.7882909897296217</v>
      </c>
      <c r="BM135" s="23">
        <f t="shared" ca="1" si="14"/>
        <v>2.7904611842911433</v>
      </c>
      <c r="BN135" s="22">
        <f t="shared" si="15"/>
        <v>2.9973434699046235</v>
      </c>
      <c r="BO135" s="21"/>
      <c r="BP135" s="2"/>
    </row>
    <row r="136" spans="1:68" x14ac:dyDescent="0.2">
      <c r="A136">
        <v>6.15</v>
      </c>
      <c r="B136">
        <v>2.0699999999999998</v>
      </c>
      <c r="C136">
        <v>0.21292</v>
      </c>
      <c r="D136">
        <v>-3.687E-2</v>
      </c>
      <c r="E136">
        <v>2.1229999999999999E-2</v>
      </c>
      <c r="F136">
        <v>1.7698499999999999</v>
      </c>
      <c r="G136">
        <v>1.8771</v>
      </c>
      <c r="H136" s="21"/>
      <c r="I136" s="17">
        <f t="shared" si="9"/>
        <v>20.177165354330707</v>
      </c>
      <c r="J136" s="16">
        <f t="shared" si="10"/>
        <v>-19.377165354330707</v>
      </c>
      <c r="K136" s="16">
        <v>115</v>
      </c>
      <c r="L136" s="16">
        <v>2181.5944881889732</v>
      </c>
      <c r="M136" s="16">
        <v>932.77559055118002</v>
      </c>
      <c r="N136" s="16">
        <v>8.7434383202099735</v>
      </c>
      <c r="O136" s="16">
        <v>12.536664271047224</v>
      </c>
      <c r="P136" s="16">
        <v>12.89618377028456</v>
      </c>
      <c r="Q136" s="16">
        <v>0.51260307015245976</v>
      </c>
      <c r="R136" s="16">
        <v>3.9748430953163201</v>
      </c>
      <c r="S136" s="16">
        <v>24.966631891481679</v>
      </c>
      <c r="T136" s="20" t="s">
        <v>33</v>
      </c>
      <c r="U136" s="10">
        <v>3</v>
      </c>
      <c r="V136" s="20" t="s">
        <v>33</v>
      </c>
      <c r="W136" s="10">
        <v>3</v>
      </c>
      <c r="X136" s="20" t="s">
        <v>143</v>
      </c>
      <c r="Y136" s="10">
        <v>4</v>
      </c>
      <c r="Z136" s="20" t="s">
        <v>123</v>
      </c>
      <c r="AA136" s="15">
        <v>4</v>
      </c>
      <c r="AB136" s="11">
        <v>74.541051320948668</v>
      </c>
      <c r="AC136" s="10">
        <v>23.23174822753289</v>
      </c>
      <c r="AD136" s="19">
        <v>2.2272004515184474</v>
      </c>
      <c r="AE136" s="12">
        <v>1253.6664271047225</v>
      </c>
      <c r="AF136" s="10">
        <v>1380.7055014600642</v>
      </c>
      <c r="AG136" s="10">
        <v>842.21378277134204</v>
      </c>
      <c r="AH136" s="10">
        <v>333.73426775187511</v>
      </c>
      <c r="AI136" s="10">
        <v>2.5158225771938789</v>
      </c>
      <c r="AJ136" s="10"/>
      <c r="AK136" s="10"/>
      <c r="AL136" s="10"/>
      <c r="AM136" s="10"/>
      <c r="AN136" s="10">
        <v>12.536664271047224</v>
      </c>
      <c r="AO136" s="10">
        <v>3.4502260618348206</v>
      </c>
      <c r="AP136" s="10">
        <v>6.7377102621707357</v>
      </c>
      <c r="AQ136" s="10">
        <v>111.47500000000001</v>
      </c>
      <c r="AR136" s="10"/>
      <c r="AS136" s="10"/>
      <c r="AT136" s="10">
        <v>7.1459130209602959</v>
      </c>
      <c r="AU136" s="10">
        <v>1</v>
      </c>
      <c r="AV136" s="16"/>
      <c r="AW136" s="19">
        <v>207.10582521900963</v>
      </c>
      <c r="AX136" s="1" t="s">
        <v>120</v>
      </c>
      <c r="AY136" s="23">
        <v>19.3771653543307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74.541051320948668</v>
      </c>
      <c r="BG136" s="24">
        <v>23.23174822753289</v>
      </c>
      <c r="BH136" s="24">
        <v>2.2272004515184474</v>
      </c>
      <c r="BI136" s="21"/>
      <c r="BJ136" s="25">
        <f t="shared" ca="1" si="11"/>
        <v>0.9371559536327434</v>
      </c>
      <c r="BK136" s="24">
        <f t="shared" ca="1" si="12"/>
        <v>24.039500712131542</v>
      </c>
      <c r="BL136" s="23">
        <f t="shared" si="13"/>
        <v>4.3421117048159115</v>
      </c>
      <c r="BM136" s="23">
        <f t="shared" ca="1" si="14"/>
        <v>2.7955832090066108</v>
      </c>
      <c r="BN136" s="22">
        <f t="shared" si="15"/>
        <v>2.9995681755580681</v>
      </c>
      <c r="BO136" s="21"/>
      <c r="BP136" s="2"/>
    </row>
    <row r="137" spans="1:68" x14ac:dyDescent="0.2">
      <c r="A137">
        <v>6.2</v>
      </c>
      <c r="B137">
        <v>2.11</v>
      </c>
      <c r="C137">
        <v>0.21743000000000001</v>
      </c>
      <c r="D137">
        <v>-3.2030000000000003E-2</v>
      </c>
      <c r="E137">
        <v>2.6100000000000002E-2</v>
      </c>
      <c r="F137">
        <v>1.76895</v>
      </c>
      <c r="G137">
        <v>1.8773</v>
      </c>
      <c r="H137" s="21"/>
      <c r="I137" s="17">
        <f t="shared" si="9"/>
        <v>20.341207349081365</v>
      </c>
      <c r="J137" s="16">
        <f t="shared" si="10"/>
        <v>-19.541207349081365</v>
      </c>
      <c r="K137" s="16">
        <v>115</v>
      </c>
      <c r="L137" s="16">
        <v>2200.4593175852988</v>
      </c>
      <c r="M137" s="16">
        <v>941.40419947506462</v>
      </c>
      <c r="N137" s="16">
        <v>8.8145231846019243</v>
      </c>
      <c r="O137" s="16">
        <v>13.731767967145789</v>
      </c>
      <c r="P137" s="16">
        <v>14.110043330992507</v>
      </c>
      <c r="Q137" s="16">
        <v>0.5470183685230785</v>
      </c>
      <c r="R137" s="16">
        <v>3.8768014788555649</v>
      </c>
      <c r="S137" s="16">
        <v>26.269122489355443</v>
      </c>
      <c r="T137" s="20" t="s">
        <v>33</v>
      </c>
      <c r="U137" s="10">
        <v>3</v>
      </c>
      <c r="V137" s="20" t="s">
        <v>33</v>
      </c>
      <c r="W137" s="10">
        <v>3</v>
      </c>
      <c r="X137" s="20" t="s">
        <v>143</v>
      </c>
      <c r="Y137" s="10">
        <v>4</v>
      </c>
      <c r="Z137" s="20" t="s">
        <v>123</v>
      </c>
      <c r="AA137" s="15">
        <v>4</v>
      </c>
      <c r="AB137" s="11">
        <v>69.561570063028327</v>
      </c>
      <c r="AC137" s="10">
        <v>27.921700483966632</v>
      </c>
      <c r="AD137" s="19">
        <v>2.516729453005035</v>
      </c>
      <c r="AE137" s="12">
        <v>1373.1767967145788</v>
      </c>
      <c r="AF137" s="10">
        <v>1522.4028127553327</v>
      </c>
      <c r="AG137" s="10">
        <v>933.25324982443806</v>
      </c>
      <c r="AH137" s="10">
        <v>359.06604284064377</v>
      </c>
      <c r="AI137" s="10">
        <v>2.5794459826072931</v>
      </c>
      <c r="AJ137" s="10"/>
      <c r="AK137" s="10"/>
      <c r="AL137" s="10"/>
      <c r="AM137" s="10"/>
      <c r="AN137" s="10">
        <v>13.731767967145789</v>
      </c>
      <c r="AO137" s="10">
        <v>3.7085085835336096</v>
      </c>
      <c r="AP137" s="10">
        <v>7.4660259985955042</v>
      </c>
      <c r="AQ137" s="10">
        <v>111.47500000000001</v>
      </c>
      <c r="AR137" s="10"/>
      <c r="AS137" s="10"/>
      <c r="AT137" s="10">
        <v>7.8408364305752904</v>
      </c>
      <c r="AU137" s="10">
        <v>1</v>
      </c>
      <c r="AV137" s="16"/>
      <c r="AW137" s="19">
        <v>228.36042191329992</v>
      </c>
      <c r="AX137" s="1" t="s">
        <v>120</v>
      </c>
      <c r="AY137" s="23">
        <v>19.5412073490814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69.561570063028327</v>
      </c>
      <c r="BG137" s="24">
        <v>27.921700483966632</v>
      </c>
      <c r="BH137" s="24">
        <v>2.516729453005035</v>
      </c>
      <c r="BI137" s="21"/>
      <c r="BJ137" s="25">
        <f t="shared" ca="1" si="11"/>
        <v>0.92418922786888491</v>
      </c>
      <c r="BK137" s="24">
        <f t="shared" ca="1" si="12"/>
        <v>25.989451601651488</v>
      </c>
      <c r="BL137" s="23">
        <f t="shared" si="13"/>
        <v>4.2046595155469424</v>
      </c>
      <c r="BM137" s="23">
        <f t="shared" ca="1" si="14"/>
        <v>2.7610147195536645</v>
      </c>
      <c r="BN137" s="22">
        <f t="shared" si="15"/>
        <v>2.9619670472889297</v>
      </c>
      <c r="BO137" s="21"/>
      <c r="BP137" s="2"/>
    </row>
    <row r="138" spans="1:68" x14ac:dyDescent="0.2">
      <c r="A138">
        <v>6.25</v>
      </c>
      <c r="B138">
        <v>2.11</v>
      </c>
      <c r="C138">
        <v>0.21844</v>
      </c>
      <c r="D138">
        <v>-2.2069999999999999E-2</v>
      </c>
      <c r="E138">
        <v>2.4989999999999998E-2</v>
      </c>
      <c r="F138">
        <v>1.7655000000000001</v>
      </c>
      <c r="G138">
        <v>1.8732500000000001</v>
      </c>
      <c r="H138" s="21"/>
      <c r="I138" s="17">
        <f t="shared" si="9"/>
        <v>20.50524934383202</v>
      </c>
      <c r="J138" s="16">
        <f t="shared" si="10"/>
        <v>-19.705249343832019</v>
      </c>
      <c r="K138" s="16">
        <v>115</v>
      </c>
      <c r="L138" s="16">
        <v>2219.3241469816239</v>
      </c>
      <c r="M138" s="16">
        <v>950.03280839894899</v>
      </c>
      <c r="N138" s="16">
        <v>8.8856080489938751</v>
      </c>
      <c r="O138" s="16">
        <v>13.99940759753593</v>
      </c>
      <c r="P138" s="16">
        <v>14.373408010722194</v>
      </c>
      <c r="Q138" s="16">
        <v>0.61783993293864925</v>
      </c>
      <c r="R138" s="16">
        <v>4.2984929703363077</v>
      </c>
      <c r="S138" s="16">
        <v>25.97225091571276</v>
      </c>
      <c r="T138" s="20" t="s">
        <v>33</v>
      </c>
      <c r="U138" s="10">
        <v>3</v>
      </c>
      <c r="V138" s="20" t="s">
        <v>33</v>
      </c>
      <c r="W138" s="10">
        <v>3</v>
      </c>
      <c r="X138" s="20" t="s">
        <v>143</v>
      </c>
      <c r="Y138" s="10">
        <v>4</v>
      </c>
      <c r="Z138" s="20" t="s">
        <v>123</v>
      </c>
      <c r="AA138" s="15">
        <v>4</v>
      </c>
      <c r="AB138" s="11">
        <v>79.566881439138143</v>
      </c>
      <c r="AC138" s="10">
        <v>18.520547343355716</v>
      </c>
      <c r="AD138" s="19">
        <v>1.9125712175061449</v>
      </c>
      <c r="AE138" s="12">
        <v>1399.9407597535931</v>
      </c>
      <c r="AF138" s="10">
        <v>1552.2771968766885</v>
      </c>
      <c r="AG138" s="10">
        <v>953.0056008041646</v>
      </c>
      <c r="AH138" s="10">
        <v>351.49665325821707</v>
      </c>
      <c r="AI138" s="10">
        <v>2.3263967322988583</v>
      </c>
      <c r="AJ138" s="10"/>
      <c r="AK138" s="10"/>
      <c r="AL138" s="10"/>
      <c r="AM138" s="10"/>
      <c r="AN138" s="10">
        <v>13.99940759753593</v>
      </c>
      <c r="AO138" s="10">
        <v>3.8282327994403107</v>
      </c>
      <c r="AP138" s="10">
        <v>7.6240448064333162</v>
      </c>
      <c r="AQ138" s="10">
        <v>111.47500000000001</v>
      </c>
      <c r="AR138" s="10"/>
      <c r="AS138" s="10"/>
      <c r="AT138" s="10">
        <v>7.9253409848552909</v>
      </c>
      <c r="AU138" s="10">
        <v>1</v>
      </c>
      <c r="AV138" s="16"/>
      <c r="AW138" s="19">
        <v>232.8415795315033</v>
      </c>
      <c r="AX138" s="1" t="s">
        <v>120</v>
      </c>
      <c r="AY138" s="23">
        <v>19.705249343832001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79.566881439138143</v>
      </c>
      <c r="BG138" s="24">
        <v>18.520547343355716</v>
      </c>
      <c r="BH138" s="24">
        <v>1.9125712175061449</v>
      </c>
      <c r="BI138" s="21"/>
      <c r="BJ138" s="25">
        <f t="shared" ca="1" si="11"/>
        <v>0.93354350779428352</v>
      </c>
      <c r="BK138" s="24">
        <f t="shared" ca="1" si="12"/>
        <v>26.472260984852628</v>
      </c>
      <c r="BL138" s="23">
        <f t="shared" si="13"/>
        <v>4.6581104302093905</v>
      </c>
      <c r="BM138" s="23">
        <f t="shared" ca="1" si="14"/>
        <v>2.7850315468704223</v>
      </c>
      <c r="BN138" s="22">
        <f t="shared" si="15"/>
        <v>2.9832596091940284</v>
      </c>
      <c r="BO138" s="21"/>
      <c r="BP138" s="2"/>
    </row>
    <row r="139" spans="1:68" x14ac:dyDescent="0.2">
      <c r="A139">
        <v>6.3</v>
      </c>
      <c r="B139">
        <v>2.11</v>
      </c>
      <c r="C139">
        <v>0.21362</v>
      </c>
      <c r="D139">
        <v>-3.4979999999999997E-2</v>
      </c>
      <c r="E139">
        <v>2.725E-2</v>
      </c>
      <c r="F139">
        <v>1.7633300000000001</v>
      </c>
      <c r="G139">
        <v>1.8697999999999999</v>
      </c>
      <c r="H139" s="21"/>
      <c r="I139" s="17">
        <f t="shared" si="9"/>
        <v>20.669291338582674</v>
      </c>
      <c r="J139" s="16">
        <f t="shared" si="10"/>
        <v>-19.869291338582673</v>
      </c>
      <c r="K139" s="16">
        <v>115</v>
      </c>
      <c r="L139" s="16">
        <v>2238.1889763779491</v>
      </c>
      <c r="M139" s="16">
        <v>958.66141732283336</v>
      </c>
      <c r="N139" s="16">
        <v>8.956692913385826</v>
      </c>
      <c r="O139" s="16">
        <v>12.722157084188909</v>
      </c>
      <c r="P139" s="16">
        <v>13.104861450972134</v>
      </c>
      <c r="Q139" s="16">
        <v>0.52604210195420975</v>
      </c>
      <c r="R139" s="16">
        <v>4.014098919872116</v>
      </c>
      <c r="S139" s="16">
        <v>26.576692137723992</v>
      </c>
      <c r="T139" s="20" t="s">
        <v>33</v>
      </c>
      <c r="U139" s="10">
        <v>3</v>
      </c>
      <c r="V139" s="20" t="s">
        <v>33</v>
      </c>
      <c r="W139" s="10">
        <v>3</v>
      </c>
      <c r="X139" s="20" t="s">
        <v>143</v>
      </c>
      <c r="Y139" s="10">
        <v>4</v>
      </c>
      <c r="Z139" s="20" t="s">
        <v>123</v>
      </c>
      <c r="AA139" s="15">
        <v>4</v>
      </c>
      <c r="AB139" s="11">
        <v>75.27115717680563</v>
      </c>
      <c r="AC139" s="10">
        <v>22.544700263730135</v>
      </c>
      <c r="AD139" s="19">
        <v>2.184142559464239</v>
      </c>
      <c r="AE139" s="12">
        <v>1272.2157084188909</v>
      </c>
      <c r="AF139" s="10">
        <v>1401.9267292945447</v>
      </c>
      <c r="AG139" s="10">
        <v>857.8646088229101</v>
      </c>
      <c r="AH139" s="10">
        <v>362.46855547209941</v>
      </c>
      <c r="AI139" s="10">
        <v>2.4912191252921558</v>
      </c>
      <c r="AJ139" s="10"/>
      <c r="AK139" s="10"/>
      <c r="AL139" s="10"/>
      <c r="AM139" s="10"/>
      <c r="AN139" s="10">
        <v>12.722157084188909</v>
      </c>
      <c r="AO139" s="10">
        <v>3.5181584556963954</v>
      </c>
      <c r="AP139" s="10">
        <v>6.8629168705832804</v>
      </c>
      <c r="AQ139" s="10">
        <v>111.47500000000001</v>
      </c>
      <c r="AR139" s="10"/>
      <c r="AS139" s="10"/>
      <c r="AT139" s="10">
        <v>7.0533285898257709</v>
      </c>
      <c r="AU139" s="10">
        <v>1</v>
      </c>
      <c r="AV139" s="16"/>
      <c r="AW139" s="19">
        <v>210.28900939418168</v>
      </c>
      <c r="AX139" s="1" t="s">
        <v>120</v>
      </c>
      <c r="AY139" s="23">
        <v>19.869291338582698</v>
      </c>
      <c r="AZ139" s="18">
        <v>100</v>
      </c>
      <c r="BA139" s="18">
        <v>0</v>
      </c>
      <c r="BB139" s="18">
        <v>0</v>
      </c>
      <c r="BC139" s="18">
        <v>0</v>
      </c>
      <c r="BD139" s="18">
        <v>100</v>
      </c>
      <c r="BE139" s="18">
        <v>0</v>
      </c>
      <c r="BF139" s="24">
        <v>75.27115717680563</v>
      </c>
      <c r="BG139" s="24">
        <v>22.544700263730135</v>
      </c>
      <c r="BH139" s="24">
        <v>2.184142559464239</v>
      </c>
      <c r="BI139" s="21"/>
      <c r="BJ139" s="25">
        <f t="shared" ca="1" si="11"/>
        <v>0.93996697531986506</v>
      </c>
      <c r="BK139" s="24">
        <f t="shared" ca="1" si="12"/>
        <v>23.841795409711828</v>
      </c>
      <c r="BL139" s="23">
        <f t="shared" si="13"/>
        <v>4.3888897855899902</v>
      </c>
      <c r="BM139" s="23">
        <f t="shared" ca="1" si="14"/>
        <v>2.8013559531902854</v>
      </c>
      <c r="BN139" s="22">
        <f t="shared" si="15"/>
        <v>2.9966240183722701</v>
      </c>
      <c r="BO139" s="21"/>
      <c r="BP139" s="2"/>
    </row>
    <row r="140" spans="1:68" x14ac:dyDescent="0.2">
      <c r="A140">
        <v>6.35</v>
      </c>
      <c r="B140">
        <v>2.11</v>
      </c>
      <c r="C140">
        <v>0.20927999999999999</v>
      </c>
      <c r="D140">
        <v>-4.5350000000000001E-2</v>
      </c>
      <c r="E140">
        <v>2.844E-2</v>
      </c>
      <c r="F140">
        <v>1.76708</v>
      </c>
      <c r="G140">
        <v>1.8714999999999999</v>
      </c>
      <c r="H140" s="21"/>
      <c r="I140" s="17">
        <f t="shared" si="9"/>
        <v>20.833333333333332</v>
      </c>
      <c r="J140" s="16">
        <f t="shared" si="10"/>
        <v>-20.033333333333331</v>
      </c>
      <c r="K140" s="16">
        <v>115</v>
      </c>
      <c r="L140" s="16">
        <v>2257.0538057742747</v>
      </c>
      <c r="M140" s="16">
        <v>967.29002624671796</v>
      </c>
      <c r="N140" s="16">
        <v>9.0277777777777786</v>
      </c>
      <c r="O140" s="16">
        <v>11.572101642710468</v>
      </c>
      <c r="P140" s="16">
        <v>11.959389064706253</v>
      </c>
      <c r="Q140" s="16">
        <v>0.45230519201550784</v>
      </c>
      <c r="R140" s="16">
        <v>3.7820091776286513</v>
      </c>
      <c r="S140" s="16">
        <v>26.894959860818403</v>
      </c>
      <c r="T140" s="20" t="s">
        <v>33</v>
      </c>
      <c r="U140" s="10">
        <v>3</v>
      </c>
      <c r="V140" s="20" t="s">
        <v>33</v>
      </c>
      <c r="W140" s="10">
        <v>3</v>
      </c>
      <c r="X140" s="20" t="s">
        <v>143</v>
      </c>
      <c r="Y140" s="10">
        <v>4</v>
      </c>
      <c r="Z140" s="20" t="s">
        <v>33</v>
      </c>
      <c r="AA140" s="15">
        <v>3</v>
      </c>
      <c r="AB140" s="11">
        <v>72.297761394630655</v>
      </c>
      <c r="AC140" s="10">
        <v>25.345006609324244</v>
      </c>
      <c r="AD140" s="19">
        <v>2.3572319960450949</v>
      </c>
      <c r="AE140" s="12">
        <v>1157.2101642710468</v>
      </c>
      <c r="AF140" s="10">
        <v>1266.0555762399513</v>
      </c>
      <c r="AG140" s="10">
        <v>771.95417985296899</v>
      </c>
      <c r="AH140" s="10">
        <v>367.55345999397855</v>
      </c>
      <c r="AI140" s="10">
        <v>2.6440972325376735</v>
      </c>
      <c r="AJ140" s="10"/>
      <c r="AK140" s="10"/>
      <c r="AL140" s="10"/>
      <c r="AM140" s="10"/>
      <c r="AN140" s="10">
        <v>11.572101642710468</v>
      </c>
      <c r="AO140" s="10">
        <v>3.2422188100228446</v>
      </c>
      <c r="AP140" s="10">
        <v>6.175633438823751</v>
      </c>
      <c r="AQ140" s="10">
        <v>111.47500000000001</v>
      </c>
      <c r="AR140" s="10"/>
      <c r="AS140" s="10"/>
      <c r="AT140" s="10">
        <v>6.2773740649652998</v>
      </c>
      <c r="AU140" s="10">
        <v>1</v>
      </c>
      <c r="AV140" s="16"/>
      <c r="AW140" s="19">
        <v>189.90833643599268</v>
      </c>
      <c r="AX140" s="1" t="s">
        <v>120</v>
      </c>
      <c r="AY140" s="23">
        <v>20.033333333333299</v>
      </c>
      <c r="AZ140" s="18">
        <v>100</v>
      </c>
      <c r="BA140" s="18">
        <v>0</v>
      </c>
      <c r="BB140" s="18">
        <v>0</v>
      </c>
      <c r="BC140" s="18">
        <v>100</v>
      </c>
      <c r="BD140" s="18">
        <v>0</v>
      </c>
      <c r="BE140" s="18">
        <v>0</v>
      </c>
      <c r="BF140" s="24">
        <v>72.297761394630655</v>
      </c>
      <c r="BG140" s="24">
        <v>25.345006609324244</v>
      </c>
      <c r="BH140" s="24">
        <v>2.3572319960450949</v>
      </c>
      <c r="BI140" s="21"/>
      <c r="BJ140" s="25">
        <f t="shared" ca="1" si="11"/>
        <v>0.94766483897914711</v>
      </c>
      <c r="BK140" s="24">
        <f t="shared" ca="1" si="12"/>
        <v>21.493224896367174</v>
      </c>
      <c r="BL140" s="23">
        <f t="shared" si="13"/>
        <v>4.1760774466318216</v>
      </c>
      <c r="BM140" s="23">
        <f t="shared" ca="1" si="14"/>
        <v>2.8210252312521442</v>
      </c>
      <c r="BN140" s="22">
        <f t="shared" si="15"/>
        <v>3.012736479956339</v>
      </c>
      <c r="BO140" s="21"/>
      <c r="BP140" s="2"/>
    </row>
    <row r="141" spans="1:68" x14ac:dyDescent="0.2">
      <c r="A141">
        <v>6.4</v>
      </c>
      <c r="B141">
        <v>2.11</v>
      </c>
      <c r="C141">
        <v>0.20801</v>
      </c>
      <c r="D141">
        <v>-5.7009999999999998E-2</v>
      </c>
      <c r="E141">
        <v>2.9899999999999999E-2</v>
      </c>
      <c r="F141">
        <v>1.7673000000000001</v>
      </c>
      <c r="G141">
        <v>1.87293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-20.197375328083989</v>
      </c>
      <c r="K141" s="16">
        <v>115</v>
      </c>
      <c r="L141" s="16">
        <v>2275.9186351706003</v>
      </c>
      <c r="M141" s="16">
        <v>975.91863517060256</v>
      </c>
      <c r="N141" s="16">
        <v>9.0988626421697276</v>
      </c>
      <c r="O141" s="16">
        <v>11.235564681724842</v>
      </c>
      <c r="P141" s="16">
        <v>11.628475011796541</v>
      </c>
      <c r="Q141" s="16">
        <v>0.36939560957719919</v>
      </c>
      <c r="R141" s="16">
        <v>3.1766470599323196</v>
      </c>
      <c r="S141" s="16">
        <v>27.285439588312382</v>
      </c>
      <c r="T141" s="20" t="s">
        <v>122</v>
      </c>
      <c r="U141" s="10">
        <v>4</v>
      </c>
      <c r="V141" s="20" t="s">
        <v>33</v>
      </c>
      <c r="W141" s="10">
        <v>3</v>
      </c>
      <c r="X141" s="20" t="s">
        <v>143</v>
      </c>
      <c r="Y141" s="10">
        <v>4</v>
      </c>
      <c r="Z141" s="20" t="s">
        <v>123</v>
      </c>
      <c r="AA141" s="15">
        <v>4</v>
      </c>
      <c r="AB141" s="11">
        <v>58.219388066629968</v>
      </c>
      <c r="AC141" s="10">
        <v>38.405843737396395</v>
      </c>
      <c r="AD141" s="19">
        <v>3.3747681959736351</v>
      </c>
      <c r="AE141" s="12">
        <v>1123.5564681724841</v>
      </c>
      <c r="AF141" s="10">
        <v>1226.0148153449072</v>
      </c>
      <c r="AG141" s="10">
        <v>747.13562588474053</v>
      </c>
      <c r="AH141" s="10">
        <v>374.12386860636315</v>
      </c>
      <c r="AI141" s="10">
        <v>3.1479732596459917</v>
      </c>
      <c r="AJ141" s="10"/>
      <c r="AK141" s="10"/>
      <c r="AL141" s="10"/>
      <c r="AM141" s="10"/>
      <c r="AN141" s="10">
        <v>7.4903764544832283</v>
      </c>
      <c r="AO141" s="10">
        <v>3.0980875840966591</v>
      </c>
      <c r="AP141" s="10">
        <v>5.9770850070779247</v>
      </c>
      <c r="AQ141" s="10">
        <v>114.66</v>
      </c>
      <c r="AR141" s="10"/>
      <c r="AS141" s="10"/>
      <c r="AT141" s="10">
        <v>6.0121559513407421</v>
      </c>
      <c r="AU141" s="10">
        <v>1</v>
      </c>
      <c r="AV141" s="16"/>
      <c r="AW141" s="19">
        <v>183.90222230173609</v>
      </c>
      <c r="AX141" s="1" t="s">
        <v>120</v>
      </c>
      <c r="AY141" s="23">
        <v>20.197375328084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58.219388066629968</v>
      </c>
      <c r="BG141" s="24">
        <v>38.405843737396395</v>
      </c>
      <c r="BH141" s="24">
        <v>3.3747681959736351</v>
      </c>
      <c r="BI141" s="21"/>
      <c r="BJ141" s="25">
        <f t="shared" ca="1" si="11"/>
        <v>0.93598404122133727</v>
      </c>
      <c r="BK141" s="24">
        <f t="shared" ca="1" si="12"/>
        <v>20.457135496135109</v>
      </c>
      <c r="BL141" s="23">
        <f t="shared" si="13"/>
        <v>3.5212340398197481</v>
      </c>
      <c r="BM141" s="23">
        <f t="shared" ca="1" si="14"/>
        <v>2.7898318809226863</v>
      </c>
      <c r="BN141" s="22">
        <f t="shared" si="15"/>
        <v>2.9780905018412294</v>
      </c>
      <c r="BO141" s="21"/>
      <c r="BP141" s="2"/>
    </row>
    <row r="142" spans="1:68" x14ac:dyDescent="0.2">
      <c r="A142">
        <v>6.45</v>
      </c>
      <c r="B142">
        <v>0.42</v>
      </c>
      <c r="C142">
        <v>0.20618</v>
      </c>
      <c r="D142">
        <v>-6.6320000000000004E-2</v>
      </c>
      <c r="E142">
        <v>3.4270000000000002E-2</v>
      </c>
      <c r="F142">
        <v>1.7633799999999999</v>
      </c>
      <c r="G142">
        <v>1.87103</v>
      </c>
      <c r="H142" s="21"/>
      <c r="I142" s="17">
        <f t="shared" si="16"/>
        <v>21.161417322834644</v>
      </c>
      <c r="J142" s="16">
        <f t="shared" si="17"/>
        <v>-20.361417322834644</v>
      </c>
      <c r="K142" s="16">
        <v>115</v>
      </c>
      <c r="L142" s="16">
        <v>2294.7834645669254</v>
      </c>
      <c r="M142" s="16">
        <v>984.54724409448693</v>
      </c>
      <c r="N142" s="16">
        <v>9.1699475065616785</v>
      </c>
      <c r="O142" s="16">
        <v>10.750633470225869</v>
      </c>
      <c r="P142" s="16">
        <v>11.160374011456295</v>
      </c>
      <c r="Q142" s="16">
        <v>0.30319593440561637</v>
      </c>
      <c r="R142" s="16">
        <v>2.7167184011430185</v>
      </c>
      <c r="S142" s="16">
        <v>28.454204252112866</v>
      </c>
      <c r="T142" s="20" t="s">
        <v>122</v>
      </c>
      <c r="U142" s="10">
        <v>4</v>
      </c>
      <c r="V142" s="20" t="s">
        <v>33</v>
      </c>
      <c r="W142" s="10">
        <v>3</v>
      </c>
      <c r="X142" s="20" t="s">
        <v>143</v>
      </c>
      <c r="Y142" s="10">
        <v>4</v>
      </c>
      <c r="Z142" s="20" t="s">
        <v>123</v>
      </c>
      <c r="AA142" s="15">
        <v>4</v>
      </c>
      <c r="AB142" s="11">
        <v>48.551596039245318</v>
      </c>
      <c r="AC142" s="10">
        <v>46.740098597173798</v>
      </c>
      <c r="AD142" s="19">
        <v>4.7083053635808847</v>
      </c>
      <c r="AE142" s="12">
        <v>1075.0633470225871</v>
      </c>
      <c r="AF142" s="10">
        <v>1169.8344135756827</v>
      </c>
      <c r="AG142" s="10">
        <v>712.02805085922205</v>
      </c>
      <c r="AH142" s="10">
        <v>396.70471019419585</v>
      </c>
      <c r="AI142" s="10">
        <v>3.680911498148888</v>
      </c>
      <c r="AJ142" s="10"/>
      <c r="AK142" s="10"/>
      <c r="AL142" s="10"/>
      <c r="AM142" s="10"/>
      <c r="AN142" s="10">
        <v>7.1670889801505799</v>
      </c>
      <c r="AO142" s="10">
        <v>2.9396133967942379</v>
      </c>
      <c r="AP142" s="10">
        <v>5.6962244068737764</v>
      </c>
      <c r="AQ142" s="10">
        <v>114.66</v>
      </c>
      <c r="AR142" s="10"/>
      <c r="AS142" s="10"/>
      <c r="AT142" s="10">
        <v>5.6700108216459073</v>
      </c>
      <c r="AU142" s="10">
        <v>1</v>
      </c>
      <c r="AV142" s="16"/>
      <c r="AW142" s="19">
        <v>175.4751620363524</v>
      </c>
      <c r="AX142" s="1" t="s">
        <v>120</v>
      </c>
      <c r="AY142" s="23">
        <v>20.361417322834601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48.551596039245318</v>
      </c>
      <c r="BG142" s="24">
        <v>46.740098597173798</v>
      </c>
      <c r="BH142" s="24">
        <v>4.7083053635808847</v>
      </c>
      <c r="BI142" s="21"/>
      <c r="BJ142" s="25">
        <f t="shared" ca="1" si="11"/>
        <v>0.92844985689461978</v>
      </c>
      <c r="BK142" s="24">
        <f t="shared" ca="1" si="12"/>
        <v>19.254115813864328</v>
      </c>
      <c r="BL142" s="23">
        <f t="shared" si="13"/>
        <v>3.0280282732175499</v>
      </c>
      <c r="BM142" s="23">
        <f t="shared" ca="1" si="14"/>
        <v>2.7695220304123671</v>
      </c>
      <c r="BN142" s="22">
        <f t="shared" si="15"/>
        <v>2.954105976282952</v>
      </c>
      <c r="BO142" s="21"/>
      <c r="BP142" s="2"/>
    </row>
    <row r="143" spans="1:68" x14ac:dyDescent="0.2">
      <c r="A143">
        <v>6.5</v>
      </c>
      <c r="B143">
        <v>2.0699999999999998</v>
      </c>
      <c r="C143">
        <v>0.21323</v>
      </c>
      <c r="D143">
        <v>-5.5910000000000001E-2</v>
      </c>
      <c r="E143">
        <v>4.1840000000000002E-2</v>
      </c>
      <c r="F143">
        <v>1.76335</v>
      </c>
      <c r="G143">
        <v>1.8657300000000001</v>
      </c>
      <c r="H143" s="21"/>
      <c r="I143" s="17">
        <f t="shared" si="16"/>
        <v>21.325459317585302</v>
      </c>
      <c r="J143" s="16">
        <f t="shared" si="17"/>
        <v>-20.525459317585302</v>
      </c>
      <c r="K143" s="16">
        <v>115</v>
      </c>
      <c r="L143" s="16">
        <v>2313.648293963251</v>
      </c>
      <c r="M143" s="16">
        <v>993.17585301837153</v>
      </c>
      <c r="N143" s="16">
        <v>9.2410323709536311</v>
      </c>
      <c r="O143" s="16">
        <v>12.618811088295686</v>
      </c>
      <c r="P143" s="16">
        <v>13.057706022769032</v>
      </c>
      <c r="Q143" s="16">
        <v>0.37721726829779428</v>
      </c>
      <c r="R143" s="16">
        <v>2.8888479158592757</v>
      </c>
      <c r="S143" s="16">
        <v>30.478814893982349</v>
      </c>
      <c r="T143" s="20" t="s">
        <v>122</v>
      </c>
      <c r="U143" s="10">
        <v>4</v>
      </c>
      <c r="V143" s="20" t="s">
        <v>143</v>
      </c>
      <c r="W143" s="10">
        <v>4</v>
      </c>
      <c r="X143" s="20" t="s">
        <v>143</v>
      </c>
      <c r="Y143" s="10">
        <v>4</v>
      </c>
      <c r="Z143" s="20" t="s">
        <v>123</v>
      </c>
      <c r="AA143" s="15">
        <v>4</v>
      </c>
      <c r="AB143" s="11">
        <v>47.969335466952217</v>
      </c>
      <c r="AC143" s="10">
        <v>47.214369985803664</v>
      </c>
      <c r="AD143" s="19">
        <v>4.8162945472441212</v>
      </c>
      <c r="AE143" s="12">
        <v>1261.8811088295686</v>
      </c>
      <c r="AF143" s="10">
        <v>1391.9402484715151</v>
      </c>
      <c r="AG143" s="10">
        <v>854.32795170767747</v>
      </c>
      <c r="AH143" s="10">
        <v>436.89152618801938</v>
      </c>
      <c r="AI143" s="10">
        <v>3.4615875571371304</v>
      </c>
      <c r="AJ143" s="10"/>
      <c r="AK143" s="10"/>
      <c r="AL143" s="10"/>
      <c r="AM143" s="10"/>
      <c r="AN143" s="10">
        <v>8.412540725530457</v>
      </c>
      <c r="AO143" s="10">
        <v>3.3734991120099038</v>
      </c>
      <c r="AP143" s="10">
        <v>6.8346236136614191</v>
      </c>
      <c r="AQ143" s="10">
        <v>114.66</v>
      </c>
      <c r="AR143" s="10"/>
      <c r="AS143" s="10"/>
      <c r="AT143" s="10">
        <v>6.7427057245838897</v>
      </c>
      <c r="AU143" s="10">
        <v>1</v>
      </c>
      <c r="AV143" s="16"/>
      <c r="AW143" s="19">
        <v>208.79103727072729</v>
      </c>
      <c r="AX143" s="1" t="s">
        <v>120</v>
      </c>
      <c r="AY143" s="23">
        <v>20.525459317585302</v>
      </c>
      <c r="AZ143" s="18">
        <v>100</v>
      </c>
      <c r="BA143" s="18">
        <v>0</v>
      </c>
      <c r="BB143" s="18">
        <v>0</v>
      </c>
      <c r="BC143" s="18">
        <v>0</v>
      </c>
      <c r="BD143" s="18">
        <v>100</v>
      </c>
      <c r="BE143" s="18">
        <v>0</v>
      </c>
      <c r="BF143" s="24">
        <v>47.969335466952217</v>
      </c>
      <c r="BG143" s="24">
        <v>47.214369985803664</v>
      </c>
      <c r="BH143" s="24">
        <v>4.8162945472441212</v>
      </c>
      <c r="BI143" s="21"/>
      <c r="BJ143" s="25">
        <f t="shared" ref="BJ143:BJ206" ca="1" si="18">IF((0.381*BM143)+(0.05*(M143/2116.217)-0.15)&lt;1,(0.381*BM143)+(0.05*(M143/2116.217)-0.15),1)</f>
        <v>0.91350661338033223</v>
      </c>
      <c r="BK143" s="24">
        <f t="shared" ref="BK143:BK206" ca="1" si="19">((P143-(L143/2000))/1.06)*(1.06/(M143/2000))^BJ143</f>
        <v>22.443980163618082</v>
      </c>
      <c r="BL143" s="23">
        <f t="shared" ref="BL143:BL206" si="20">(Q143/(P143-(L143/2000)))*100</f>
        <v>3.1696581163892632</v>
      </c>
      <c r="BM143" s="23">
        <f t="shared" ref="BM143:BM206" ca="1" si="21">SQRT(((3.47-LOG(BK143))^2)+((LOG(BL143)+1.22)^2))</f>
        <v>2.7297658303283741</v>
      </c>
      <c r="BN143" s="22">
        <f t="shared" ref="BN143:BN206" si="22">SQRT(((3.47-LOG(P143/1.06))^2)+((LOG(R143)+1.22)^2))</f>
        <v>2.9131710039894951</v>
      </c>
      <c r="BO143" s="21"/>
      <c r="BP143" s="2"/>
    </row>
    <row r="144" spans="1:68" x14ac:dyDescent="0.2">
      <c r="A144">
        <v>6.55</v>
      </c>
      <c r="B144">
        <v>2.11</v>
      </c>
      <c r="C144">
        <v>0.21967</v>
      </c>
      <c r="D144">
        <v>-4.2380000000000001E-2</v>
      </c>
      <c r="E144">
        <v>4.3189999999999999E-2</v>
      </c>
      <c r="F144">
        <v>1.7675000000000001</v>
      </c>
      <c r="G144">
        <v>1.8682799999999999</v>
      </c>
      <c r="H144" s="21"/>
      <c r="I144" s="17">
        <f t="shared" si="16"/>
        <v>21.489501312335957</v>
      </c>
      <c r="J144" s="16">
        <f t="shared" si="17"/>
        <v>-20.689501312335956</v>
      </c>
      <c r="K144" s="16">
        <v>115</v>
      </c>
      <c r="L144" s="16">
        <v>2332.5131233595762</v>
      </c>
      <c r="M144" s="16">
        <v>1001.8044619422559</v>
      </c>
      <c r="N144" s="16">
        <v>9.3121172353455801</v>
      </c>
      <c r="O144" s="16">
        <v>14.325344969199177</v>
      </c>
      <c r="P144" s="16">
        <v>14.769439167989292</v>
      </c>
      <c r="Q144" s="16">
        <v>0.4734236705611149</v>
      </c>
      <c r="R144" s="16">
        <v>3.2054275397754775</v>
      </c>
      <c r="S144" s="16">
        <v>30.839874915980207</v>
      </c>
      <c r="T144" s="20" t="s">
        <v>122</v>
      </c>
      <c r="U144" s="10">
        <v>4</v>
      </c>
      <c r="V144" s="20" t="s">
        <v>143</v>
      </c>
      <c r="W144" s="10">
        <v>4</v>
      </c>
      <c r="X144" s="20" t="s">
        <v>143</v>
      </c>
      <c r="Y144" s="10">
        <v>4</v>
      </c>
      <c r="Z144" s="20" t="s">
        <v>123</v>
      </c>
      <c r="AA144" s="15">
        <v>4</v>
      </c>
      <c r="AB144" s="11">
        <v>51.81666645713095</v>
      </c>
      <c r="AC144" s="10">
        <v>44.015614567788262</v>
      </c>
      <c r="AD144" s="19">
        <v>4.1677189750807901</v>
      </c>
      <c r="AE144" s="12">
        <v>1432.5344969199177</v>
      </c>
      <c r="AF144" s="10">
        <v>1592.2109226505852</v>
      </c>
      <c r="AG144" s="10">
        <v>982.70793759919695</v>
      </c>
      <c r="AH144" s="10">
        <v>442.85672943019813</v>
      </c>
      <c r="AI144" s="10">
        <v>3.119708642891502</v>
      </c>
      <c r="AJ144" s="10"/>
      <c r="AK144" s="10"/>
      <c r="AL144" s="10"/>
      <c r="AM144" s="10"/>
      <c r="AN144" s="10">
        <v>9.5502299794661187</v>
      </c>
      <c r="AO144" s="10">
        <v>3.7916845364623177</v>
      </c>
      <c r="AP144" s="10">
        <v>7.8616635007935747</v>
      </c>
      <c r="AQ144" s="10">
        <v>114.66</v>
      </c>
      <c r="AR144" s="10"/>
      <c r="AS144" s="10"/>
      <c r="AT144" s="10">
        <v>7.6939199259434305</v>
      </c>
      <c r="AU144" s="10">
        <v>1</v>
      </c>
      <c r="AV144" s="16"/>
      <c r="AW144" s="19">
        <v>238.8316383975878</v>
      </c>
      <c r="AX144" s="1" t="s">
        <v>120</v>
      </c>
      <c r="AY144" s="23">
        <v>20.689501312335999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51.81666645713095</v>
      </c>
      <c r="BG144" s="24">
        <v>44.015614567788262</v>
      </c>
      <c r="BH144" s="24">
        <v>4.1677189750807901</v>
      </c>
      <c r="BI144" s="21"/>
      <c r="BJ144" s="25">
        <f t="shared" ca="1" si="18"/>
        <v>0.90811973594736228</v>
      </c>
      <c r="BK144" s="24">
        <f t="shared" ca="1" si="19"/>
        <v>25.349866446247532</v>
      </c>
      <c r="BL144" s="23">
        <f t="shared" si="20"/>
        <v>3.4802419717686424</v>
      </c>
      <c r="BM144" s="23">
        <f t="shared" ca="1" si="21"/>
        <v>2.7150919559171305</v>
      </c>
      <c r="BN144" s="22">
        <f t="shared" si="22"/>
        <v>2.8963231692144555</v>
      </c>
      <c r="BO144" s="21"/>
      <c r="BP144" s="2"/>
    </row>
    <row r="145" spans="1:68" x14ac:dyDescent="0.2">
      <c r="A145">
        <v>6.6</v>
      </c>
      <c r="B145">
        <v>2.11</v>
      </c>
      <c r="C145">
        <v>0.22206000000000001</v>
      </c>
      <c r="D145">
        <v>-2.9270000000000001E-2</v>
      </c>
      <c r="E145">
        <v>4.786E-2</v>
      </c>
      <c r="F145">
        <v>1.7619</v>
      </c>
      <c r="G145">
        <v>1.8641000000000001</v>
      </c>
      <c r="H145" s="21"/>
      <c r="I145" s="17">
        <f t="shared" si="16"/>
        <v>21.653543307086611</v>
      </c>
      <c r="J145" s="16">
        <f t="shared" si="17"/>
        <v>-20.853543307086611</v>
      </c>
      <c r="K145" s="16">
        <v>115</v>
      </c>
      <c r="L145" s="16">
        <v>2351.3779527559013</v>
      </c>
      <c r="M145" s="16">
        <v>1010.4330708661403</v>
      </c>
      <c r="N145" s="16">
        <v>9.3832020997375309</v>
      </c>
      <c r="O145" s="16">
        <v>14.958670431211498</v>
      </c>
      <c r="P145" s="16">
        <v>15.420750233230732</v>
      </c>
      <c r="Q145" s="16">
        <v>0.56664362131293544</v>
      </c>
      <c r="R145" s="16">
        <v>3.6745528767585807</v>
      </c>
      <c r="S145" s="16">
        <v>32.088875140224658</v>
      </c>
      <c r="T145" s="20" t="s">
        <v>122</v>
      </c>
      <c r="U145" s="10">
        <v>4</v>
      </c>
      <c r="V145" s="20" t="s">
        <v>143</v>
      </c>
      <c r="W145" s="10">
        <v>4</v>
      </c>
      <c r="X145" s="20" t="s">
        <v>143</v>
      </c>
      <c r="Y145" s="10">
        <v>4</v>
      </c>
      <c r="Z145" s="20" t="s">
        <v>123</v>
      </c>
      <c r="AA145" s="15">
        <v>4</v>
      </c>
      <c r="AB145" s="11">
        <v>62.387653607360768</v>
      </c>
      <c r="AC145" s="10">
        <v>34.611010710067006</v>
      </c>
      <c r="AD145" s="19">
        <v>3.0013356825722193</v>
      </c>
      <c r="AE145" s="12">
        <v>1495.8670431211499</v>
      </c>
      <c r="AF145" s="10">
        <v>1667.7260580086179</v>
      </c>
      <c r="AG145" s="10">
        <v>1028.0500155487155</v>
      </c>
      <c r="AH145" s="10">
        <v>467.08813111859229</v>
      </c>
      <c r="AI145" s="10">
        <v>2.7214195401159289</v>
      </c>
      <c r="AJ145" s="10"/>
      <c r="AK145" s="10"/>
      <c r="AL145" s="10"/>
      <c r="AM145" s="10"/>
      <c r="AN145" s="10">
        <v>9.9724469541409988</v>
      </c>
      <c r="AO145" s="10">
        <v>4.0100345021715444</v>
      </c>
      <c r="AP145" s="10">
        <v>8.196350108841008</v>
      </c>
      <c r="AQ145" s="10">
        <v>114.66</v>
      </c>
      <c r="AR145" s="10"/>
      <c r="AS145" s="10"/>
      <c r="AT145" s="10">
        <v>8.0043665014746068</v>
      </c>
      <c r="AU145" s="10">
        <v>1</v>
      </c>
      <c r="AV145" s="16"/>
      <c r="AW145" s="19">
        <v>250.15890870129269</v>
      </c>
      <c r="AX145" s="1" t="s">
        <v>120</v>
      </c>
      <c r="AY145" s="23">
        <v>20.8535433070866</v>
      </c>
      <c r="AZ145" s="18">
        <v>100</v>
      </c>
      <c r="BA145" s="18">
        <v>0</v>
      </c>
      <c r="BB145" s="18">
        <v>0</v>
      </c>
      <c r="BC145" s="18">
        <v>0</v>
      </c>
      <c r="BD145" s="18">
        <v>100</v>
      </c>
      <c r="BE145" s="18">
        <v>0</v>
      </c>
      <c r="BF145" s="24">
        <v>62.387653607360768</v>
      </c>
      <c r="BG145" s="24">
        <v>34.611010710067006</v>
      </c>
      <c r="BH145" s="24">
        <v>3.0013356825722193</v>
      </c>
      <c r="BI145" s="21"/>
      <c r="BJ145" s="25">
        <f t="shared" ca="1" si="18"/>
        <v>0.91722128318361618</v>
      </c>
      <c r="BK145" s="24">
        <f t="shared" ca="1" si="19"/>
        <v>26.51833363993746</v>
      </c>
      <c r="BL145" s="23">
        <f t="shared" si="20"/>
        <v>3.9778250938748592</v>
      </c>
      <c r="BM145" s="23">
        <f t="shared" ca="1" si="21"/>
        <v>2.738445442842433</v>
      </c>
      <c r="BN145" s="22">
        <f t="shared" si="22"/>
        <v>2.9172124747313855</v>
      </c>
      <c r="BO145" s="21"/>
      <c r="BP145" s="2"/>
    </row>
    <row r="146" spans="1:68" x14ac:dyDescent="0.2">
      <c r="A146">
        <v>6.65</v>
      </c>
      <c r="B146">
        <v>2.0699999999999998</v>
      </c>
      <c r="C146">
        <v>0.22692000000000001</v>
      </c>
      <c r="D146">
        <v>-2.349E-2</v>
      </c>
      <c r="E146">
        <v>4.6399999999999997E-2</v>
      </c>
      <c r="F146">
        <v>1.76833</v>
      </c>
      <c r="G146">
        <v>1.86903</v>
      </c>
      <c r="H146" s="21"/>
      <c r="I146" s="17">
        <f t="shared" si="16"/>
        <v>21.817585301837269</v>
      </c>
      <c r="J146" s="16">
        <f t="shared" si="17"/>
        <v>-21.017585301837268</v>
      </c>
      <c r="K146" s="16">
        <v>115</v>
      </c>
      <c r="L146" s="16">
        <v>2370.2427821522269</v>
      </c>
      <c r="M146" s="16">
        <v>1019.0616797900249</v>
      </c>
      <c r="N146" s="16">
        <v>9.4542869641294836</v>
      </c>
      <c r="O146" s="16">
        <v>16.246520533880904</v>
      </c>
      <c r="P146" s="16">
        <v>16.702977427824226</v>
      </c>
      <c r="Q146" s="16">
        <v>0.60774288259024467</v>
      </c>
      <c r="R146" s="16">
        <v>3.6385302274183267</v>
      </c>
      <c r="S146" s="16">
        <v>31.698395412730676</v>
      </c>
      <c r="T146" s="20" t="s">
        <v>122</v>
      </c>
      <c r="U146" s="10">
        <v>4</v>
      </c>
      <c r="V146" s="20" t="s">
        <v>143</v>
      </c>
      <c r="W146" s="10">
        <v>4</v>
      </c>
      <c r="X146" s="20" t="s">
        <v>143</v>
      </c>
      <c r="Y146" s="10">
        <v>4</v>
      </c>
      <c r="Z146" s="20" t="s">
        <v>123</v>
      </c>
      <c r="AA146" s="15">
        <v>4</v>
      </c>
      <c r="AB146" s="11">
        <v>58.892692673284266</v>
      </c>
      <c r="AC146" s="10">
        <v>37.799243731077539</v>
      </c>
      <c r="AD146" s="19">
        <v>3.3080635956381927</v>
      </c>
      <c r="AE146" s="12">
        <v>1624.6520533880905</v>
      </c>
      <c r="AF146" s="10">
        <v>1817.466620349245</v>
      </c>
      <c r="AG146" s="10">
        <v>1113.5318285216151</v>
      </c>
      <c r="AH146" s="10">
        <v>457.59308808551026</v>
      </c>
      <c r="AI146" s="10">
        <v>2.7483624911631899</v>
      </c>
      <c r="AJ146" s="10"/>
      <c r="AK146" s="10"/>
      <c r="AL146" s="10"/>
      <c r="AM146" s="10"/>
      <c r="AN146" s="10">
        <v>10.831013689253936</v>
      </c>
      <c r="AO146" s="10">
        <v>4.2853847465823227</v>
      </c>
      <c r="AP146" s="10">
        <v>8.7947227996513053</v>
      </c>
      <c r="AQ146" s="10">
        <v>114.66</v>
      </c>
      <c r="AR146" s="10"/>
      <c r="AS146" s="10"/>
      <c r="AT146" s="10">
        <v>8.6819784232194319</v>
      </c>
      <c r="AU146" s="10">
        <v>1</v>
      </c>
      <c r="AV146" s="16"/>
      <c r="AW146" s="19">
        <v>272.61999305238675</v>
      </c>
      <c r="AX146" s="1" t="s">
        <v>120</v>
      </c>
      <c r="AY146" s="23">
        <v>21.0175853018373</v>
      </c>
      <c r="AZ146" s="18">
        <v>100</v>
      </c>
      <c r="BA146" s="18">
        <v>0</v>
      </c>
      <c r="BB146" s="18">
        <v>0</v>
      </c>
      <c r="BC146" s="18">
        <v>0</v>
      </c>
      <c r="BD146" s="18">
        <v>100</v>
      </c>
      <c r="BE146" s="18">
        <v>0</v>
      </c>
      <c r="BF146" s="24">
        <v>58.892692673284266</v>
      </c>
      <c r="BG146" s="24">
        <v>37.799243731077539</v>
      </c>
      <c r="BH146" s="24">
        <v>3.3080635956381927</v>
      </c>
      <c r="BI146" s="21"/>
      <c r="BJ146" s="25">
        <f t="shared" ca="1" si="18"/>
        <v>0.90703534399331454</v>
      </c>
      <c r="BK146" s="24">
        <f t="shared" ca="1" si="19"/>
        <v>28.450237494903433</v>
      </c>
      <c r="BL146" s="23">
        <f t="shared" si="20"/>
        <v>3.916410109431598</v>
      </c>
      <c r="BM146" s="23">
        <f t="shared" ca="1" si="21"/>
        <v>2.7111756058135206</v>
      </c>
      <c r="BN146" s="22">
        <f t="shared" si="22"/>
        <v>2.8872145799191626</v>
      </c>
      <c r="BO146" s="21"/>
      <c r="BP146" s="2"/>
    </row>
    <row r="147" spans="1:68" x14ac:dyDescent="0.2">
      <c r="A147">
        <v>6.7</v>
      </c>
      <c r="B147">
        <v>2.11</v>
      </c>
      <c r="C147">
        <v>0.22628999999999999</v>
      </c>
      <c r="D147">
        <v>-2.0580000000000001E-2</v>
      </c>
      <c r="E147">
        <v>3.4419999999999999E-2</v>
      </c>
      <c r="F147">
        <v>1.7643</v>
      </c>
      <c r="G147">
        <v>1.86528</v>
      </c>
      <c r="H147" s="21"/>
      <c r="I147" s="17">
        <f t="shared" si="16"/>
        <v>21.981627296587927</v>
      </c>
      <c r="J147" s="16">
        <f t="shared" si="17"/>
        <v>-21.181627296587926</v>
      </c>
      <c r="K147" s="16">
        <v>115</v>
      </c>
      <c r="L147" s="16">
        <v>2389.1076115485525</v>
      </c>
      <c r="M147" s="16">
        <v>1027.6902887139095</v>
      </c>
      <c r="N147" s="16">
        <v>9.5253718285214362</v>
      </c>
      <c r="O147" s="16">
        <v>16.079577002053384</v>
      </c>
      <c r="P147" s="16">
        <v>16.489895239319004</v>
      </c>
      <c r="Q147" s="16">
        <v>0.62843472520563737</v>
      </c>
      <c r="R147" s="16">
        <v>3.8110292156809984</v>
      </c>
      <c r="S147" s="16">
        <v>28.494322032334846</v>
      </c>
      <c r="T147" s="20" t="s">
        <v>122</v>
      </c>
      <c r="U147" s="10">
        <v>4</v>
      </c>
      <c r="V147" s="20" t="s">
        <v>143</v>
      </c>
      <c r="W147" s="10">
        <v>4</v>
      </c>
      <c r="X147" s="20" t="s">
        <v>143</v>
      </c>
      <c r="Y147" s="10">
        <v>4</v>
      </c>
      <c r="Z147" s="20" t="s">
        <v>123</v>
      </c>
      <c r="AA147" s="15">
        <v>4</v>
      </c>
      <c r="AB147" s="11">
        <v>63.359809597717245</v>
      </c>
      <c r="AC147" s="10">
        <v>33.714013155574406</v>
      </c>
      <c r="AD147" s="19">
        <v>2.9261772467083453</v>
      </c>
      <c r="AE147" s="12">
        <v>1607.9577002053384</v>
      </c>
      <c r="AF147" s="10">
        <v>1791.2884317370824</v>
      </c>
      <c r="AG147" s="10">
        <v>1099.3263492879337</v>
      </c>
      <c r="AH147" s="10">
        <v>390.21840419273298</v>
      </c>
      <c r="AI147" s="10">
        <v>2.6239630908242946</v>
      </c>
      <c r="AJ147" s="10"/>
      <c r="AK147" s="10"/>
      <c r="AL147" s="10"/>
      <c r="AM147" s="10"/>
      <c r="AN147" s="10">
        <v>10.719718001368923</v>
      </c>
      <c r="AO147" s="10">
        <v>4.2735472607003917</v>
      </c>
      <c r="AP147" s="10">
        <v>8.6952844450155347</v>
      </c>
      <c r="AQ147" s="10">
        <v>114.66</v>
      </c>
      <c r="AR147" s="10"/>
      <c r="AS147" s="10"/>
      <c r="AT147" s="10">
        <v>8.4745962430858786</v>
      </c>
      <c r="AU147" s="10">
        <v>1</v>
      </c>
      <c r="AV147" s="16"/>
      <c r="AW147" s="19">
        <v>268.69326476056233</v>
      </c>
      <c r="AX147" s="1" t="s">
        <v>120</v>
      </c>
      <c r="AY147" s="23">
        <v>21.181627296587902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63.359809597717245</v>
      </c>
      <c r="BG147" s="24">
        <v>33.714013155574406</v>
      </c>
      <c r="BH147" s="24">
        <v>2.9261772467083453</v>
      </c>
      <c r="BI147" s="21"/>
      <c r="BJ147" s="25">
        <f t="shared" ca="1" si="18"/>
        <v>0.9145940064203133</v>
      </c>
      <c r="BK147" s="24">
        <f t="shared" ca="1" si="19"/>
        <v>27.98137089508997</v>
      </c>
      <c r="BL147" s="23">
        <f t="shared" si="20"/>
        <v>4.1086675177279535</v>
      </c>
      <c r="BM147" s="23">
        <f t="shared" ca="1" si="21"/>
        <v>2.7304795263103312</v>
      </c>
      <c r="BN147" s="22">
        <f t="shared" si="22"/>
        <v>2.9040382367834128</v>
      </c>
      <c r="BO147" s="21"/>
      <c r="BP147" s="2"/>
    </row>
    <row r="148" spans="1:68" x14ac:dyDescent="0.2">
      <c r="A148">
        <v>6.75</v>
      </c>
      <c r="B148">
        <v>2.16</v>
      </c>
      <c r="C148">
        <v>0.22472</v>
      </c>
      <c r="D148">
        <v>-1.8329999999999999E-2</v>
      </c>
      <c r="E148">
        <v>3.3140000000000003E-2</v>
      </c>
      <c r="F148">
        <v>1.77145</v>
      </c>
      <c r="G148">
        <v>1.8678300000000001</v>
      </c>
      <c r="H148" s="21"/>
      <c r="I148" s="17">
        <f t="shared" si="16"/>
        <v>22.145669291338582</v>
      </c>
      <c r="J148" s="16">
        <f t="shared" si="17"/>
        <v>-21.345669291338581</v>
      </c>
      <c r="K148" s="16">
        <v>115</v>
      </c>
      <c r="L148" s="16">
        <v>2407.9724409448777</v>
      </c>
      <c r="M148" s="16">
        <v>1036.318897637794</v>
      </c>
      <c r="N148" s="16">
        <v>9.5964566929133852</v>
      </c>
      <c r="O148" s="16">
        <v>15.663543121149896</v>
      </c>
      <c r="P148" s="16">
        <v>16.068931685581841</v>
      </c>
      <c r="Q148" s="16">
        <v>0.64443357258867284</v>
      </c>
      <c r="R148" s="16">
        <v>4.0104319639799284</v>
      </c>
      <c r="S148" s="16">
        <v>28.151983641107247</v>
      </c>
      <c r="T148" s="20" t="s">
        <v>33</v>
      </c>
      <c r="U148" s="10">
        <v>3</v>
      </c>
      <c r="V148" s="20" t="s">
        <v>143</v>
      </c>
      <c r="W148" s="10">
        <v>4</v>
      </c>
      <c r="X148" s="20" t="s">
        <v>143</v>
      </c>
      <c r="Y148" s="10">
        <v>4</v>
      </c>
      <c r="Z148" s="20" t="s">
        <v>123</v>
      </c>
      <c r="AA148" s="15">
        <v>4</v>
      </c>
      <c r="AB148" s="11">
        <v>69.227897779146673</v>
      </c>
      <c r="AC148" s="10">
        <v>28.235466591325277</v>
      </c>
      <c r="AD148" s="19">
        <v>2.5366356295280541</v>
      </c>
      <c r="AE148" s="12">
        <v>1566.3543121149896</v>
      </c>
      <c r="AF148" s="10">
        <v>1740.6536119211614</v>
      </c>
      <c r="AG148" s="10">
        <v>1071.2621123721228</v>
      </c>
      <c r="AH148" s="10">
        <v>381.71369721998798</v>
      </c>
      <c r="AI148" s="10">
        <v>2.4934969823240838</v>
      </c>
      <c r="AJ148" s="10"/>
      <c r="AK148" s="10"/>
      <c r="AL148" s="10"/>
      <c r="AM148" s="10"/>
      <c r="AN148" s="10">
        <v>15.663543121149896</v>
      </c>
      <c r="AO148" s="10">
        <v>4.2192561045826151</v>
      </c>
      <c r="AP148" s="10">
        <v>8.4988347866048599</v>
      </c>
      <c r="AQ148" s="10">
        <v>111.47500000000001</v>
      </c>
      <c r="AR148" s="10"/>
      <c r="AS148" s="10"/>
      <c r="AT148" s="10">
        <v>8.1506505207460407</v>
      </c>
      <c r="AU148" s="10">
        <v>1</v>
      </c>
      <c r="AV148" s="16"/>
      <c r="AW148" s="19">
        <v>261.09804178817421</v>
      </c>
      <c r="AX148" s="1" t="s">
        <v>120</v>
      </c>
      <c r="AY148" s="23">
        <v>21.345669291338599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69.227897779146673</v>
      </c>
      <c r="BG148" s="24">
        <v>28.235466591325277</v>
      </c>
      <c r="BH148" s="24">
        <v>2.5366356295280541</v>
      </c>
      <c r="BI148" s="21"/>
      <c r="BJ148" s="25">
        <f t="shared" ca="1" si="18"/>
        <v>0.9243492627566724</v>
      </c>
      <c r="BK148" s="24">
        <f t="shared" ca="1" si="19"/>
        <v>27.175931437932338</v>
      </c>
      <c r="BL148" s="23">
        <f t="shared" si="20"/>
        <v>4.3352568907923006</v>
      </c>
      <c r="BM148" s="23">
        <f t="shared" ca="1" si="21"/>
        <v>2.7555487851519196</v>
      </c>
      <c r="BN148" s="22">
        <f t="shared" si="22"/>
        <v>2.9266032917202418</v>
      </c>
      <c r="BO148" s="21"/>
      <c r="BP148" s="2"/>
    </row>
    <row r="149" spans="1:68" x14ac:dyDescent="0.2">
      <c r="A149">
        <v>6.8</v>
      </c>
      <c r="B149">
        <v>2.11</v>
      </c>
      <c r="C149">
        <v>0.22749</v>
      </c>
      <c r="D149">
        <v>-1.196E-2</v>
      </c>
      <c r="E149">
        <v>3.0249999999999999E-2</v>
      </c>
      <c r="F149">
        <v>1.7704</v>
      </c>
      <c r="G149">
        <v>1.86625</v>
      </c>
      <c r="H149" s="21"/>
      <c r="I149" s="17">
        <f t="shared" si="16"/>
        <v>22.309711286089236</v>
      </c>
      <c r="J149" s="16">
        <f t="shared" si="17"/>
        <v>-21.509711286089235</v>
      </c>
      <c r="K149" s="16">
        <v>115</v>
      </c>
      <c r="L149" s="16">
        <v>2426.8372703412028</v>
      </c>
      <c r="M149" s="16">
        <v>1044.9475065616784</v>
      </c>
      <c r="N149" s="16">
        <v>9.6675415573053343</v>
      </c>
      <c r="O149" s="16">
        <v>16.397564681724845</v>
      </c>
      <c r="P149" s="16">
        <v>16.791822969212003</v>
      </c>
      <c r="Q149" s="16">
        <v>0.68972808717975587</v>
      </c>
      <c r="R149" s="16">
        <v>4.1075235752805401</v>
      </c>
      <c r="S149" s="16">
        <v>27.379047742163685</v>
      </c>
      <c r="T149" s="20" t="s">
        <v>33</v>
      </c>
      <c r="U149" s="10">
        <v>3</v>
      </c>
      <c r="V149" s="20" t="s">
        <v>143</v>
      </c>
      <c r="W149" s="10">
        <v>4</v>
      </c>
      <c r="X149" s="20" t="s">
        <v>143</v>
      </c>
      <c r="Y149" s="10">
        <v>4</v>
      </c>
      <c r="Z149" s="20" t="s">
        <v>123</v>
      </c>
      <c r="AA149" s="15">
        <v>4</v>
      </c>
      <c r="AB149" s="11">
        <v>70.285169374898601</v>
      </c>
      <c r="AC149" s="10">
        <v>27.240818984526527</v>
      </c>
      <c r="AD149" s="19">
        <v>2.474011640574866</v>
      </c>
      <c r="AE149" s="12">
        <v>1639.7564681724846</v>
      </c>
      <c r="AF149" s="10">
        <v>1824.5899494425732</v>
      </c>
      <c r="AG149" s="10">
        <v>1119.4548646141336</v>
      </c>
      <c r="AH149" s="10">
        <v>364.35098437422891</v>
      </c>
      <c r="AI149" s="10">
        <v>2.4345569335696409</v>
      </c>
      <c r="AJ149" s="10"/>
      <c r="AK149" s="10"/>
      <c r="AL149" s="10"/>
      <c r="AM149" s="10"/>
      <c r="AN149" s="10">
        <v>16.397564681724845</v>
      </c>
      <c r="AO149" s="10">
        <v>4.397476508728019</v>
      </c>
      <c r="AP149" s="10">
        <v>8.8361840522989343</v>
      </c>
      <c r="AQ149" s="10">
        <v>111.47500000000001</v>
      </c>
      <c r="AR149" s="10"/>
      <c r="AS149" s="10"/>
      <c r="AT149" s="10">
        <v>8.4888560461377356</v>
      </c>
      <c r="AU149" s="10">
        <v>1</v>
      </c>
      <c r="AV149" s="16"/>
      <c r="AW149" s="19">
        <v>273.68849241638594</v>
      </c>
      <c r="AX149" s="1" t="s">
        <v>120</v>
      </c>
      <c r="AY149" s="23">
        <v>21.5097112860892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70.285169374898601</v>
      </c>
      <c r="BG149" s="24">
        <v>27.240818984526527</v>
      </c>
      <c r="BH149" s="24">
        <v>2.474011640574866</v>
      </c>
      <c r="BI149" s="21"/>
      <c r="BJ149" s="25">
        <f t="shared" ca="1" si="18"/>
        <v>0.92230477764829177</v>
      </c>
      <c r="BK149" s="24">
        <f t="shared" ca="1" si="19"/>
        <v>28.221968673323538</v>
      </c>
      <c r="BL149" s="23">
        <f t="shared" si="20"/>
        <v>4.4274629955045226</v>
      </c>
      <c r="BM149" s="23">
        <f t="shared" ca="1" si="21"/>
        <v>2.7496475940073153</v>
      </c>
      <c r="BN149" s="22">
        <f t="shared" si="22"/>
        <v>2.9181946988198373</v>
      </c>
      <c r="BO149" s="21"/>
      <c r="BP149" s="2"/>
    </row>
    <row r="150" spans="1:68" x14ac:dyDescent="0.2">
      <c r="A150">
        <v>6.85</v>
      </c>
      <c r="B150">
        <v>2.0699999999999998</v>
      </c>
      <c r="C150">
        <v>0.22716</v>
      </c>
      <c r="D150">
        <v>-6.5799999999999999E-3</v>
      </c>
      <c r="E150">
        <v>2.4400000000000002E-2</v>
      </c>
      <c r="F150">
        <v>1.77755</v>
      </c>
      <c r="G150">
        <v>1.8691500000000001</v>
      </c>
      <c r="H150" s="21"/>
      <c r="I150" s="17">
        <f t="shared" si="16"/>
        <v>22.473753280839894</v>
      </c>
      <c r="J150" s="16">
        <f t="shared" si="17"/>
        <v>-21.673753280839893</v>
      </c>
      <c r="K150" s="16">
        <v>115</v>
      </c>
      <c r="L150" s="16">
        <v>2445.7020997375284</v>
      </c>
      <c r="M150" s="16">
        <v>1053.5761154855632</v>
      </c>
      <c r="N150" s="16">
        <v>9.7386264216972869</v>
      </c>
      <c r="O150" s="16">
        <v>16.310118069815193</v>
      </c>
      <c r="P150" s="16">
        <v>16.681846211929685</v>
      </c>
      <c r="Q150" s="16">
        <v>0.72798310892230311</v>
      </c>
      <c r="R150" s="16">
        <v>4.3639241105202178</v>
      </c>
      <c r="S150" s="16">
        <v>25.814454313506285</v>
      </c>
      <c r="T150" s="20" t="s">
        <v>33</v>
      </c>
      <c r="U150" s="10">
        <v>3</v>
      </c>
      <c r="V150" s="20" t="s">
        <v>143</v>
      </c>
      <c r="W150" s="10">
        <v>4</v>
      </c>
      <c r="X150" s="20" t="s">
        <v>143</v>
      </c>
      <c r="Y150" s="10">
        <v>4</v>
      </c>
      <c r="Z150" s="20" t="s">
        <v>123</v>
      </c>
      <c r="AA150" s="15">
        <v>4</v>
      </c>
      <c r="AB150" s="11">
        <v>76.85291982341829</v>
      </c>
      <c r="AC150" s="10">
        <v>21.058631881178073</v>
      </c>
      <c r="AD150" s="19">
        <v>2.0884482954036372</v>
      </c>
      <c r="AE150" s="12">
        <v>1631.0118069815194</v>
      </c>
      <c r="AF150" s="10">
        <v>1810.5418115625166</v>
      </c>
      <c r="AG150" s="10">
        <v>1112.1230807953123</v>
      </c>
      <c r="AH150" s="10">
        <v>330.70274520292799</v>
      </c>
      <c r="AI150" s="10">
        <v>2.2915155595608909</v>
      </c>
      <c r="AJ150" s="10"/>
      <c r="AK150" s="10"/>
      <c r="AL150" s="10"/>
      <c r="AM150" s="10"/>
      <c r="AN150" s="10">
        <v>16.310118069815193</v>
      </c>
      <c r="AO150" s="10">
        <v>4.4183879482719934</v>
      </c>
      <c r="AP150" s="10">
        <v>8.7848615655671871</v>
      </c>
      <c r="AQ150" s="10">
        <v>111.47500000000001</v>
      </c>
      <c r="AR150" s="10"/>
      <c r="AS150" s="10"/>
      <c r="AT150" s="10">
        <v>8.3471391582623156</v>
      </c>
      <c r="AU150" s="10">
        <v>1</v>
      </c>
      <c r="AV150" s="16"/>
      <c r="AW150" s="19">
        <v>271.58127173437748</v>
      </c>
      <c r="AX150" s="1" t="s">
        <v>120</v>
      </c>
      <c r="AY150" s="23">
        <v>21.6737532808399</v>
      </c>
      <c r="AZ150" s="18">
        <v>100</v>
      </c>
      <c r="BA150" s="18">
        <v>0</v>
      </c>
      <c r="BB150" s="18">
        <v>0</v>
      </c>
      <c r="BC150" s="18">
        <v>0</v>
      </c>
      <c r="BD150" s="18">
        <v>100</v>
      </c>
      <c r="BE150" s="18">
        <v>0</v>
      </c>
      <c r="BF150" s="24">
        <v>76.85291982341829</v>
      </c>
      <c r="BG150" s="24">
        <v>21.058631881178073</v>
      </c>
      <c r="BH150" s="24">
        <v>2.0884482954036372</v>
      </c>
      <c r="BI150" s="21"/>
      <c r="BJ150" s="25">
        <f t="shared" ca="1" si="18"/>
        <v>0.93060575549821933</v>
      </c>
      <c r="BK150" s="24">
        <f t="shared" ca="1" si="19"/>
        <v>27.955830198281696</v>
      </c>
      <c r="BL150" s="23">
        <f t="shared" si="20"/>
        <v>4.7091230787684122</v>
      </c>
      <c r="BM150" s="23">
        <f t="shared" ca="1" si="21"/>
        <v>2.7708998489475087</v>
      </c>
      <c r="BN150" s="22">
        <f t="shared" si="22"/>
        <v>2.9369972572246099</v>
      </c>
      <c r="BO150" s="21"/>
      <c r="BP150" s="2"/>
    </row>
    <row r="151" spans="1:68" x14ac:dyDescent="0.2">
      <c r="A151">
        <v>6.9</v>
      </c>
      <c r="B151">
        <v>2.11</v>
      </c>
      <c r="C151">
        <v>0.22015999999999999</v>
      </c>
      <c r="D151">
        <v>-8.7000000000000001E-4</v>
      </c>
      <c r="E151">
        <v>1.2200000000000001E-2</v>
      </c>
      <c r="F151">
        <v>1.7785500000000001</v>
      </c>
      <c r="G151">
        <v>1.8655999999999999</v>
      </c>
      <c r="H151" s="21"/>
      <c r="I151" s="17">
        <f t="shared" si="16"/>
        <v>22.637795275590552</v>
      </c>
      <c r="J151" s="16">
        <f t="shared" si="17"/>
        <v>-21.837795275590551</v>
      </c>
      <c r="K151" s="16">
        <v>115</v>
      </c>
      <c r="L151" s="16">
        <v>2464.566929133854</v>
      </c>
      <c r="M151" s="16">
        <v>1062.2047244094479</v>
      </c>
      <c r="N151" s="16">
        <v>9.8097112860892395</v>
      </c>
      <c r="O151" s="16">
        <v>14.455189938398354</v>
      </c>
      <c r="P151" s="16">
        <v>14.779932136316855</v>
      </c>
      <c r="Q151" s="16">
        <v>0.76858462828102891</v>
      </c>
      <c r="R151" s="16">
        <v>5.2001905096200218</v>
      </c>
      <c r="S151" s="16">
        <v>22.551541522118214</v>
      </c>
      <c r="T151" s="20" t="s">
        <v>33</v>
      </c>
      <c r="U151" s="10">
        <v>3</v>
      </c>
      <c r="V151" s="20" t="s">
        <v>33</v>
      </c>
      <c r="W151" s="10">
        <v>3</v>
      </c>
      <c r="X151" s="20" t="s">
        <v>143</v>
      </c>
      <c r="Y151" s="10">
        <v>4</v>
      </c>
      <c r="Z151" s="20" t="s">
        <v>33</v>
      </c>
      <c r="AA151" s="15">
        <v>3</v>
      </c>
      <c r="AB151" s="11">
        <v>97.81</v>
      </c>
      <c r="AC151" s="10">
        <v>1.8400000000000034</v>
      </c>
      <c r="AD151" s="19">
        <v>0.35</v>
      </c>
      <c r="AE151" s="12">
        <v>1445.5189938398353</v>
      </c>
      <c r="AF151" s="10">
        <v>1585.6775185847528</v>
      </c>
      <c r="AG151" s="10">
        <v>983.49491022376412</v>
      </c>
      <c r="AH151" s="10">
        <v>262.11765056973888</v>
      </c>
      <c r="AI151" s="10">
        <v>1.9230064709169088</v>
      </c>
      <c r="AJ151" s="10"/>
      <c r="AK151" s="10"/>
      <c r="AL151" s="10"/>
      <c r="AM151" s="10"/>
      <c r="AN151" s="10">
        <v>14.455189938398354</v>
      </c>
      <c r="AO151" s="10">
        <v>4.1113908543169755</v>
      </c>
      <c r="AP151" s="10">
        <v>7.8679592817901129</v>
      </c>
      <c r="AQ151" s="10">
        <v>111.47500000000001</v>
      </c>
      <c r="AR151" s="10"/>
      <c r="AS151" s="10"/>
      <c r="AT151" s="10">
        <v>7.1996023571813845</v>
      </c>
      <c r="AU151" s="10">
        <v>1</v>
      </c>
      <c r="AV151" s="16"/>
      <c r="AW151" s="19">
        <v>237.85162778771291</v>
      </c>
      <c r="AX151" s="1" t="s">
        <v>120</v>
      </c>
      <c r="AY151" s="23">
        <v>21.837795275590601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97.81</v>
      </c>
      <c r="BG151" s="24">
        <v>1.8400000000000034</v>
      </c>
      <c r="BH151" s="24">
        <v>0.35</v>
      </c>
      <c r="BI151" s="21"/>
      <c r="BJ151" s="25">
        <f t="shared" ca="1" si="18"/>
        <v>0.96582796826639616</v>
      </c>
      <c r="BK151" s="24">
        <f t="shared" ca="1" si="19"/>
        <v>24.913211882339439</v>
      </c>
      <c r="BL151" s="23">
        <f t="shared" si="20"/>
        <v>5.6731957471240806</v>
      </c>
      <c r="BM151" s="23">
        <f t="shared" ca="1" si="21"/>
        <v>2.8628115131219523</v>
      </c>
      <c r="BN151" s="22">
        <f t="shared" si="22"/>
        <v>3.0260108033803905</v>
      </c>
      <c r="BO151" s="21"/>
      <c r="BP151" s="2"/>
    </row>
    <row r="152" spans="1:68" x14ac:dyDescent="0.2">
      <c r="A152">
        <v>6.95</v>
      </c>
      <c r="B152">
        <v>2.11</v>
      </c>
      <c r="C152">
        <v>0.24928</v>
      </c>
      <c r="D152">
        <v>3.1669999999999997E-2</v>
      </c>
      <c r="E152">
        <v>1.7919999999999998E-2</v>
      </c>
      <c r="F152">
        <v>1.7826299999999999</v>
      </c>
      <c r="G152">
        <v>1.8676299999999999</v>
      </c>
      <c r="H152" s="21"/>
      <c r="I152" s="17">
        <f t="shared" si="16"/>
        <v>22.801837270341206</v>
      </c>
      <c r="J152" s="16">
        <f t="shared" si="17"/>
        <v>-22.001837270341206</v>
      </c>
      <c r="K152" s="16">
        <v>115</v>
      </c>
      <c r="L152" s="16">
        <v>2483.4317585301792</v>
      </c>
      <c r="M152" s="16">
        <v>1070.8333333333323</v>
      </c>
      <c r="N152" s="16">
        <v>9.8807961504811885</v>
      </c>
      <c r="O152" s="16">
        <v>22.171690965092399</v>
      </c>
      <c r="P152" s="16">
        <v>22.518462638486398</v>
      </c>
      <c r="Q152" s="16">
        <v>0.99996351443390785</v>
      </c>
      <c r="R152" s="16">
        <v>4.4406384684754903</v>
      </c>
      <c r="S152" s="16">
        <v>24.08136620791656</v>
      </c>
      <c r="T152" s="20" t="s">
        <v>33</v>
      </c>
      <c r="U152" s="10">
        <v>3</v>
      </c>
      <c r="V152" s="20" t="s">
        <v>143</v>
      </c>
      <c r="W152" s="10">
        <v>4</v>
      </c>
      <c r="X152" s="20" t="s">
        <v>143</v>
      </c>
      <c r="Y152" s="10">
        <v>4</v>
      </c>
      <c r="Z152" s="20" t="s">
        <v>123</v>
      </c>
      <c r="AA152" s="15">
        <v>4</v>
      </c>
      <c r="AB152" s="11">
        <v>69.784808026640619</v>
      </c>
      <c r="AC152" s="10">
        <v>27.711702747898144</v>
      </c>
      <c r="AD152" s="19">
        <v>2.5034892254612409</v>
      </c>
      <c r="AE152" s="12">
        <v>2217.1690965092398</v>
      </c>
      <c r="AF152" s="10">
        <v>2494.9831759343269</v>
      </c>
      <c r="AG152" s="10">
        <v>1501.2308425657598</v>
      </c>
      <c r="AH152" s="10">
        <v>292.12601261009911</v>
      </c>
      <c r="AI152" s="10">
        <v>2.2519284267320883</v>
      </c>
      <c r="AJ152" s="10"/>
      <c r="AK152" s="10"/>
      <c r="AL152" s="10"/>
      <c r="AM152" s="10"/>
      <c r="AN152" s="10">
        <v>22.171690965092399</v>
      </c>
      <c r="AO152" s="10">
        <v>5.7106136621948798</v>
      </c>
      <c r="AP152" s="10">
        <v>11.508615897960318</v>
      </c>
      <c r="AQ152" s="10">
        <v>111.47500000000001</v>
      </c>
      <c r="AR152" s="10"/>
      <c r="AS152" s="10"/>
      <c r="AT152" s="10">
        <v>11.488909597359232</v>
      </c>
      <c r="AU152" s="10">
        <v>1</v>
      </c>
      <c r="AV152" s="16"/>
      <c r="AW152" s="19">
        <v>374.24747639014902</v>
      </c>
      <c r="AX152" s="1" t="s">
        <v>120</v>
      </c>
      <c r="AY152" s="23">
        <v>22.001837270341198</v>
      </c>
      <c r="AZ152" s="18">
        <v>100</v>
      </c>
      <c r="BA152" s="18">
        <v>0</v>
      </c>
      <c r="BB152" s="18">
        <v>0</v>
      </c>
      <c r="BC152" s="18">
        <v>0</v>
      </c>
      <c r="BD152" s="18">
        <v>100</v>
      </c>
      <c r="BE152" s="18">
        <v>0</v>
      </c>
      <c r="BF152" s="24">
        <v>69.784808026640619</v>
      </c>
      <c r="BG152" s="24">
        <v>27.711702747898144</v>
      </c>
      <c r="BH152" s="24">
        <v>2.5034892254612409</v>
      </c>
      <c r="BI152" s="21"/>
      <c r="BJ152" s="25">
        <f t="shared" ca="1" si="18"/>
        <v>0.89725861968370546</v>
      </c>
      <c r="BK152" s="24">
        <f t="shared" ca="1" si="19"/>
        <v>37.045785598233834</v>
      </c>
      <c r="BL152" s="23">
        <f t="shared" si="20"/>
        <v>4.6997951601812682</v>
      </c>
      <c r="BM152" s="23">
        <f t="shared" ca="1" si="21"/>
        <v>2.6823043810998932</v>
      </c>
      <c r="BN152" s="22">
        <f t="shared" si="22"/>
        <v>2.8423235827516091</v>
      </c>
      <c r="BO152" s="21"/>
      <c r="BP152" s="2"/>
    </row>
    <row r="153" spans="1:68" x14ac:dyDescent="0.2">
      <c r="A153">
        <v>7</v>
      </c>
      <c r="B153">
        <v>2.0699999999999998</v>
      </c>
      <c r="C153">
        <v>0.26200000000000001</v>
      </c>
      <c r="D153">
        <v>3.703E-2</v>
      </c>
      <c r="E153">
        <v>-1.772E-2</v>
      </c>
      <c r="F153">
        <v>1.7838000000000001</v>
      </c>
      <c r="G153">
        <v>1.8672800000000001</v>
      </c>
      <c r="H153" s="21"/>
      <c r="I153" s="17">
        <f t="shared" si="16"/>
        <v>22.965879265091861</v>
      </c>
      <c r="J153" s="16">
        <f t="shared" si="17"/>
        <v>-22.16587926509186</v>
      </c>
      <c r="K153" s="16">
        <v>115</v>
      </c>
      <c r="L153" s="16">
        <v>2502.2965879265043</v>
      </c>
      <c r="M153" s="16">
        <v>1079.4619422572168</v>
      </c>
      <c r="N153" s="16">
        <v>9.9518810148731394</v>
      </c>
      <c r="O153" s="16">
        <v>25.542360369609856</v>
      </c>
      <c r="P153" s="16">
        <v>25.751871465041148</v>
      </c>
      <c r="Q153" s="16">
        <v>1.0380763241997171</v>
      </c>
      <c r="R153" s="16">
        <v>4.0310713945933347</v>
      </c>
      <c r="S153" s="16">
        <v>14.549381627173041</v>
      </c>
      <c r="T153" s="20" t="s">
        <v>122</v>
      </c>
      <c r="U153" s="10">
        <v>4</v>
      </c>
      <c r="V153" s="20" t="s">
        <v>143</v>
      </c>
      <c r="W153" s="10">
        <v>4</v>
      </c>
      <c r="X153" s="20" t="s">
        <v>143</v>
      </c>
      <c r="Y153" s="10">
        <v>4</v>
      </c>
      <c r="Z153" s="20" t="s">
        <v>123</v>
      </c>
      <c r="AA153" s="15">
        <v>4</v>
      </c>
      <c r="AB153" s="11">
        <v>54.116514678191727</v>
      </c>
      <c r="AC153" s="10">
        <v>42.037085238347274</v>
      </c>
      <c r="AD153" s="19">
        <v>3.8464000834610026</v>
      </c>
      <c r="AE153" s="12">
        <v>2554.2360369609855</v>
      </c>
      <c r="AF153" s="10">
        <v>2874.2745185056901</v>
      </c>
      <c r="AG153" s="10">
        <v>1716.7914310027431</v>
      </c>
      <c r="AH153" s="10">
        <v>94.577155453026535</v>
      </c>
      <c r="AI153" s="10">
        <v>2.4807300643229682</v>
      </c>
      <c r="AJ153" s="10"/>
      <c r="AK153" s="10"/>
      <c r="AL153" s="10"/>
      <c r="AM153" s="10"/>
      <c r="AN153" s="10">
        <v>17.028240246406572</v>
      </c>
      <c r="AO153" s="10">
        <v>6.3189763505273904</v>
      </c>
      <c r="AP153" s="10">
        <v>13.017540017019202</v>
      </c>
      <c r="AQ153" s="10">
        <v>114.66</v>
      </c>
      <c r="AR153" s="10"/>
      <c r="AS153" s="10"/>
      <c r="AT153" s="10">
        <v>13.21653351053018</v>
      </c>
      <c r="AU153" s="10">
        <v>1</v>
      </c>
      <c r="AV153" s="16"/>
      <c r="AW153" s="19">
        <v>431.14117777585352</v>
      </c>
      <c r="AX153" s="1" t="s">
        <v>120</v>
      </c>
      <c r="AY153" s="23">
        <v>22.165879265091899</v>
      </c>
      <c r="AZ153" s="18">
        <v>100</v>
      </c>
      <c r="BA153" s="18">
        <v>0</v>
      </c>
      <c r="BB153" s="18">
        <v>0</v>
      </c>
      <c r="BC153" s="18">
        <v>0</v>
      </c>
      <c r="BD153" s="18">
        <v>100</v>
      </c>
      <c r="BE153" s="18">
        <v>0</v>
      </c>
      <c r="BF153" s="24">
        <v>54.116514678191727</v>
      </c>
      <c r="BG153" s="24">
        <v>42.037085238347274</v>
      </c>
      <c r="BH153" s="24">
        <v>3.8464000834610026</v>
      </c>
      <c r="BI153" s="21"/>
      <c r="BJ153" s="25">
        <f t="shared" ca="1" si="18"/>
        <v>0.87168354426818395</v>
      </c>
      <c r="BK153" s="24">
        <f t="shared" ca="1" si="19"/>
        <v>41.628268795391136</v>
      </c>
      <c r="BL153" s="23">
        <f t="shared" si="20"/>
        <v>4.2369211592297962</v>
      </c>
      <c r="BM153" s="23">
        <f t="shared" ca="1" si="21"/>
        <v>2.6146431104089864</v>
      </c>
      <c r="BN153" s="22">
        <f t="shared" si="22"/>
        <v>2.7707919440583697</v>
      </c>
      <c r="BO153" s="21"/>
      <c r="BP153" s="2"/>
    </row>
    <row r="154" spans="1:68" x14ac:dyDescent="0.2">
      <c r="A154">
        <v>7.05</v>
      </c>
      <c r="B154">
        <v>2.11</v>
      </c>
      <c r="C154">
        <v>0.23555000000000001</v>
      </c>
      <c r="D154">
        <v>7.79E-3</v>
      </c>
      <c r="E154">
        <v>-2.929E-2</v>
      </c>
      <c r="F154">
        <v>1.7882499999999999</v>
      </c>
      <c r="G154">
        <v>1.86788</v>
      </c>
      <c r="H154" s="21"/>
      <c r="I154" s="17">
        <f t="shared" si="16"/>
        <v>23.129921259842519</v>
      </c>
      <c r="J154" s="16">
        <f t="shared" si="17"/>
        <v>-22.329921259842518</v>
      </c>
      <c r="K154" s="16">
        <v>115</v>
      </c>
      <c r="L154" s="16">
        <v>2521.1614173228299</v>
      </c>
      <c r="M154" s="16">
        <v>1088.0905511811015</v>
      </c>
      <c r="N154" s="16">
        <v>10.022965879265092</v>
      </c>
      <c r="O154" s="16">
        <v>18.533381930184806</v>
      </c>
      <c r="P154" s="16">
        <v>18.698333404767936</v>
      </c>
      <c r="Q154" s="16">
        <v>0.83016241420862358</v>
      </c>
      <c r="R154" s="16">
        <v>4.4397668831647756</v>
      </c>
      <c r="S154" s="16">
        <v>11.454963512717306</v>
      </c>
      <c r="T154" s="20" t="s">
        <v>33</v>
      </c>
      <c r="U154" s="10">
        <v>3</v>
      </c>
      <c r="V154" s="20" t="s">
        <v>143</v>
      </c>
      <c r="W154" s="10">
        <v>4</v>
      </c>
      <c r="X154" s="20" t="s">
        <v>143</v>
      </c>
      <c r="Y154" s="10">
        <v>4</v>
      </c>
      <c r="Z154" s="20" t="s">
        <v>123</v>
      </c>
      <c r="AA154" s="15">
        <v>4</v>
      </c>
      <c r="AB154" s="11">
        <v>73.869414127254188</v>
      </c>
      <c r="AC154" s="10">
        <v>23.864200026213339</v>
      </c>
      <c r="AD154" s="19">
        <v>2.2663858465324749</v>
      </c>
      <c r="AE154" s="12">
        <v>1853.3381930184805</v>
      </c>
      <c r="AF154" s="10">
        <v>2043.3368155678816</v>
      </c>
      <c r="AG154" s="10">
        <v>1246.5555603178625</v>
      </c>
      <c r="AH154" s="10">
        <v>29.458237031016978</v>
      </c>
      <c r="AI154" s="10">
        <v>2.2523705102443921</v>
      </c>
      <c r="AJ154" s="10"/>
      <c r="AK154" s="10"/>
      <c r="AL154" s="10"/>
      <c r="AM154" s="10"/>
      <c r="AN154" s="10">
        <v>18.533381930184806</v>
      </c>
      <c r="AO154" s="10">
        <v>4.8972727766223487</v>
      </c>
      <c r="AP154" s="10">
        <v>9.7258889222250371</v>
      </c>
      <c r="AQ154" s="10">
        <v>111.47500000000001</v>
      </c>
      <c r="AR154" s="10"/>
      <c r="AS154" s="10"/>
      <c r="AT154" s="10">
        <v>9.1591391174356342</v>
      </c>
      <c r="AU154" s="10">
        <v>1</v>
      </c>
      <c r="AV154" s="16"/>
      <c r="AW154" s="19">
        <v>306.50052233518221</v>
      </c>
      <c r="AX154" s="1" t="s">
        <v>120</v>
      </c>
      <c r="AY154" s="23">
        <v>22.3299212598425</v>
      </c>
      <c r="AZ154" s="18">
        <v>100</v>
      </c>
      <c r="BA154" s="18">
        <v>0</v>
      </c>
      <c r="BB154" s="18">
        <v>0</v>
      </c>
      <c r="BC154" s="18">
        <v>0</v>
      </c>
      <c r="BD154" s="18">
        <v>100</v>
      </c>
      <c r="BE154" s="18">
        <v>0</v>
      </c>
      <c r="BF154" s="24">
        <v>73.869414127254188</v>
      </c>
      <c r="BG154" s="24">
        <v>23.864200026213339</v>
      </c>
      <c r="BH154" s="24">
        <v>2.2663858465324749</v>
      </c>
      <c r="BI154" s="21"/>
      <c r="BJ154" s="25">
        <f t="shared" ca="1" si="18"/>
        <v>0.92243871293441415</v>
      </c>
      <c r="BK154" s="24">
        <f t="shared" ca="1" si="19"/>
        <v>30.436045809270794</v>
      </c>
      <c r="BL154" s="23">
        <f t="shared" si="20"/>
        <v>4.760719048355246</v>
      </c>
      <c r="BM154" s="23">
        <f t="shared" ca="1" si="21"/>
        <v>2.7473236877016802</v>
      </c>
      <c r="BN154" s="22">
        <f t="shared" si="22"/>
        <v>2.9036183348523319</v>
      </c>
      <c r="BO154" s="21"/>
      <c r="BP154" s="2"/>
    </row>
    <row r="155" spans="1:68" x14ac:dyDescent="0.2">
      <c r="A155">
        <v>7.1</v>
      </c>
      <c r="B155">
        <v>2.0699999999999998</v>
      </c>
      <c r="C155">
        <v>0.22894</v>
      </c>
      <c r="D155">
        <v>-2.1409999999999998E-2</v>
      </c>
      <c r="E155">
        <v>-8.6300000000000005E-3</v>
      </c>
      <c r="F155">
        <v>1.7946</v>
      </c>
      <c r="G155">
        <v>1.86883</v>
      </c>
      <c r="H155" s="21"/>
      <c r="I155" s="17">
        <f t="shared" si="16"/>
        <v>23.293963254593173</v>
      </c>
      <c r="J155" s="16">
        <f t="shared" si="17"/>
        <v>-22.493963254593172</v>
      </c>
      <c r="K155" s="16">
        <v>115</v>
      </c>
      <c r="L155" s="16">
        <v>2540.0262467191551</v>
      </c>
      <c r="M155" s="16">
        <v>1096.719160104986</v>
      </c>
      <c r="N155" s="16">
        <v>10.094050743657043</v>
      </c>
      <c r="O155" s="16">
        <v>16.78179979466119</v>
      </c>
      <c r="P155" s="16">
        <v>17.026319269825393</v>
      </c>
      <c r="Q155" s="16">
        <v>0.62253292817100647</v>
      </c>
      <c r="R155" s="16">
        <v>3.6562977488286617</v>
      </c>
      <c r="S155" s="16">
        <v>16.980519108625302</v>
      </c>
      <c r="T155" s="20" t="s">
        <v>122</v>
      </c>
      <c r="U155" s="10">
        <v>4</v>
      </c>
      <c r="V155" s="20" t="s">
        <v>143</v>
      </c>
      <c r="W155" s="10">
        <v>4</v>
      </c>
      <c r="X155" s="20" t="s">
        <v>143</v>
      </c>
      <c r="Y155" s="10">
        <v>4</v>
      </c>
      <c r="Z155" s="20" t="s">
        <v>123</v>
      </c>
      <c r="AA155" s="15">
        <v>4</v>
      </c>
      <c r="AB155" s="11">
        <v>57.198531740611259</v>
      </c>
      <c r="AC155" s="10">
        <v>39.320212824515977</v>
      </c>
      <c r="AD155" s="19">
        <v>3.4812554348727627</v>
      </c>
      <c r="AE155" s="12">
        <v>1678.179979466119</v>
      </c>
      <c r="AF155" s="10">
        <v>1845.5195744336804</v>
      </c>
      <c r="AG155" s="10">
        <v>1135.0879513216928</v>
      </c>
      <c r="AH155" s="10">
        <v>141.66449207934704</v>
      </c>
      <c r="AI155" s="10">
        <v>2.7350070171948162</v>
      </c>
      <c r="AJ155" s="10"/>
      <c r="AK155" s="10"/>
      <c r="AL155" s="10"/>
      <c r="AM155" s="10"/>
      <c r="AN155" s="10">
        <v>11.187866529774126</v>
      </c>
      <c r="AO155" s="10">
        <v>4.4116531065623512</v>
      </c>
      <c r="AP155" s="10">
        <v>8.9456156592518496</v>
      </c>
      <c r="AQ155" s="10">
        <v>114.66</v>
      </c>
      <c r="AR155" s="10"/>
      <c r="AS155" s="10"/>
      <c r="AT155" s="10">
        <v>8.1618066829033324</v>
      </c>
      <c r="AU155" s="10">
        <v>1</v>
      </c>
      <c r="AV155" s="16"/>
      <c r="AW155" s="19">
        <v>276.82793616505205</v>
      </c>
      <c r="AX155" s="1" t="s">
        <v>120</v>
      </c>
      <c r="AY155" s="23">
        <v>22.493963254593201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57.198531740611259</v>
      </c>
      <c r="BG155" s="24">
        <v>39.320212824515977</v>
      </c>
      <c r="BH155" s="24">
        <v>3.4812554348727627</v>
      </c>
      <c r="BI155" s="21"/>
      <c r="BJ155" s="25">
        <f t="shared" ca="1" si="18"/>
        <v>0.91548524319385938</v>
      </c>
      <c r="BK155" s="24">
        <f t="shared" ca="1" si="19"/>
        <v>27.176744730723875</v>
      </c>
      <c r="BL155" s="23">
        <f t="shared" si="20"/>
        <v>3.9510080750153636</v>
      </c>
      <c r="BM155" s="23">
        <f t="shared" ca="1" si="21"/>
        <v>2.7285380224568807</v>
      </c>
      <c r="BN155" s="22">
        <f t="shared" si="22"/>
        <v>2.8819735113110854</v>
      </c>
      <c r="BO155" s="21"/>
      <c r="BP155" s="2"/>
    </row>
    <row r="156" spans="1:68" x14ac:dyDescent="0.2">
      <c r="A156">
        <v>7.15</v>
      </c>
      <c r="B156">
        <v>2.11</v>
      </c>
      <c r="C156">
        <v>0.22886999999999999</v>
      </c>
      <c r="D156">
        <v>-2.4140000000000002E-2</v>
      </c>
      <c r="E156">
        <v>1.5299999999999999E-3</v>
      </c>
      <c r="F156">
        <v>1.7912999999999999</v>
      </c>
      <c r="G156">
        <v>1.86565</v>
      </c>
      <c r="H156" s="21"/>
      <c r="I156" s="17">
        <f t="shared" si="16"/>
        <v>23.458005249343831</v>
      </c>
      <c r="J156" s="16">
        <f t="shared" si="17"/>
        <v>-22.65800524934383</v>
      </c>
      <c r="K156" s="16">
        <v>115</v>
      </c>
      <c r="L156" s="16">
        <v>2558.8910761154807</v>
      </c>
      <c r="M156" s="16">
        <v>1105.3477690288707</v>
      </c>
      <c r="N156" s="16">
        <v>10.165135608048992</v>
      </c>
      <c r="O156" s="16">
        <v>16.763250513347018</v>
      </c>
      <c r="P156" s="16">
        <v>17.046899266628536</v>
      </c>
      <c r="Q156" s="16">
        <v>0.60312099334625668</v>
      </c>
      <c r="R156" s="16">
        <v>3.5380099566080174</v>
      </c>
      <c r="S156" s="16">
        <v>19.697830088994383</v>
      </c>
      <c r="T156" s="20" t="s">
        <v>122</v>
      </c>
      <c r="U156" s="10">
        <v>4</v>
      </c>
      <c r="V156" s="20" t="s">
        <v>143</v>
      </c>
      <c r="W156" s="10">
        <v>4</v>
      </c>
      <c r="X156" s="20" t="s">
        <v>143</v>
      </c>
      <c r="Y156" s="10">
        <v>4</v>
      </c>
      <c r="Z156" s="20" t="s">
        <v>123</v>
      </c>
      <c r="AA156" s="15">
        <v>4</v>
      </c>
      <c r="AB156" s="11">
        <v>54.467105595253834</v>
      </c>
      <c r="AC156" s="10">
        <v>41.731610793784895</v>
      </c>
      <c r="AD156" s="19">
        <v>3.8012836109612729</v>
      </c>
      <c r="AE156" s="12">
        <v>1676.3250513347018</v>
      </c>
      <c r="AF156" s="10">
        <v>1846.8310546813254</v>
      </c>
      <c r="AG156" s="10">
        <v>1136.4599511085692</v>
      </c>
      <c r="AH156" s="10">
        <v>196.10114360801947</v>
      </c>
      <c r="AI156" s="10">
        <v>2.8264476704828896</v>
      </c>
      <c r="AJ156" s="10"/>
      <c r="AK156" s="10"/>
      <c r="AL156" s="10"/>
      <c r="AM156" s="10"/>
      <c r="AN156" s="10">
        <v>11.175500342231345</v>
      </c>
      <c r="AO156" s="10">
        <v>4.401797520114779</v>
      </c>
      <c r="AP156" s="10">
        <v>8.955219657759983</v>
      </c>
      <c r="AQ156" s="10">
        <v>114.66</v>
      </c>
      <c r="AR156" s="10"/>
      <c r="AS156" s="10"/>
      <c r="AT156" s="10">
        <v>8.1003357907222977</v>
      </c>
      <c r="AU156" s="10">
        <v>1</v>
      </c>
      <c r="AV156" s="16"/>
      <c r="AW156" s="19">
        <v>277.02465820219879</v>
      </c>
      <c r="AX156" s="1" t="s">
        <v>120</v>
      </c>
      <c r="AY156" s="23">
        <v>22.658005249343798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54.467105595253834</v>
      </c>
      <c r="BG156" s="24">
        <v>41.731610793784895</v>
      </c>
      <c r="BH156" s="24">
        <v>3.8012836109612729</v>
      </c>
      <c r="BI156" s="21"/>
      <c r="BJ156" s="25">
        <f t="shared" ca="1" si="18"/>
        <v>0.91312113727909461</v>
      </c>
      <c r="BK156" s="24">
        <f t="shared" ca="1" si="19"/>
        <v>26.960011412711999</v>
      </c>
      <c r="BL156" s="23">
        <f t="shared" si="20"/>
        <v>3.825100765974629</v>
      </c>
      <c r="BM156" s="23">
        <f t="shared" ca="1" si="21"/>
        <v>2.7217979315579868</v>
      </c>
      <c r="BN156" s="22">
        <f t="shared" si="22"/>
        <v>2.8727456039548662</v>
      </c>
      <c r="BO156" s="21"/>
      <c r="BP156" s="2"/>
    </row>
    <row r="157" spans="1:68" x14ac:dyDescent="0.2">
      <c r="A157">
        <v>7.2</v>
      </c>
      <c r="B157">
        <v>2.11</v>
      </c>
      <c r="C157">
        <v>0.22438</v>
      </c>
      <c r="D157">
        <v>-3.1309999999999998E-2</v>
      </c>
      <c r="E157">
        <v>-1.366E-2</v>
      </c>
      <c r="F157">
        <v>1.79223</v>
      </c>
      <c r="G157">
        <v>1.8639300000000001</v>
      </c>
      <c r="H157" s="21"/>
      <c r="I157" s="17">
        <f t="shared" si="16"/>
        <v>23.622047244094489</v>
      </c>
      <c r="J157" s="16">
        <f t="shared" si="17"/>
        <v>-22.822047244094488</v>
      </c>
      <c r="K157" s="16">
        <v>115</v>
      </c>
      <c r="L157" s="16">
        <v>2577.7559055118063</v>
      </c>
      <c r="M157" s="16">
        <v>1113.9763779527555</v>
      </c>
      <c r="N157" s="16">
        <v>10.236220472440944</v>
      </c>
      <c r="O157" s="16">
        <v>15.573446611909647</v>
      </c>
      <c r="P157" s="16">
        <v>15.79859401336026</v>
      </c>
      <c r="Q157" s="16">
        <v>0.55213799968564981</v>
      </c>
      <c r="R157" s="16">
        <v>3.494855296735444</v>
      </c>
      <c r="S157" s="16">
        <v>15.63523621184809</v>
      </c>
      <c r="T157" s="20" t="s">
        <v>122</v>
      </c>
      <c r="U157" s="10">
        <v>4</v>
      </c>
      <c r="V157" s="20" t="s">
        <v>143</v>
      </c>
      <c r="W157" s="10">
        <v>4</v>
      </c>
      <c r="X157" s="20" t="s">
        <v>143</v>
      </c>
      <c r="Y157" s="10">
        <v>4</v>
      </c>
      <c r="Z157" s="20" t="s">
        <v>123</v>
      </c>
      <c r="AA157" s="15">
        <v>4</v>
      </c>
      <c r="AB157" s="11">
        <v>55.271754164645102</v>
      </c>
      <c r="AC157" s="10">
        <v>41.026896808834344</v>
      </c>
      <c r="AD157" s="19">
        <v>3.7013490265205511</v>
      </c>
      <c r="AE157" s="12">
        <v>1557.3446611909646</v>
      </c>
      <c r="AF157" s="10">
        <v>1698.8619172735091</v>
      </c>
      <c r="AG157" s="10">
        <v>1053.239600890684</v>
      </c>
      <c r="AH157" s="10">
        <v>111.06546663923271</v>
      </c>
      <c r="AI157" s="10">
        <v>2.8613487972852649</v>
      </c>
      <c r="AJ157" s="10"/>
      <c r="AK157" s="10"/>
      <c r="AL157" s="10"/>
      <c r="AM157" s="10"/>
      <c r="AN157" s="10">
        <v>10.382297741273097</v>
      </c>
      <c r="AO157" s="10">
        <v>4.1320886446823462</v>
      </c>
      <c r="AP157" s="10">
        <v>8.3726772062347887</v>
      </c>
      <c r="AQ157" s="10">
        <v>114.66</v>
      </c>
      <c r="AR157" s="10"/>
      <c r="AS157" s="10"/>
      <c r="AT157" s="10">
        <v>7.3593858134679193</v>
      </c>
      <c r="AU157" s="10">
        <v>1</v>
      </c>
      <c r="AV157" s="16"/>
      <c r="AW157" s="19">
        <v>254.82928759102637</v>
      </c>
      <c r="AX157" s="1" t="s">
        <v>120</v>
      </c>
      <c r="AY157" s="23">
        <v>22.822047244094499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55.271754164645102</v>
      </c>
      <c r="BG157" s="24">
        <v>41.026896808834344</v>
      </c>
      <c r="BH157" s="24">
        <v>3.7013490265205511</v>
      </c>
      <c r="BI157" s="21"/>
      <c r="BJ157" s="25">
        <f t="shared" ca="1" si="18"/>
        <v>0.92318553208265997</v>
      </c>
      <c r="BK157" s="24">
        <f t="shared" ca="1" si="19"/>
        <v>24.793986815716593</v>
      </c>
      <c r="BL157" s="23">
        <f t="shared" si="20"/>
        <v>3.8052984453966787</v>
      </c>
      <c r="BM157" s="23">
        <f t="shared" ca="1" si="21"/>
        <v>2.7476785774526102</v>
      </c>
      <c r="BN157" s="22">
        <f t="shared" si="22"/>
        <v>2.8955924563187434</v>
      </c>
      <c r="BO157" s="21"/>
      <c r="BP157" s="2"/>
    </row>
    <row r="158" spans="1:68" x14ac:dyDescent="0.2">
      <c r="A158">
        <v>7.25</v>
      </c>
      <c r="B158">
        <v>2.11</v>
      </c>
      <c r="C158">
        <v>0.21518999999999999</v>
      </c>
      <c r="D158">
        <v>-4.3020000000000003E-2</v>
      </c>
      <c r="E158">
        <v>-1.251E-2</v>
      </c>
      <c r="F158">
        <v>1.78955</v>
      </c>
      <c r="G158">
        <v>1.8612299999999999</v>
      </c>
      <c r="H158" s="21"/>
      <c r="I158" s="17">
        <f t="shared" si="16"/>
        <v>23.786089238845143</v>
      </c>
      <c r="J158" s="16">
        <f t="shared" si="17"/>
        <v>-22.986089238845143</v>
      </c>
      <c r="K158" s="16">
        <v>115</v>
      </c>
      <c r="L158" s="16">
        <v>2596.6207349081315</v>
      </c>
      <c r="M158" s="16">
        <v>1122.6049868766399</v>
      </c>
      <c r="N158" s="16">
        <v>10.307305336832895</v>
      </c>
      <c r="O158" s="16">
        <v>13.138190965092399</v>
      </c>
      <c r="P158" s="16">
        <v>13.367767369479518</v>
      </c>
      <c r="Q158" s="16">
        <v>0.46887288730549587</v>
      </c>
      <c r="R158" s="16">
        <v>3.5074883811637703</v>
      </c>
      <c r="S158" s="16">
        <v>15.942805860216637</v>
      </c>
      <c r="T158" s="20" t="s">
        <v>122</v>
      </c>
      <c r="U158" s="10">
        <v>4</v>
      </c>
      <c r="V158" s="20" t="s">
        <v>33</v>
      </c>
      <c r="W158" s="10">
        <v>3</v>
      </c>
      <c r="X158" s="20" t="s">
        <v>143</v>
      </c>
      <c r="Y158" s="10">
        <v>4</v>
      </c>
      <c r="Z158" s="20" t="s">
        <v>123</v>
      </c>
      <c r="AA158" s="15">
        <v>4</v>
      </c>
      <c r="AB158" s="11">
        <v>60.626513863312738</v>
      </c>
      <c r="AC158" s="10">
        <v>36.225335482985912</v>
      </c>
      <c r="AD158" s="19">
        <v>3.1481506537013484</v>
      </c>
      <c r="AE158" s="12">
        <v>1313.8190965092399</v>
      </c>
      <c r="AF158" s="10">
        <v>1411.7726162642261</v>
      </c>
      <c r="AG158" s="10">
        <v>877.5825527109638</v>
      </c>
      <c r="AH158" s="10">
        <v>115.93029648103698</v>
      </c>
      <c r="AI158" s="10">
        <v>2.8510429439204703</v>
      </c>
      <c r="AJ158" s="10"/>
      <c r="AK158" s="10"/>
      <c r="AL158" s="10"/>
      <c r="AM158" s="10"/>
      <c r="AN158" s="10">
        <v>8.7587939767282652</v>
      </c>
      <c r="AO158" s="10">
        <v>3.6108969397752069</v>
      </c>
      <c r="AP158" s="10">
        <v>7.0206604216877109</v>
      </c>
      <c r="AQ158" s="10">
        <v>114.66</v>
      </c>
      <c r="AR158" s="10"/>
      <c r="AS158" s="10"/>
      <c r="AT158" s="10">
        <v>6.0100424329608799</v>
      </c>
      <c r="AU158" s="10">
        <v>1</v>
      </c>
      <c r="AV158" s="16"/>
      <c r="AW158" s="19">
        <v>211.76589243963392</v>
      </c>
      <c r="AX158" s="1" t="s">
        <v>120</v>
      </c>
      <c r="AY158" s="23">
        <v>22.9860892388451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60.626513863312738</v>
      </c>
      <c r="BG158" s="24">
        <v>36.225335482985912</v>
      </c>
      <c r="BH158" s="24">
        <v>3.1481506537013484</v>
      </c>
      <c r="BI158" s="21"/>
      <c r="BJ158" s="25">
        <f t="shared" ca="1" si="18"/>
        <v>0.94771535744508983</v>
      </c>
      <c r="BK158" s="24">
        <f t="shared" ca="1" si="19"/>
        <v>20.799577132585451</v>
      </c>
      <c r="BL158" s="23">
        <f t="shared" si="20"/>
        <v>3.8847885801889128</v>
      </c>
      <c r="BM158" s="23">
        <f t="shared" ca="1" si="21"/>
        <v>2.8115262326880854</v>
      </c>
      <c r="BN158" s="22">
        <f t="shared" si="22"/>
        <v>2.9544107723743331</v>
      </c>
      <c r="BO158" s="21"/>
      <c r="BP158" s="2"/>
    </row>
    <row r="159" spans="1:68" x14ac:dyDescent="0.2">
      <c r="A159">
        <v>7.3</v>
      </c>
      <c r="B159">
        <v>2.11</v>
      </c>
      <c r="C159">
        <v>0.21099000000000001</v>
      </c>
      <c r="D159">
        <v>-5.772E-2</v>
      </c>
      <c r="E159">
        <v>-1.1339999999999999E-2</v>
      </c>
      <c r="F159">
        <v>1.7944</v>
      </c>
      <c r="G159">
        <v>1.8656999999999999</v>
      </c>
      <c r="H159" s="21"/>
      <c r="I159" s="17">
        <f t="shared" si="16"/>
        <v>23.950131233595798</v>
      </c>
      <c r="J159" s="16">
        <f t="shared" si="17"/>
        <v>-23.150131233595797</v>
      </c>
      <c r="K159" s="16">
        <v>115</v>
      </c>
      <c r="L159" s="16">
        <v>2615.4855643044566</v>
      </c>
      <c r="M159" s="16">
        <v>1131.2335958005244</v>
      </c>
      <c r="N159" s="16">
        <v>10.378390201224846</v>
      </c>
      <c r="O159" s="16">
        <v>12.0252340862423</v>
      </c>
      <c r="P159" s="16">
        <v>12.259316519703953</v>
      </c>
      <c r="Q159" s="16">
        <v>0.36434708440299679</v>
      </c>
      <c r="R159" s="16">
        <v>2.972001610508995</v>
      </c>
      <c r="S159" s="16">
        <v>16.255724545948116</v>
      </c>
      <c r="T159" s="20" t="s">
        <v>122</v>
      </c>
      <c r="U159" s="10">
        <v>4</v>
      </c>
      <c r="V159" s="20" t="s">
        <v>143</v>
      </c>
      <c r="W159" s="10">
        <v>4</v>
      </c>
      <c r="X159" s="20" t="s">
        <v>143</v>
      </c>
      <c r="Y159" s="10">
        <v>4</v>
      </c>
      <c r="Z159" s="20" t="s">
        <v>123</v>
      </c>
      <c r="AA159" s="15">
        <v>4</v>
      </c>
      <c r="AB159" s="11">
        <v>50.253794590499034</v>
      </c>
      <c r="AC159" s="10">
        <v>45.332952291970592</v>
      </c>
      <c r="AD159" s="19">
        <v>4.413253117530374</v>
      </c>
      <c r="AE159" s="12">
        <v>1202.5234086242299</v>
      </c>
      <c r="AF159" s="10">
        <v>1280.2569380908465</v>
      </c>
      <c r="AG159" s="10">
        <v>794.44873897779644</v>
      </c>
      <c r="AH159" s="10">
        <v>120.90516366287869</v>
      </c>
      <c r="AI159" s="10">
        <v>3.3647357271409306</v>
      </c>
      <c r="AJ159" s="10"/>
      <c r="AK159" s="10"/>
      <c r="AL159" s="10"/>
      <c r="AM159" s="10"/>
      <c r="AN159" s="10">
        <v>8.0168227241615337</v>
      </c>
      <c r="AO159" s="10">
        <v>3.2958384217115855</v>
      </c>
      <c r="AP159" s="10">
        <v>6.3555899118223715</v>
      </c>
      <c r="AQ159" s="10">
        <v>114.66</v>
      </c>
      <c r="AR159" s="10"/>
      <c r="AS159" s="10"/>
      <c r="AT159" s="10">
        <v>5.3797604970699719</v>
      </c>
      <c r="AU159" s="10">
        <v>1</v>
      </c>
      <c r="AV159" s="16"/>
      <c r="AW159" s="19">
        <v>192.03854071362699</v>
      </c>
      <c r="AX159" s="1" t="s">
        <v>120</v>
      </c>
      <c r="AY159" s="23">
        <v>23.1501312335958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50.253794590499034</v>
      </c>
      <c r="BG159" s="24">
        <v>45.332952291970592</v>
      </c>
      <c r="BH159" s="24">
        <v>4.413253117530374</v>
      </c>
      <c r="BI159" s="21"/>
      <c r="BJ159" s="25">
        <f t="shared" ca="1" si="18"/>
        <v>0.94528036593031428</v>
      </c>
      <c r="BK159" s="24">
        <f t="shared" ca="1" si="19"/>
        <v>18.708010969132943</v>
      </c>
      <c r="BL159" s="23">
        <f t="shared" si="20"/>
        <v>3.3268924917493026</v>
      </c>
      <c r="BM159" s="23">
        <f t="shared" ca="1" si="21"/>
        <v>2.8046000903455934</v>
      </c>
      <c r="BN159" s="22">
        <f t="shared" si="22"/>
        <v>2.9426674884983619</v>
      </c>
      <c r="BO159" s="21"/>
      <c r="BP159" s="2"/>
    </row>
    <row r="160" spans="1:68" x14ac:dyDescent="0.2">
      <c r="A160">
        <v>7.35</v>
      </c>
      <c r="B160">
        <v>0.35</v>
      </c>
      <c r="C160">
        <v>0.21067</v>
      </c>
      <c r="D160">
        <v>-7.7869999999999995E-2</v>
      </c>
      <c r="E160">
        <v>-8.1399999999999997E-3</v>
      </c>
      <c r="F160">
        <v>1.7945800000000001</v>
      </c>
      <c r="G160">
        <v>1.8672800000000001</v>
      </c>
      <c r="H160" s="21"/>
      <c r="I160" s="17">
        <f t="shared" si="16"/>
        <v>24.114173228346456</v>
      </c>
      <c r="J160" s="16">
        <f t="shared" si="17"/>
        <v>-23.314173228346455</v>
      </c>
      <c r="K160" s="16">
        <v>115</v>
      </c>
      <c r="L160" s="16">
        <v>2634.3503937007822</v>
      </c>
      <c r="M160" s="16">
        <v>1139.8622047244091</v>
      </c>
      <c r="N160" s="16">
        <v>10.449475065616797</v>
      </c>
      <c r="O160" s="16">
        <v>11.94043737166324</v>
      </c>
      <c r="P160" s="16">
        <v>12.186843987209086</v>
      </c>
      <c r="Q160" s="16">
        <v>0.22106851783936715</v>
      </c>
      <c r="R160" s="16">
        <v>1.8139931722387967</v>
      </c>
      <c r="S160" s="16">
        <v>17.111570524017118</v>
      </c>
      <c r="T160" s="20" t="s">
        <v>122</v>
      </c>
      <c r="U160" s="10">
        <v>5</v>
      </c>
      <c r="V160" s="20" t="s">
        <v>143</v>
      </c>
      <c r="W160" s="10">
        <v>4</v>
      </c>
      <c r="X160" s="20" t="s">
        <v>143</v>
      </c>
      <c r="Y160" s="10">
        <v>4</v>
      </c>
      <c r="Z160" s="20" t="s">
        <v>121</v>
      </c>
      <c r="AA160" s="15">
        <v>5</v>
      </c>
      <c r="AB160" s="11">
        <v>26.064659151771018</v>
      </c>
      <c r="AC160" s="10">
        <v>61.031922162522093</v>
      </c>
      <c r="AD160" s="19">
        <v>12.903418685706887</v>
      </c>
      <c r="AE160" s="12">
        <v>1194.043737166324</v>
      </c>
      <c r="AF160" s="10">
        <v>1270.62106195049</v>
      </c>
      <c r="AG160" s="10">
        <v>789.01329904068143</v>
      </c>
      <c r="AH160" s="10">
        <v>137.04882085852088</v>
      </c>
      <c r="AI160" s="10">
        <v>5.5126999114655906</v>
      </c>
      <c r="AJ160" s="10"/>
      <c r="AK160" s="10"/>
      <c r="AL160" s="10"/>
      <c r="AM160" s="10"/>
      <c r="AN160" s="10">
        <v>5.97021868583162</v>
      </c>
      <c r="AO160" s="10">
        <v>3.0888609112308094</v>
      </c>
      <c r="AP160" s="10">
        <v>6.3121063923254512</v>
      </c>
      <c r="AQ160" s="10">
        <v>114.66</v>
      </c>
      <c r="AR160" s="10"/>
      <c r="AS160" s="10"/>
      <c r="AT160" s="10">
        <v>5.2944544621863772</v>
      </c>
      <c r="AU160" s="10">
        <v>1</v>
      </c>
      <c r="AV160" s="16"/>
      <c r="AW160" s="19">
        <v>190.59315929257349</v>
      </c>
      <c r="AX160" s="1" t="s">
        <v>120</v>
      </c>
      <c r="AY160" s="23">
        <v>23.314173228346501</v>
      </c>
      <c r="AZ160" s="18">
        <v>0</v>
      </c>
      <c r="BA160" s="18">
        <v>100</v>
      </c>
      <c r="BB160" s="18">
        <v>0</v>
      </c>
      <c r="BC160" s="18">
        <v>0</v>
      </c>
      <c r="BD160" s="18">
        <v>100</v>
      </c>
      <c r="BE160" s="18">
        <v>0</v>
      </c>
      <c r="BF160" s="24">
        <v>26.064659151771018</v>
      </c>
      <c r="BG160" s="24">
        <v>61.031922162522093</v>
      </c>
      <c r="BH160" s="24">
        <v>12.903418685706887</v>
      </c>
      <c r="BI160" s="21"/>
      <c r="BJ160" s="25">
        <f t="shared" ca="1" si="18"/>
        <v>0.90251160300068789</v>
      </c>
      <c r="BK160" s="24">
        <f t="shared" ca="1" si="19"/>
        <v>17.952396754979862</v>
      </c>
      <c r="BL160" s="23">
        <f t="shared" si="20"/>
        <v>2.0338109845210104</v>
      </c>
      <c r="BM160" s="23">
        <f t="shared" ca="1" si="21"/>
        <v>2.691811030903756</v>
      </c>
      <c r="BN160" s="22">
        <f t="shared" si="22"/>
        <v>2.8269492675035912</v>
      </c>
      <c r="BO160" s="21"/>
      <c r="BP160" s="2"/>
    </row>
    <row r="161" spans="1:68" x14ac:dyDescent="0.2">
      <c r="A161">
        <v>7.4</v>
      </c>
      <c r="B161">
        <v>2.16</v>
      </c>
      <c r="C161">
        <v>0.20835000000000001</v>
      </c>
      <c r="D161">
        <v>-5.3289999999999997E-2</v>
      </c>
      <c r="E161">
        <v>-7.1599999999999997E-3</v>
      </c>
      <c r="F161">
        <v>1.79453</v>
      </c>
      <c r="G161">
        <v>1.8661000000000001</v>
      </c>
      <c r="H161" s="21"/>
      <c r="I161" s="17">
        <f t="shared" si="16"/>
        <v>24.278215223097114</v>
      </c>
      <c r="J161" s="16">
        <f t="shared" si="17"/>
        <v>-23.478215223097113</v>
      </c>
      <c r="K161" s="16">
        <v>115</v>
      </c>
      <c r="L161" s="16">
        <v>2653.2152230971078</v>
      </c>
      <c r="M161" s="16">
        <v>1148.4908136482939</v>
      </c>
      <c r="N161" s="16">
        <v>10.52055993000875</v>
      </c>
      <c r="O161" s="16">
        <v>11.325661190965093</v>
      </c>
      <c r="P161" s="16">
        <v>11.575842087274223</v>
      </c>
      <c r="Q161" s="16">
        <v>0.39584703725048465</v>
      </c>
      <c r="R161" s="16">
        <v>3.4195960368676315</v>
      </c>
      <c r="S161" s="16">
        <v>17.373673354800751</v>
      </c>
      <c r="T161" s="20" t="s">
        <v>122</v>
      </c>
      <c r="U161" s="10">
        <v>4</v>
      </c>
      <c r="V161" s="20" t="s">
        <v>33</v>
      </c>
      <c r="W161" s="10">
        <v>3</v>
      </c>
      <c r="X161" s="20" t="s">
        <v>143</v>
      </c>
      <c r="Y161" s="10">
        <v>4</v>
      </c>
      <c r="Z161" s="20" t="s">
        <v>123</v>
      </c>
      <c r="AA161" s="15">
        <v>4</v>
      </c>
      <c r="AB161" s="11">
        <v>62.949676704999845</v>
      </c>
      <c r="AC161" s="10">
        <v>34.092910120661401</v>
      </c>
      <c r="AD161" s="19">
        <v>2.9574131743387517</v>
      </c>
      <c r="AE161" s="12">
        <v>1132.5661190965093</v>
      </c>
      <c r="AF161" s="10">
        <v>1197.6287896407221</v>
      </c>
      <c r="AG161" s="10">
        <v>743.1881565455667</v>
      </c>
      <c r="AH161" s="10">
        <v>140.97833331000689</v>
      </c>
      <c r="AI161" s="10">
        <v>2.9243220228901814</v>
      </c>
      <c r="AJ161" s="10"/>
      <c r="AK161" s="10"/>
      <c r="AL161" s="10"/>
      <c r="AM161" s="10"/>
      <c r="AN161" s="10">
        <v>7.5504407939767288</v>
      </c>
      <c r="AO161" s="10">
        <v>3.2181578137229541</v>
      </c>
      <c r="AP161" s="10">
        <v>5.9455052523645335</v>
      </c>
      <c r="AQ161" s="10">
        <v>114.66</v>
      </c>
      <c r="AR161" s="10"/>
      <c r="AS161" s="10"/>
      <c r="AT161" s="10">
        <v>4.9359724712965534</v>
      </c>
      <c r="AU161" s="10">
        <v>1</v>
      </c>
      <c r="AV161" s="16"/>
      <c r="AW161" s="19">
        <v>179.64431844610831</v>
      </c>
      <c r="AX161" s="1" t="s">
        <v>120</v>
      </c>
      <c r="AY161" s="23">
        <v>23.478215223097099</v>
      </c>
      <c r="AZ161" s="18">
        <v>100</v>
      </c>
      <c r="BA161" s="18">
        <v>0</v>
      </c>
      <c r="BB161" s="18">
        <v>0</v>
      </c>
      <c r="BC161" s="18">
        <v>0</v>
      </c>
      <c r="BD161" s="18">
        <v>100</v>
      </c>
      <c r="BE161" s="18">
        <v>0</v>
      </c>
      <c r="BF161" s="24">
        <v>62.949676704999845</v>
      </c>
      <c r="BG161" s="24">
        <v>34.092910120661401</v>
      </c>
      <c r="BH161" s="24">
        <v>2.9574131743387517</v>
      </c>
      <c r="BI161" s="21"/>
      <c r="BJ161" s="25">
        <f t="shared" ca="1" si="18"/>
        <v>0.96961196808073613</v>
      </c>
      <c r="BK161" s="24">
        <f t="shared" ca="1" si="19"/>
        <v>17.518799864741251</v>
      </c>
      <c r="BL161" s="23">
        <f t="shared" si="20"/>
        <v>3.8622107649894288</v>
      </c>
      <c r="BM161" s="23">
        <f t="shared" ca="1" si="21"/>
        <v>2.8673923861854731</v>
      </c>
      <c r="BN161" s="22">
        <f t="shared" si="22"/>
        <v>2.9983081213720841</v>
      </c>
      <c r="BO161" s="21"/>
      <c r="BP161" s="2"/>
    </row>
    <row r="162" spans="1:68" x14ac:dyDescent="0.2">
      <c r="A162">
        <v>7.45</v>
      </c>
      <c r="B162">
        <v>2.2200000000000002</v>
      </c>
      <c r="C162">
        <v>0.21179000000000001</v>
      </c>
      <c r="D162">
        <v>-3.8289999999999998E-2</v>
      </c>
      <c r="E162">
        <v>2.4199999999999998E-3</v>
      </c>
      <c r="F162">
        <v>1.7968500000000001</v>
      </c>
      <c r="G162">
        <v>1.87185</v>
      </c>
      <c r="H162" s="21"/>
      <c r="I162" s="17">
        <f t="shared" si="16"/>
        <v>24.442257217847768</v>
      </c>
      <c r="J162" s="16">
        <f t="shared" si="17"/>
        <v>-23.642257217847767</v>
      </c>
      <c r="K162" s="16">
        <v>115</v>
      </c>
      <c r="L162" s="16">
        <v>2672.080052493433</v>
      </c>
      <c r="M162" s="16">
        <v>1157.1194225721783</v>
      </c>
      <c r="N162" s="16">
        <v>10.5916447944007</v>
      </c>
      <c r="O162" s="16">
        <v>12.237225872689937</v>
      </c>
      <c r="P162" s="16">
        <v>12.524302289113622</v>
      </c>
      <c r="Q162" s="16">
        <v>0.50250601980405507</v>
      </c>
      <c r="R162" s="16">
        <v>4.0122476143109669</v>
      </c>
      <c r="S162" s="16">
        <v>19.935862251644828</v>
      </c>
      <c r="T162" s="20" t="s">
        <v>33</v>
      </c>
      <c r="U162" s="10">
        <v>3</v>
      </c>
      <c r="V162" s="20" t="s">
        <v>33</v>
      </c>
      <c r="W162" s="10">
        <v>3</v>
      </c>
      <c r="X162" s="20" t="s">
        <v>143</v>
      </c>
      <c r="Y162" s="10">
        <v>4</v>
      </c>
      <c r="Z162" s="20" t="s">
        <v>33</v>
      </c>
      <c r="AA162" s="15">
        <v>3</v>
      </c>
      <c r="AB162" s="11">
        <v>75.592562256625229</v>
      </c>
      <c r="AC162" s="10">
        <v>22.242443142782108</v>
      </c>
      <c r="AD162" s="19">
        <v>2.1649946005926681</v>
      </c>
      <c r="AE162" s="12">
        <v>1223.7225872689937</v>
      </c>
      <c r="AF162" s="10">
        <v>1308.1026469514561</v>
      </c>
      <c r="AG162" s="10">
        <v>814.32267168352166</v>
      </c>
      <c r="AH162" s="10">
        <v>192.22390197759347</v>
      </c>
      <c r="AI162" s="10">
        <v>2.4923686076432063</v>
      </c>
      <c r="AJ162" s="10"/>
      <c r="AK162" s="10"/>
      <c r="AL162" s="10"/>
      <c r="AM162" s="10"/>
      <c r="AN162" s="10">
        <v>12.237225872689937</v>
      </c>
      <c r="AO162" s="10">
        <v>3.5124750382868304</v>
      </c>
      <c r="AP162" s="10">
        <v>6.5145813734681735</v>
      </c>
      <c r="AQ162" s="10">
        <v>111.47500000000001</v>
      </c>
      <c r="AR162" s="10"/>
      <c r="AS162" s="10"/>
      <c r="AT162" s="10">
        <v>5.3723529428828591</v>
      </c>
      <c r="AU162" s="10">
        <v>1</v>
      </c>
      <c r="AV162" s="16"/>
      <c r="AW162" s="19">
        <v>196.21539704271842</v>
      </c>
      <c r="AX162" s="1" t="s">
        <v>120</v>
      </c>
      <c r="AY162" s="23">
        <v>23.642257217847799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75.592562256625229</v>
      </c>
      <c r="BG162" s="24">
        <v>22.242443142782108</v>
      </c>
      <c r="BH162" s="24">
        <v>2.1649946005926681</v>
      </c>
      <c r="BI162" s="21"/>
      <c r="BJ162" s="25">
        <f t="shared" ca="1" si="18"/>
        <v>0.97515018489265604</v>
      </c>
      <c r="BK162" s="24">
        <f t="shared" ca="1" si="19"/>
        <v>19.049342953589449</v>
      </c>
      <c r="BL162" s="23">
        <f t="shared" si="20"/>
        <v>4.4913678996589033</v>
      </c>
      <c r="BM162" s="23">
        <f t="shared" ca="1" si="21"/>
        <v>2.8813932998185607</v>
      </c>
      <c r="BN162" s="22">
        <f t="shared" si="22"/>
        <v>3.0121420867808215</v>
      </c>
      <c r="BO162" s="21"/>
      <c r="BP162" s="2"/>
    </row>
    <row r="163" spans="1:68" x14ac:dyDescent="0.2">
      <c r="A163">
        <v>7.5</v>
      </c>
      <c r="B163">
        <v>2.16</v>
      </c>
      <c r="C163">
        <v>0.22001000000000001</v>
      </c>
      <c r="D163">
        <v>-2.0580000000000001E-2</v>
      </c>
      <c r="E163">
        <v>7.0800000000000004E-3</v>
      </c>
      <c r="F163">
        <v>1.79783</v>
      </c>
      <c r="G163">
        <v>1.8694</v>
      </c>
      <c r="H163" s="21"/>
      <c r="I163" s="17">
        <f t="shared" si="16"/>
        <v>24.606299212598422</v>
      </c>
      <c r="J163" s="16">
        <f t="shared" si="17"/>
        <v>-23.806299212598422</v>
      </c>
      <c r="K163" s="16">
        <v>115</v>
      </c>
      <c r="L163" s="16">
        <v>2690.9448818897581</v>
      </c>
      <c r="M163" s="16">
        <v>1165.7480314960628</v>
      </c>
      <c r="N163" s="16">
        <v>10.662729658792649</v>
      </c>
      <c r="O163" s="16">
        <v>14.415441478439424</v>
      </c>
      <c r="P163" s="16">
        <v>14.720464985023217</v>
      </c>
      <c r="Q163" s="16">
        <v>0.62843472520563737</v>
      </c>
      <c r="R163" s="16">
        <v>4.2691227882068574</v>
      </c>
      <c r="S163" s="16">
        <v>21.182187957207812</v>
      </c>
      <c r="T163" s="20" t="s">
        <v>33</v>
      </c>
      <c r="U163" s="10">
        <v>3</v>
      </c>
      <c r="V163" s="20" t="s">
        <v>33</v>
      </c>
      <c r="W163" s="10">
        <v>3</v>
      </c>
      <c r="X163" s="20" t="s">
        <v>143</v>
      </c>
      <c r="Y163" s="10">
        <v>4</v>
      </c>
      <c r="Z163" s="20" t="s">
        <v>33</v>
      </c>
      <c r="AA163" s="15">
        <v>3</v>
      </c>
      <c r="AB163" s="11">
        <v>77.498148439760556</v>
      </c>
      <c r="AC163" s="10">
        <v>20.453678761042781</v>
      </c>
      <c r="AD163" s="19">
        <v>2.0481727991966596</v>
      </c>
      <c r="AE163" s="12">
        <v>1441.5441478439425</v>
      </c>
      <c r="AF163" s="10">
        <v>1565.3650329763302</v>
      </c>
      <c r="AG163" s="10">
        <v>979.03487387674124</v>
      </c>
      <c r="AH163" s="10">
        <v>216.40028499596906</v>
      </c>
      <c r="AI163" s="10">
        <v>2.3424015883600902</v>
      </c>
      <c r="AJ163" s="10"/>
      <c r="AK163" s="10"/>
      <c r="AL163" s="10"/>
      <c r="AM163" s="10"/>
      <c r="AN163" s="10">
        <v>14.415441478439424</v>
      </c>
      <c r="AO163" s="10">
        <v>4.0456409604319425</v>
      </c>
      <c r="AP163" s="10">
        <v>7.8322789910139301</v>
      </c>
      <c r="AQ163" s="10">
        <v>111.47500000000001</v>
      </c>
      <c r="AR163" s="10"/>
      <c r="AS163" s="10"/>
      <c r="AT163" s="10">
        <v>6.4360450232406903</v>
      </c>
      <c r="AU163" s="10">
        <v>1</v>
      </c>
      <c r="AV163" s="16"/>
      <c r="AW163" s="19">
        <v>234.80475494644955</v>
      </c>
      <c r="AX163" s="1" t="s">
        <v>120</v>
      </c>
      <c r="AY163" s="23">
        <v>23.8062992125984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77.498148439760556</v>
      </c>
      <c r="BG163" s="24">
        <v>20.453678761042781</v>
      </c>
      <c r="BH163" s="24">
        <v>2.0481727991966596</v>
      </c>
      <c r="BI163" s="21"/>
      <c r="BJ163" s="25">
        <f t="shared" ca="1" si="18"/>
        <v>0.96004529910312197</v>
      </c>
      <c r="BK163" s="24">
        <f t="shared" ca="1" si="19"/>
        <v>22.404815518187657</v>
      </c>
      <c r="BL163" s="23">
        <f t="shared" si="20"/>
        <v>4.6985800039482744</v>
      </c>
      <c r="BM163" s="23">
        <f t="shared" ca="1" si="21"/>
        <v>2.8412128417942872</v>
      </c>
      <c r="BN163" s="22">
        <f t="shared" si="22"/>
        <v>2.9732929482452231</v>
      </c>
      <c r="BO163" s="21"/>
      <c r="BP163" s="2"/>
    </row>
    <row r="164" spans="1:68" x14ac:dyDescent="0.2">
      <c r="A164">
        <v>7.55</v>
      </c>
      <c r="B164">
        <v>2.2200000000000002</v>
      </c>
      <c r="C164">
        <v>0.21604000000000001</v>
      </c>
      <c r="D164">
        <v>-1.6060000000000001E-2</v>
      </c>
      <c r="E164">
        <v>3.32E-3</v>
      </c>
      <c r="F164">
        <v>1.80278</v>
      </c>
      <c r="G164">
        <v>1.8704499999999999</v>
      </c>
      <c r="H164" s="21"/>
      <c r="I164" s="17">
        <f t="shared" si="16"/>
        <v>24.77034120734908</v>
      </c>
      <c r="J164" s="16">
        <f t="shared" si="17"/>
        <v>-23.97034120734908</v>
      </c>
      <c r="K164" s="16">
        <v>115</v>
      </c>
      <c r="L164" s="16">
        <v>2709.8097112860837</v>
      </c>
      <c r="M164" s="16">
        <v>1174.3766404199475</v>
      </c>
      <c r="N164" s="16">
        <v>10.7338145231846</v>
      </c>
      <c r="O164" s="16">
        <v>13.363432238193017</v>
      </c>
      <c r="P164" s="16">
        <v>13.653974830827881</v>
      </c>
      <c r="Q164" s="16">
        <v>0.66057463194844646</v>
      </c>
      <c r="R164" s="16">
        <v>4.8379657948175216</v>
      </c>
      <c r="S164" s="16">
        <v>20.176568932976735</v>
      </c>
      <c r="T164" s="20" t="s">
        <v>33</v>
      </c>
      <c r="U164" s="10">
        <v>3</v>
      </c>
      <c r="V164" s="20" t="s">
        <v>33</v>
      </c>
      <c r="W164" s="10">
        <v>3</v>
      </c>
      <c r="X164" s="20" t="s">
        <v>143</v>
      </c>
      <c r="Y164" s="10">
        <v>4</v>
      </c>
      <c r="Z164" s="20" t="s">
        <v>33</v>
      </c>
      <c r="AA164" s="15">
        <v>3</v>
      </c>
      <c r="AB164" s="11">
        <v>93.618528605848027</v>
      </c>
      <c r="AC164" s="10">
        <v>6.0314713941519784</v>
      </c>
      <c r="AD164" s="19">
        <v>0.35</v>
      </c>
      <c r="AE164" s="12">
        <v>1336.3432238193016</v>
      </c>
      <c r="AF164" s="10">
        <v>1438.785907224154</v>
      </c>
      <c r="AG164" s="10">
        <v>899.04811231209112</v>
      </c>
      <c r="AH164" s="10">
        <v>194.25094785858104</v>
      </c>
      <c r="AI164" s="10">
        <v>2.0669844360437817</v>
      </c>
      <c r="AJ164" s="10"/>
      <c r="AK164" s="10"/>
      <c r="AL164" s="10"/>
      <c r="AM164" s="10"/>
      <c r="AN164" s="10">
        <v>13.363432238193017</v>
      </c>
      <c r="AO164" s="10">
        <v>3.8838227718597618</v>
      </c>
      <c r="AP164" s="10">
        <v>7.1923848984967282</v>
      </c>
      <c r="AQ164" s="10">
        <v>111.47500000000001</v>
      </c>
      <c r="AR164" s="10"/>
      <c r="AS164" s="10"/>
      <c r="AT164" s="10">
        <v>5.8448869991375014</v>
      </c>
      <c r="AU164" s="10">
        <v>1</v>
      </c>
      <c r="AV164" s="16"/>
      <c r="AW164" s="19">
        <v>215.81788608362311</v>
      </c>
      <c r="AX164" s="1" t="s">
        <v>120</v>
      </c>
      <c r="AY164" s="23">
        <v>23.970341207349101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93.618528605848027</v>
      </c>
      <c r="BG164" s="24">
        <v>6.0314713941519784</v>
      </c>
      <c r="BH164" s="24">
        <v>0.35</v>
      </c>
      <c r="BI164" s="21"/>
      <c r="BJ164" s="25">
        <f t="shared" ca="1" si="18"/>
        <v>0.98446090100202266</v>
      </c>
      <c r="BK164" s="24">
        <f t="shared" ca="1" si="19"/>
        <v>20.754326418192942</v>
      </c>
      <c r="BL164" s="23">
        <f t="shared" si="20"/>
        <v>5.3709315686572383</v>
      </c>
      <c r="BM164" s="23">
        <f t="shared" ca="1" si="21"/>
        <v>2.9047606979128884</v>
      </c>
      <c r="BN164" s="22">
        <f t="shared" si="22"/>
        <v>3.0327481103532934</v>
      </c>
      <c r="BO164" s="21"/>
      <c r="BP164" s="2"/>
    </row>
    <row r="165" spans="1:68" x14ac:dyDescent="0.2">
      <c r="A165">
        <v>7.6</v>
      </c>
      <c r="B165">
        <v>0.25</v>
      </c>
      <c r="C165">
        <v>0.21512999999999999</v>
      </c>
      <c r="D165">
        <v>-2.077E-2</v>
      </c>
      <c r="E165">
        <v>-3.6999999999999999E-4</v>
      </c>
      <c r="F165">
        <v>1.8033999999999999</v>
      </c>
      <c r="G165">
        <v>1.8722000000000001</v>
      </c>
      <c r="H165" s="21"/>
      <c r="I165" s="17">
        <f t="shared" si="16"/>
        <v>24.934383202099735</v>
      </c>
      <c r="J165" s="16">
        <f t="shared" si="17"/>
        <v>-24.134383202099734</v>
      </c>
      <c r="K165" s="16">
        <v>115</v>
      </c>
      <c r="L165" s="16">
        <v>2728.6745406824089</v>
      </c>
      <c r="M165" s="16">
        <v>1183.005249343832</v>
      </c>
      <c r="N165" s="16">
        <v>10.804899387576551</v>
      </c>
      <c r="O165" s="16">
        <v>13.122291581108824</v>
      </c>
      <c r="P165" s="16">
        <v>13.398622851277853</v>
      </c>
      <c r="Q165" s="16">
        <v>0.62708371142662545</v>
      </c>
      <c r="R165" s="16">
        <v>4.6802101856820251</v>
      </c>
      <c r="S165" s="16">
        <v>19.189671539515917</v>
      </c>
      <c r="T165" s="20" t="s">
        <v>33</v>
      </c>
      <c r="U165" s="10">
        <v>3</v>
      </c>
      <c r="V165" s="20" t="s">
        <v>33</v>
      </c>
      <c r="W165" s="10">
        <v>3</v>
      </c>
      <c r="X165" s="20" t="s">
        <v>143</v>
      </c>
      <c r="Y165" s="10">
        <v>4</v>
      </c>
      <c r="Z165" s="20" t="s">
        <v>33</v>
      </c>
      <c r="AA165" s="15">
        <v>3</v>
      </c>
      <c r="AB165" s="11">
        <v>90.033319219149121</v>
      </c>
      <c r="AC165" s="10">
        <v>8.9905248153931865</v>
      </c>
      <c r="AD165" s="19">
        <v>0.97615596545769967</v>
      </c>
      <c r="AE165" s="12">
        <v>1312.2291581108825</v>
      </c>
      <c r="AF165" s="10">
        <v>1407.6348020184844</v>
      </c>
      <c r="AG165" s="10">
        <v>879.89671384583903</v>
      </c>
      <c r="AH165" s="10">
        <v>172.48674141132409</v>
      </c>
      <c r="AI165" s="10">
        <v>2.1366561763812637</v>
      </c>
      <c r="AJ165" s="10"/>
      <c r="AK165" s="10"/>
      <c r="AL165" s="10"/>
      <c r="AM165" s="10"/>
      <c r="AN165" s="10">
        <v>13.122291581108824</v>
      </c>
      <c r="AO165" s="10">
        <v>3.811158035069087</v>
      </c>
      <c r="AP165" s="10">
        <v>7.0391737107667121</v>
      </c>
      <c r="AQ165" s="10">
        <v>111.47500000000001</v>
      </c>
      <c r="AR165" s="10"/>
      <c r="AS165" s="10"/>
      <c r="AT165" s="10">
        <v>5.6679649358133961</v>
      </c>
      <c r="AU165" s="10">
        <v>1</v>
      </c>
      <c r="AV165" s="16"/>
      <c r="AW165" s="19">
        <v>211.14522030277266</v>
      </c>
      <c r="AX165" s="1" t="s">
        <v>120</v>
      </c>
      <c r="AY165" s="23">
        <v>24.134383202099698</v>
      </c>
      <c r="AZ165" s="18">
        <v>100</v>
      </c>
      <c r="BA165" s="18">
        <v>0</v>
      </c>
      <c r="BB165" s="18">
        <v>0</v>
      </c>
      <c r="BC165" s="18">
        <v>100</v>
      </c>
      <c r="BD165" s="18">
        <v>0</v>
      </c>
      <c r="BE165" s="18">
        <v>0</v>
      </c>
      <c r="BF165" s="24">
        <v>90.033319219149121</v>
      </c>
      <c r="BG165" s="24">
        <v>8.9905248153931865</v>
      </c>
      <c r="BH165" s="24">
        <v>0.97615596545769967</v>
      </c>
      <c r="BI165" s="21"/>
      <c r="BJ165" s="25">
        <f t="shared" ca="1" si="18"/>
        <v>0.98484936351007168</v>
      </c>
      <c r="BK165" s="24">
        <f t="shared" ca="1" si="19"/>
        <v>20.166254132923786</v>
      </c>
      <c r="BL165" s="23">
        <f t="shared" si="20"/>
        <v>5.21080962562481</v>
      </c>
      <c r="BM165" s="23">
        <f t="shared" ca="1" si="21"/>
        <v>2.9052451960502506</v>
      </c>
      <c r="BN165" s="22">
        <f t="shared" si="22"/>
        <v>3.0301304971203118</v>
      </c>
      <c r="BO165" s="21"/>
      <c r="BP165" s="2"/>
    </row>
    <row r="166" spans="1:68" x14ac:dyDescent="0.2">
      <c r="A166">
        <v>7.65</v>
      </c>
      <c r="B166">
        <v>2.16</v>
      </c>
      <c r="C166">
        <v>0.24596999999999999</v>
      </c>
      <c r="D166">
        <v>-2.8389999999999999E-2</v>
      </c>
      <c r="E166">
        <v>-7.2999999999999996E-4</v>
      </c>
      <c r="F166">
        <v>1.8103</v>
      </c>
      <c r="G166">
        <v>1.8695299999999999</v>
      </c>
      <c r="H166" s="21"/>
      <c r="I166" s="17">
        <f t="shared" si="16"/>
        <v>25.098425196850393</v>
      </c>
      <c r="J166" s="16">
        <f t="shared" si="17"/>
        <v>-24.298425196850392</v>
      </c>
      <c r="K166" s="16">
        <v>115</v>
      </c>
      <c r="L166" s="16">
        <v>2747.5393700787345</v>
      </c>
      <c r="M166" s="16">
        <v>1191.6338582677167</v>
      </c>
      <c r="N166" s="16">
        <v>10.875984251968504</v>
      </c>
      <c r="O166" s="16">
        <v>21.294574948665296</v>
      </c>
      <c r="P166" s="16">
        <v>21.569519748349855</v>
      </c>
      <c r="Q166" s="16">
        <v>0.57290094828941163</v>
      </c>
      <c r="R166" s="16">
        <v>2.6560672419850264</v>
      </c>
      <c r="S166" s="16">
        <v>19.093388866983151</v>
      </c>
      <c r="T166" s="20" t="s">
        <v>122</v>
      </c>
      <c r="U166" s="10">
        <v>5</v>
      </c>
      <c r="V166" s="20" t="s">
        <v>143</v>
      </c>
      <c r="W166" s="10">
        <v>4</v>
      </c>
      <c r="X166" s="20" t="s">
        <v>141</v>
      </c>
      <c r="Y166" s="10">
        <v>5</v>
      </c>
      <c r="Z166" s="20" t="s">
        <v>121</v>
      </c>
      <c r="AA166" s="15">
        <v>5</v>
      </c>
      <c r="AB166" s="11">
        <v>27.602418606368012</v>
      </c>
      <c r="AC166" s="10">
        <v>60.424936164540377</v>
      </c>
      <c r="AD166" s="19">
        <v>11.972645229091613</v>
      </c>
      <c r="AE166" s="12">
        <v>2129.4574948665295</v>
      </c>
      <c r="AF166" s="10">
        <v>2367.8070940624657</v>
      </c>
      <c r="AG166" s="10">
        <v>1437.9679832233237</v>
      </c>
      <c r="AH166" s="10">
        <v>169.04375208030132</v>
      </c>
      <c r="AI166" s="10">
        <v>3.7649649233000764</v>
      </c>
      <c r="AJ166" s="10"/>
      <c r="AK166" s="10"/>
      <c r="AL166" s="10"/>
      <c r="AM166" s="10"/>
      <c r="AN166" s="10">
        <v>10.647287474332648</v>
      </c>
      <c r="AO166" s="10">
        <v>5.2215440757495859</v>
      </c>
      <c r="AP166" s="10">
        <v>11.065775882563265</v>
      </c>
      <c r="AQ166" s="10">
        <v>114.66</v>
      </c>
      <c r="AR166" s="10"/>
      <c r="AS166" s="10"/>
      <c r="AT166" s="10">
        <v>9.7103191107594782</v>
      </c>
      <c r="AU166" s="10">
        <v>1</v>
      </c>
      <c r="AV166" s="16"/>
      <c r="AW166" s="19">
        <v>355.17106410936987</v>
      </c>
      <c r="AX166" s="1" t="s">
        <v>120</v>
      </c>
      <c r="AY166" s="23">
        <v>24.298425196850399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27.602418606368012</v>
      </c>
      <c r="BG166" s="24">
        <v>60.424936164540377</v>
      </c>
      <c r="BH166" s="24">
        <v>11.972645229091613</v>
      </c>
      <c r="BI166" s="21"/>
      <c r="BJ166" s="25">
        <f t="shared" ca="1" si="18"/>
        <v>0.86394943810052505</v>
      </c>
      <c r="BK166" s="24">
        <f t="shared" ca="1" si="19"/>
        <v>31.340667846166738</v>
      </c>
      <c r="BL166" s="23">
        <f t="shared" si="20"/>
        <v>2.8367401383630595</v>
      </c>
      <c r="BM166" s="23">
        <f t="shared" ca="1" si="21"/>
        <v>2.5873874686821132</v>
      </c>
      <c r="BN166" s="22">
        <f t="shared" si="22"/>
        <v>2.7157788451766161</v>
      </c>
      <c r="BO166" s="21"/>
      <c r="BP166" s="2"/>
    </row>
    <row r="167" spans="1:68" x14ac:dyDescent="0.2">
      <c r="A167">
        <v>7.7</v>
      </c>
      <c r="B167">
        <v>2.16</v>
      </c>
      <c r="C167">
        <v>0.23488000000000001</v>
      </c>
      <c r="D167">
        <v>-5.7049999999999997E-2</v>
      </c>
      <c r="E167">
        <v>6.7799999999999996E-3</v>
      </c>
      <c r="F167">
        <v>1.8133999999999999</v>
      </c>
      <c r="G167">
        <v>1.8694500000000001</v>
      </c>
      <c r="H167" s="21"/>
      <c r="I167" s="17">
        <f t="shared" si="16"/>
        <v>25.262467191601051</v>
      </c>
      <c r="J167" s="16">
        <f t="shared" si="17"/>
        <v>-24.46246719160105</v>
      </c>
      <c r="K167" s="16">
        <v>115</v>
      </c>
      <c r="L167" s="16">
        <v>2766.4041994750601</v>
      </c>
      <c r="M167" s="16">
        <v>1200.2624671916014</v>
      </c>
      <c r="N167" s="16">
        <v>10.947069116360455</v>
      </c>
      <c r="O167" s="16">
        <v>18.355838809034903</v>
      </c>
      <c r="P167" s="16">
        <v>18.659706923548303</v>
      </c>
      <c r="Q167" s="16">
        <v>0.36911118562372297</v>
      </c>
      <c r="R167" s="16">
        <v>1.9781188800876051</v>
      </c>
      <c r="S167" s="16">
        <v>21.101952396763842</v>
      </c>
      <c r="T167" s="20" t="s">
        <v>122</v>
      </c>
      <c r="U167" s="10">
        <v>5</v>
      </c>
      <c r="V167" s="20" t="s">
        <v>143</v>
      </c>
      <c r="W167" s="10">
        <v>4</v>
      </c>
      <c r="X167" s="20" t="s">
        <v>141</v>
      </c>
      <c r="Y167" s="10">
        <v>5</v>
      </c>
      <c r="Z167" s="20" t="s">
        <v>121</v>
      </c>
      <c r="AA167" s="15">
        <v>5</v>
      </c>
      <c r="AB167" s="11">
        <v>19.281317448095457</v>
      </c>
      <c r="AC167" s="10">
        <v>62.595396667784357</v>
      </c>
      <c r="AD167" s="19">
        <v>18.123285884120182</v>
      </c>
      <c r="AE167" s="12">
        <v>1835.5838809034904</v>
      </c>
      <c r="AF167" s="10">
        <v>2024.3664776507344</v>
      </c>
      <c r="AG167" s="10">
        <v>1243.9804615698868</v>
      </c>
      <c r="AH167" s="10">
        <v>208.90045605401255</v>
      </c>
      <c r="AI167" s="10">
        <v>5.055307899167885</v>
      </c>
      <c r="AJ167" s="10"/>
      <c r="AK167" s="10"/>
      <c r="AL167" s="10"/>
      <c r="AM167" s="10"/>
      <c r="AN167" s="10">
        <v>9.1779194045174517</v>
      </c>
      <c r="AO167" s="10">
        <v>4.4673836825190163</v>
      </c>
      <c r="AP167" s="10">
        <v>9.7078632309892079</v>
      </c>
      <c r="AQ167" s="10">
        <v>114.66</v>
      </c>
      <c r="AR167" s="10"/>
      <c r="AS167" s="10"/>
      <c r="AT167" s="10">
        <v>8.1743833160219435</v>
      </c>
      <c r="AU167" s="10">
        <v>1</v>
      </c>
      <c r="AV167" s="16"/>
      <c r="AW167" s="19">
        <v>303.65497164761013</v>
      </c>
      <c r="AX167" s="1" t="s">
        <v>120</v>
      </c>
      <c r="AY167" s="23">
        <v>24.462467191601</v>
      </c>
      <c r="AZ167" s="18">
        <v>0</v>
      </c>
      <c r="BA167" s="18">
        <v>100</v>
      </c>
      <c r="BB167" s="18">
        <v>0</v>
      </c>
      <c r="BC167" s="18">
        <v>0</v>
      </c>
      <c r="BD167" s="18">
        <v>100</v>
      </c>
      <c r="BE167" s="18">
        <v>0</v>
      </c>
      <c r="BF167" s="24">
        <v>19.281317448095457</v>
      </c>
      <c r="BG167" s="24">
        <v>62.595396667784357</v>
      </c>
      <c r="BH167" s="24">
        <v>18.123285884120182</v>
      </c>
      <c r="BI167" s="21"/>
      <c r="BJ167" s="25">
        <f t="shared" ca="1" si="18"/>
        <v>0.85633824391632252</v>
      </c>
      <c r="BK167" s="24">
        <f t="shared" ca="1" si="19"/>
        <v>26.528740689686085</v>
      </c>
      <c r="BL167" s="23">
        <f t="shared" si="20"/>
        <v>2.1364922441662371</v>
      </c>
      <c r="BM167" s="23">
        <f t="shared" ca="1" si="21"/>
        <v>2.5668754925615973</v>
      </c>
      <c r="BN167" s="22">
        <f t="shared" si="22"/>
        <v>2.6920217908150303</v>
      </c>
      <c r="BO167" s="21"/>
      <c r="BP167" s="2"/>
    </row>
    <row r="168" spans="1:68" x14ac:dyDescent="0.2">
      <c r="A168">
        <v>7.75</v>
      </c>
      <c r="B168">
        <v>2.11</v>
      </c>
      <c r="C168">
        <v>0.21471999999999999</v>
      </c>
      <c r="D168">
        <v>-6.1060000000000003E-2</v>
      </c>
      <c r="E168">
        <v>1.738E-2</v>
      </c>
      <c r="F168">
        <v>1.81168</v>
      </c>
      <c r="G168">
        <v>1.8673299999999999</v>
      </c>
      <c r="H168" s="21"/>
      <c r="I168" s="17">
        <f t="shared" si="16"/>
        <v>25.426509186351705</v>
      </c>
      <c r="J168" s="16">
        <f t="shared" si="17"/>
        <v>-24.626509186351704</v>
      </c>
      <c r="K168" s="16">
        <v>115</v>
      </c>
      <c r="L168" s="16">
        <v>2785.2690288713852</v>
      </c>
      <c r="M168" s="16">
        <v>1208.8910761154859</v>
      </c>
      <c r="N168" s="16">
        <v>11.018153980752405</v>
      </c>
      <c r="O168" s="16">
        <v>13.013645790554412</v>
      </c>
      <c r="P168" s="16">
        <v>13.358337758221703</v>
      </c>
      <c r="Q168" s="16">
        <v>0.34059768428773507</v>
      </c>
      <c r="R168" s="16">
        <v>2.5497010964414804</v>
      </c>
      <c r="S168" s="16">
        <v>23.936942199117407</v>
      </c>
      <c r="T168" s="20" t="s">
        <v>122</v>
      </c>
      <c r="U168" s="10">
        <v>5</v>
      </c>
      <c r="V168" s="20" t="s">
        <v>143</v>
      </c>
      <c r="W168" s="10">
        <v>4</v>
      </c>
      <c r="X168" s="20" t="s">
        <v>143</v>
      </c>
      <c r="Y168" s="10">
        <v>4</v>
      </c>
      <c r="Z168" s="20" t="s">
        <v>123</v>
      </c>
      <c r="AA168" s="15">
        <v>4</v>
      </c>
      <c r="AB168" s="11">
        <v>38.820531184496026</v>
      </c>
      <c r="AC168" s="10">
        <v>54.093047082240254</v>
      </c>
      <c r="AD168" s="19">
        <v>7.0864217332637178</v>
      </c>
      <c r="AE168" s="12">
        <v>1301.3645790554413</v>
      </c>
      <c r="AF168" s="10">
        <v>1399.5662917654681</v>
      </c>
      <c r="AG168" s="10">
        <v>876.87533186662768</v>
      </c>
      <c r="AH168" s="10">
        <v>265.75792906350858</v>
      </c>
      <c r="AI168" s="10">
        <v>3.9220283561695193</v>
      </c>
      <c r="AJ168" s="10"/>
      <c r="AK168" s="10"/>
      <c r="AL168" s="10"/>
      <c r="AM168" s="10"/>
      <c r="AN168" s="10">
        <v>6.5068228952772058</v>
      </c>
      <c r="AO168" s="10">
        <v>3.5067519959128779</v>
      </c>
      <c r="AP168" s="10">
        <v>7.0150026549330216</v>
      </c>
      <c r="AQ168" s="10">
        <v>114.66</v>
      </c>
      <c r="AR168" s="10"/>
      <c r="AS168" s="10"/>
      <c r="AT168" s="10">
        <v>5.5061756749082669</v>
      </c>
      <c r="AU168" s="10">
        <v>1</v>
      </c>
      <c r="AV168" s="16"/>
      <c r="AW168" s="19">
        <v>209.93494376482022</v>
      </c>
      <c r="AX168" s="1" t="s">
        <v>120</v>
      </c>
      <c r="AY168" s="23">
        <v>24.626509186351701</v>
      </c>
      <c r="AZ168" s="18">
        <v>0</v>
      </c>
      <c r="BA168" s="18">
        <v>100</v>
      </c>
      <c r="BB168" s="18">
        <v>0</v>
      </c>
      <c r="BC168" s="18">
        <v>0</v>
      </c>
      <c r="BD168" s="18">
        <v>100</v>
      </c>
      <c r="BE168" s="18">
        <v>0</v>
      </c>
      <c r="BF168" s="24">
        <v>38.820531184496026</v>
      </c>
      <c r="BG168" s="24">
        <v>54.093047082240254</v>
      </c>
      <c r="BH168" s="24">
        <v>7.0864217332637178</v>
      </c>
      <c r="BI168" s="21"/>
      <c r="BJ168" s="25">
        <f t="shared" ca="1" si="18"/>
        <v>0.92908273145717868</v>
      </c>
      <c r="BK168" s="24">
        <f t="shared" ca="1" si="19"/>
        <v>19.023081877507011</v>
      </c>
      <c r="BL168" s="23">
        <f t="shared" si="20"/>
        <v>2.8464493674002251</v>
      </c>
      <c r="BM168" s="23">
        <f t="shared" ca="1" si="21"/>
        <v>2.7572708175567215</v>
      </c>
      <c r="BN168" s="22">
        <f t="shared" si="22"/>
        <v>2.8740652179357329</v>
      </c>
      <c r="BO168" s="21"/>
      <c r="BP168" s="2"/>
    </row>
    <row r="169" spans="1:68" x14ac:dyDescent="0.2">
      <c r="A169">
        <v>7.8</v>
      </c>
      <c r="B169">
        <v>2.11</v>
      </c>
      <c r="C169">
        <v>0.21156</v>
      </c>
      <c r="D169">
        <v>-6.7360000000000003E-2</v>
      </c>
      <c r="E169">
        <v>2.63E-2</v>
      </c>
      <c r="F169">
        <v>1.8143499999999999</v>
      </c>
      <c r="G169">
        <v>1.86538</v>
      </c>
      <c r="H169" s="21"/>
      <c r="I169" s="17">
        <f t="shared" si="16"/>
        <v>25.590551181102359</v>
      </c>
      <c r="J169" s="16">
        <f t="shared" si="17"/>
        <v>-24.790551181102359</v>
      </c>
      <c r="K169" s="16">
        <v>115</v>
      </c>
      <c r="L169" s="16">
        <v>2804.1338582677104</v>
      </c>
      <c r="M169" s="16">
        <v>1217.5196850393704</v>
      </c>
      <c r="N169" s="16">
        <v>11.089238845144356</v>
      </c>
      <c r="O169" s="16">
        <v>12.17627823408624</v>
      </c>
      <c r="P169" s="16">
        <v>12.555323859313221</v>
      </c>
      <c r="Q169" s="16">
        <v>0.29580091161523547</v>
      </c>
      <c r="R169" s="16">
        <v>2.3559799406991626</v>
      </c>
      <c r="S169" s="16">
        <v>26.322612862984755</v>
      </c>
      <c r="T169" s="20" t="s">
        <v>122</v>
      </c>
      <c r="U169" s="10">
        <v>5</v>
      </c>
      <c r="V169" s="20" t="s">
        <v>143</v>
      </c>
      <c r="W169" s="10">
        <v>4</v>
      </c>
      <c r="X169" s="20" t="s">
        <v>143</v>
      </c>
      <c r="Y169" s="10">
        <v>4</v>
      </c>
      <c r="Z169" s="20" t="s">
        <v>123</v>
      </c>
      <c r="AA169" s="15">
        <v>4</v>
      </c>
      <c r="AB169" s="11">
        <v>36.628282752849628</v>
      </c>
      <c r="AC169" s="10">
        <v>55.547205216334312</v>
      </c>
      <c r="AD169" s="19">
        <v>7.8245120308160576</v>
      </c>
      <c r="AE169" s="12">
        <v>1217.627823408624</v>
      </c>
      <c r="AF169" s="10">
        <v>1303.9843725176277</v>
      </c>
      <c r="AG169" s="10">
        <v>816.64928944849157</v>
      </c>
      <c r="AH169" s="10">
        <v>313.37226550985963</v>
      </c>
      <c r="AI169" s="10">
        <v>4.244518311574585</v>
      </c>
      <c r="AJ169" s="10"/>
      <c r="AK169" s="10"/>
      <c r="AL169" s="10"/>
      <c r="AM169" s="10"/>
      <c r="AN169" s="10">
        <v>6.0881391170431201</v>
      </c>
      <c r="AO169" s="10">
        <v>3.3069936703370959</v>
      </c>
      <c r="AP169" s="10">
        <v>6.5331943155879326</v>
      </c>
      <c r="AQ169" s="10">
        <v>114.66</v>
      </c>
      <c r="AR169" s="10"/>
      <c r="AS169" s="10"/>
      <c r="AT169" s="10">
        <v>5.0736682078018909</v>
      </c>
      <c r="AU169" s="10">
        <v>1</v>
      </c>
      <c r="AV169" s="16"/>
      <c r="AW169" s="19">
        <v>195.59765587764414</v>
      </c>
      <c r="AX169" s="1" t="s">
        <v>120</v>
      </c>
      <c r="AY169" s="23">
        <v>24.790551181102401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36.628282752849628</v>
      </c>
      <c r="BG169" s="24">
        <v>55.547205216334312</v>
      </c>
      <c r="BH169" s="24">
        <v>7.8245120308160576</v>
      </c>
      <c r="BI169" s="21"/>
      <c r="BJ169" s="25">
        <f t="shared" ca="1" si="18"/>
        <v>0.9322025222681587</v>
      </c>
      <c r="BK169" s="24">
        <f t="shared" ca="1" si="19"/>
        <v>17.645177003022862</v>
      </c>
      <c r="BL169" s="23">
        <f t="shared" si="20"/>
        <v>2.6521482780050905</v>
      </c>
      <c r="BM169" s="23">
        <f t="shared" ca="1" si="21"/>
        <v>2.7649241563841924</v>
      </c>
      <c r="BN169" s="22">
        <f t="shared" si="22"/>
        <v>2.877171686043448</v>
      </c>
      <c r="BO169" s="21"/>
      <c r="BP169" s="2"/>
    </row>
    <row r="170" spans="1:68" x14ac:dyDescent="0.2">
      <c r="A170">
        <v>7.85</v>
      </c>
      <c r="B170">
        <v>2.11</v>
      </c>
      <c r="C170">
        <v>0.21206</v>
      </c>
      <c r="D170">
        <v>-6.2120000000000002E-2</v>
      </c>
      <c r="E170">
        <v>3.3239999999999999E-2</v>
      </c>
      <c r="F170">
        <v>1.8161</v>
      </c>
      <c r="G170">
        <v>1.86778</v>
      </c>
      <c r="H170" s="21"/>
      <c r="I170" s="17">
        <f t="shared" si="16"/>
        <v>25.754593175853017</v>
      </c>
      <c r="J170" s="16">
        <f t="shared" si="17"/>
        <v>-24.954593175853017</v>
      </c>
      <c r="K170" s="16">
        <v>115</v>
      </c>
      <c r="L170" s="16">
        <v>2822.998687664036</v>
      </c>
      <c r="M170" s="16">
        <v>1226.1482939632551</v>
      </c>
      <c r="N170" s="16">
        <v>11.160323709536307</v>
      </c>
      <c r="O170" s="16">
        <v>12.308773100616014</v>
      </c>
      <c r="P170" s="16">
        <v>12.714546795738089</v>
      </c>
      <c r="Q170" s="16">
        <v>0.33306044952061609</v>
      </c>
      <c r="R170" s="16">
        <v>2.6195227786825859</v>
      </c>
      <c r="S170" s="16">
        <v>28.178728827921905</v>
      </c>
      <c r="T170" s="20" t="s">
        <v>122</v>
      </c>
      <c r="U170" s="10">
        <v>5</v>
      </c>
      <c r="V170" s="20" t="s">
        <v>143</v>
      </c>
      <c r="W170" s="10">
        <v>4</v>
      </c>
      <c r="X170" s="20" t="s">
        <v>143</v>
      </c>
      <c r="Y170" s="10">
        <v>4</v>
      </c>
      <c r="Z170" s="20" t="s">
        <v>123</v>
      </c>
      <c r="AA170" s="15">
        <v>4</v>
      </c>
      <c r="AB170" s="11">
        <v>42.258586263182323</v>
      </c>
      <c r="AC170" s="10">
        <v>51.647761977665276</v>
      </c>
      <c r="AD170" s="19">
        <v>6.0936517591524026</v>
      </c>
      <c r="AE170" s="12">
        <v>1230.8773100616013</v>
      </c>
      <c r="AF170" s="10">
        <v>1321.6067868384166</v>
      </c>
      <c r="AG170" s="10">
        <v>828.59100968035671</v>
      </c>
      <c r="AH170" s="10">
        <v>350.09290529250376</v>
      </c>
      <c r="AI170" s="10">
        <v>3.8174892317711451</v>
      </c>
      <c r="AJ170" s="10"/>
      <c r="AK170" s="10"/>
      <c r="AL170" s="10"/>
      <c r="AM170" s="10"/>
      <c r="AN170" s="10">
        <v>6.1543865503080069</v>
      </c>
      <c r="AO170" s="10">
        <v>3.3907927601317596</v>
      </c>
      <c r="AP170" s="10">
        <v>6.6287280774428536</v>
      </c>
      <c r="AQ170" s="10">
        <v>114.66</v>
      </c>
      <c r="AR170" s="10"/>
      <c r="AS170" s="10"/>
      <c r="AT170" s="10">
        <v>5.1073528872488767</v>
      </c>
      <c r="AU170" s="10">
        <v>1</v>
      </c>
      <c r="AV170" s="16"/>
      <c r="AW170" s="19">
        <v>198.24101802576249</v>
      </c>
      <c r="AX170" s="1" t="s">
        <v>120</v>
      </c>
      <c r="AY170" s="23">
        <v>24.954593175852999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42.258586263182323</v>
      </c>
      <c r="BG170" s="24">
        <v>51.647761977665276</v>
      </c>
      <c r="BH170" s="24">
        <v>6.0936517591524026</v>
      </c>
      <c r="BI170" s="21"/>
      <c r="BJ170" s="25">
        <f t="shared" ca="1" si="18"/>
        <v>0.94130909594976997</v>
      </c>
      <c r="BK170" s="24">
        <f t="shared" ca="1" si="19"/>
        <v>17.853619312735546</v>
      </c>
      <c r="BL170" s="23">
        <f t="shared" si="20"/>
        <v>2.9466429380020958</v>
      </c>
      <c r="BM170" s="23">
        <f t="shared" ca="1" si="21"/>
        <v>2.7882908360794607</v>
      </c>
      <c r="BN170" s="22">
        <f t="shared" si="22"/>
        <v>2.898392093308658</v>
      </c>
      <c r="BO170" s="21"/>
      <c r="BP170" s="2"/>
    </row>
    <row r="171" spans="1:68" x14ac:dyDescent="0.2">
      <c r="A171">
        <v>7.9</v>
      </c>
      <c r="B171">
        <v>2.11</v>
      </c>
      <c r="C171">
        <v>0.21987000000000001</v>
      </c>
      <c r="D171">
        <v>-4.1480000000000003E-2</v>
      </c>
      <c r="E171">
        <v>3.8899999999999997E-2</v>
      </c>
      <c r="F171">
        <v>1.81993</v>
      </c>
      <c r="G171">
        <v>1.8694500000000001</v>
      </c>
      <c r="H171" s="21"/>
      <c r="I171" s="17">
        <f t="shared" si="16"/>
        <v>25.918635170603675</v>
      </c>
      <c r="J171" s="16">
        <f t="shared" si="17"/>
        <v>-25.118635170603675</v>
      </c>
      <c r="K171" s="16">
        <v>115</v>
      </c>
      <c r="L171" s="16">
        <v>2841.8635170603616</v>
      </c>
      <c r="M171" s="16">
        <v>1234.7769028871398</v>
      </c>
      <c r="N171" s="16">
        <v>11.231408573928258</v>
      </c>
      <c r="O171" s="16">
        <v>14.378342915811086</v>
      </c>
      <c r="P171" s="16">
        <v>14.805915007994578</v>
      </c>
      <c r="Q171" s="16">
        <v>0.47982320951432905</v>
      </c>
      <c r="R171" s="16">
        <v>3.2407535046313884</v>
      </c>
      <c r="S171" s="16">
        <v>29.692506401631459</v>
      </c>
      <c r="T171" s="20" t="s">
        <v>122</v>
      </c>
      <c r="U171" s="10">
        <v>4</v>
      </c>
      <c r="V171" s="20" t="s">
        <v>143</v>
      </c>
      <c r="W171" s="10">
        <v>4</v>
      </c>
      <c r="X171" s="20" t="s">
        <v>143</v>
      </c>
      <c r="Y171" s="10">
        <v>4</v>
      </c>
      <c r="Z171" s="20" t="s">
        <v>123</v>
      </c>
      <c r="AA171" s="15">
        <v>4</v>
      </c>
      <c r="AB171" s="11">
        <v>52.486375302811197</v>
      </c>
      <c r="AC171" s="10">
        <v>43.444187902577617</v>
      </c>
      <c r="AD171" s="19">
        <v>4.0694367946111871</v>
      </c>
      <c r="AE171" s="12">
        <v>1437.8342915811086</v>
      </c>
      <c r="AF171" s="10">
        <v>1566.5404100805724</v>
      </c>
      <c r="AG171" s="10">
        <v>985.44362559959336</v>
      </c>
      <c r="AH171" s="10">
        <v>379.77115531275149</v>
      </c>
      <c r="AI171" s="10">
        <v>3.085702132454355</v>
      </c>
      <c r="AJ171" s="10"/>
      <c r="AK171" s="10"/>
      <c r="AL171" s="10"/>
      <c r="AM171" s="10"/>
      <c r="AN171" s="10">
        <v>9.5855619438740565</v>
      </c>
      <c r="AO171" s="10">
        <v>3.9507099473843201</v>
      </c>
      <c r="AP171" s="10">
        <v>7.8835490047967465</v>
      </c>
      <c r="AQ171" s="10">
        <v>114.66</v>
      </c>
      <c r="AR171" s="10"/>
      <c r="AS171" s="10"/>
      <c r="AT171" s="10">
        <v>6.0604179469436179</v>
      </c>
      <c r="AU171" s="10">
        <v>1</v>
      </c>
      <c r="AV171" s="16"/>
      <c r="AW171" s="19">
        <v>234.98106151208586</v>
      </c>
      <c r="AX171" s="1" t="s">
        <v>120</v>
      </c>
      <c r="AY171" s="23">
        <v>25.118635170603699</v>
      </c>
      <c r="AZ171" s="18">
        <v>100</v>
      </c>
      <c r="BA171" s="18">
        <v>0</v>
      </c>
      <c r="BB171" s="18">
        <v>0</v>
      </c>
      <c r="BC171" s="18">
        <v>0</v>
      </c>
      <c r="BD171" s="18">
        <v>100</v>
      </c>
      <c r="BE171" s="18">
        <v>0</v>
      </c>
      <c r="BF171" s="24">
        <v>52.486375302811197</v>
      </c>
      <c r="BG171" s="24">
        <v>43.444187902577617</v>
      </c>
      <c r="BH171" s="24">
        <v>4.0694367946111871</v>
      </c>
      <c r="BI171" s="21"/>
      <c r="BJ171" s="25">
        <f t="shared" ca="1" si="18"/>
        <v>0.94065886357186668</v>
      </c>
      <c r="BK171" s="24">
        <f t="shared" ca="1" si="19"/>
        <v>20.995641817580935</v>
      </c>
      <c r="BL171" s="23">
        <f t="shared" si="20"/>
        <v>3.5847875232382478</v>
      </c>
      <c r="BM171" s="23">
        <f t="shared" ca="1" si="21"/>
        <v>2.7860491009203607</v>
      </c>
      <c r="BN171" s="22">
        <f t="shared" si="22"/>
        <v>2.8983027694505337</v>
      </c>
      <c r="BO171" s="21"/>
      <c r="BP171" s="2"/>
    </row>
    <row r="172" spans="1:68" x14ac:dyDescent="0.2">
      <c r="A172">
        <v>7.95</v>
      </c>
      <c r="B172">
        <v>2.0699999999999998</v>
      </c>
      <c r="C172">
        <v>0.24883</v>
      </c>
      <c r="D172">
        <v>-3.9710000000000002E-2</v>
      </c>
      <c r="E172">
        <v>2.8510000000000001E-2</v>
      </c>
      <c r="F172">
        <v>1.82213</v>
      </c>
      <c r="G172">
        <v>1.8653500000000001</v>
      </c>
      <c r="H172" s="21"/>
      <c r="I172" s="17">
        <f t="shared" si="16"/>
        <v>26.08267716535433</v>
      </c>
      <c r="J172" s="16">
        <f t="shared" si="17"/>
        <v>-25.282677165354329</v>
      </c>
      <c r="K172" s="16">
        <v>115</v>
      </c>
      <c r="L172" s="16">
        <v>2860.7283464566867</v>
      </c>
      <c r="M172" s="16">
        <v>1243.4055118110243</v>
      </c>
      <c r="N172" s="16">
        <v>11.302493438320209</v>
      </c>
      <c r="O172" s="16">
        <v>22.052445585215601</v>
      </c>
      <c r="P172" s="16">
        <v>22.440002598694477</v>
      </c>
      <c r="Q172" s="16">
        <v>0.49240896945565044</v>
      </c>
      <c r="R172" s="16">
        <v>2.1943356168964883</v>
      </c>
      <c r="S172" s="16">
        <v>26.913681491588658</v>
      </c>
      <c r="T172" s="20" t="s">
        <v>122</v>
      </c>
      <c r="U172" s="10">
        <v>4</v>
      </c>
      <c r="V172" s="20" t="s">
        <v>143</v>
      </c>
      <c r="W172" s="10">
        <v>4</v>
      </c>
      <c r="X172" s="20" t="s">
        <v>141</v>
      </c>
      <c r="Y172" s="10">
        <v>5</v>
      </c>
      <c r="Z172" s="20" t="s">
        <v>121</v>
      </c>
      <c r="AA172" s="15">
        <v>5</v>
      </c>
      <c r="AB172" s="11">
        <v>18.939221985016204</v>
      </c>
      <c r="AC172" s="10">
        <v>62.61494792605211</v>
      </c>
      <c r="AD172" s="19">
        <v>18.445830088931686</v>
      </c>
      <c r="AE172" s="12">
        <v>2205.2445585215601</v>
      </c>
      <c r="AF172" s="10">
        <v>2463.5586660807771</v>
      </c>
      <c r="AG172" s="10">
        <v>1496.0001732462986</v>
      </c>
      <c r="AH172" s="10">
        <v>321.14443995295096</v>
      </c>
      <c r="AI172" s="10">
        <v>4.5571880267537592</v>
      </c>
      <c r="AJ172" s="10"/>
      <c r="AK172" s="10"/>
      <c r="AL172" s="10"/>
      <c r="AM172" s="10"/>
      <c r="AN172" s="10">
        <v>14.701630390143734</v>
      </c>
      <c r="AO172" s="10">
        <v>5.3078356225717975</v>
      </c>
      <c r="AP172" s="10">
        <v>11.47200121272409</v>
      </c>
      <c r="AQ172" s="10">
        <v>114.66</v>
      </c>
      <c r="AR172" s="10"/>
      <c r="AS172" s="10"/>
      <c r="AT172" s="10">
        <v>9.6772729385338838</v>
      </c>
      <c r="AU172" s="10">
        <v>1</v>
      </c>
      <c r="AV172" s="16"/>
      <c r="AW172" s="19">
        <v>369.53379991211654</v>
      </c>
      <c r="AX172" s="1" t="s">
        <v>120</v>
      </c>
      <c r="AY172" s="23">
        <v>25.282677165354301</v>
      </c>
      <c r="AZ172" s="18">
        <v>100</v>
      </c>
      <c r="BA172" s="18">
        <v>0</v>
      </c>
      <c r="BB172" s="18">
        <v>0</v>
      </c>
      <c r="BC172" s="18">
        <v>0</v>
      </c>
      <c r="BD172" s="18">
        <v>100</v>
      </c>
      <c r="BE172" s="18">
        <v>0</v>
      </c>
      <c r="BF172" s="24">
        <v>18.939221985016204</v>
      </c>
      <c r="BG172" s="24">
        <v>62.61494792605211</v>
      </c>
      <c r="BH172" s="24">
        <v>18.445830088931686</v>
      </c>
      <c r="BI172" s="21"/>
      <c r="BJ172" s="25">
        <f t="shared" ca="1" si="18"/>
        <v>0.84593241824972498</v>
      </c>
      <c r="BK172" s="24">
        <f t="shared" ca="1" si="19"/>
        <v>31.126821294264925</v>
      </c>
      <c r="BL172" s="23">
        <f t="shared" si="20"/>
        <v>2.34372890900775</v>
      </c>
      <c r="BM172" s="23">
        <f t="shared" ca="1" si="21"/>
        <v>2.5368881716818947</v>
      </c>
      <c r="BN172" s="22">
        <f t="shared" si="22"/>
        <v>2.6524736839384668</v>
      </c>
      <c r="BO172" s="21"/>
      <c r="BP172" s="2"/>
    </row>
    <row r="173" spans="1:68" x14ac:dyDescent="0.2">
      <c r="A173">
        <v>8</v>
      </c>
      <c r="B173">
        <v>2.11</v>
      </c>
      <c r="C173">
        <v>0.21958</v>
      </c>
      <c r="D173">
        <v>-4.8980000000000003E-2</v>
      </c>
      <c r="E173">
        <v>1.9779999999999999E-2</v>
      </c>
      <c r="F173">
        <v>1.82283</v>
      </c>
      <c r="G173">
        <v>1.86303</v>
      </c>
      <c r="H173" s="21"/>
      <c r="I173" s="17">
        <f t="shared" si="16"/>
        <v>26.246719160104984</v>
      </c>
      <c r="J173" s="16">
        <f t="shared" si="17"/>
        <v>-25.446719160104983</v>
      </c>
      <c r="K173" s="16">
        <v>115</v>
      </c>
      <c r="L173" s="16">
        <v>2879.5931758530119</v>
      </c>
      <c r="M173" s="16">
        <v>1252.0341207349088</v>
      </c>
      <c r="N173" s="16">
        <v>11.37357830271216</v>
      </c>
      <c r="O173" s="16">
        <v>14.301495893223816</v>
      </c>
      <c r="P173" s="16">
        <v>14.655430997454252</v>
      </c>
      <c r="Q173" s="16">
        <v>0.42649371823754384</v>
      </c>
      <c r="R173" s="16">
        <v>2.9101410822488174</v>
      </c>
      <c r="S173" s="16">
        <v>24.578826682669163</v>
      </c>
      <c r="T173" s="20" t="s">
        <v>122</v>
      </c>
      <c r="U173" s="10">
        <v>5</v>
      </c>
      <c r="V173" s="20" t="s">
        <v>143</v>
      </c>
      <c r="W173" s="10">
        <v>4</v>
      </c>
      <c r="X173" s="20" t="s">
        <v>143</v>
      </c>
      <c r="Y173" s="10">
        <v>4</v>
      </c>
      <c r="Z173" s="20" t="s">
        <v>123</v>
      </c>
      <c r="AA173" s="15">
        <v>4</v>
      </c>
      <c r="AB173" s="11">
        <v>44.315371771400827</v>
      </c>
      <c r="AC173" s="10">
        <v>50.099870293519622</v>
      </c>
      <c r="AD173" s="19">
        <v>5.5847579350795531</v>
      </c>
      <c r="AE173" s="12">
        <v>1430.1495893223814</v>
      </c>
      <c r="AF173" s="10">
        <v>1546.6170171468489</v>
      </c>
      <c r="AG173" s="10">
        <v>974.15732480906888</v>
      </c>
      <c r="AH173" s="10">
        <v>271.65082381625837</v>
      </c>
      <c r="AI173" s="10">
        <v>3.436259520542722</v>
      </c>
      <c r="AJ173" s="10"/>
      <c r="AK173" s="10"/>
      <c r="AL173" s="10"/>
      <c r="AM173" s="10"/>
      <c r="AN173" s="10">
        <v>7.1507479466119079</v>
      </c>
      <c r="AO173" s="10">
        <v>3.8716912266403747</v>
      </c>
      <c r="AP173" s="10">
        <v>7.7932585984725504</v>
      </c>
      <c r="AQ173" s="10">
        <v>114.66</v>
      </c>
      <c r="AR173" s="10"/>
      <c r="AS173" s="10"/>
      <c r="AT173" s="10">
        <v>5.8922915629293655</v>
      </c>
      <c r="AU173" s="10">
        <v>1</v>
      </c>
      <c r="AV173" s="16"/>
      <c r="AW173" s="19">
        <v>231.99255257202734</v>
      </c>
      <c r="AX173" s="1" t="s">
        <v>120</v>
      </c>
      <c r="AY173" s="23">
        <v>25.446719160105001</v>
      </c>
      <c r="AZ173" s="18">
        <v>0</v>
      </c>
      <c r="BA173" s="18">
        <v>100</v>
      </c>
      <c r="BB173" s="18">
        <v>0</v>
      </c>
      <c r="BC173" s="18">
        <v>0</v>
      </c>
      <c r="BD173" s="18">
        <v>100</v>
      </c>
      <c r="BE173" s="18">
        <v>0</v>
      </c>
      <c r="BF173" s="24">
        <v>44.315371771400827</v>
      </c>
      <c r="BG173" s="24">
        <v>50.099870293519622</v>
      </c>
      <c r="BH173" s="24">
        <v>5.5847579350795531</v>
      </c>
      <c r="BI173" s="21"/>
      <c r="BJ173" s="25">
        <f t="shared" ca="1" si="18"/>
        <v>0.93386686745729452</v>
      </c>
      <c r="BK173" s="24">
        <f t="shared" ca="1" si="19"/>
        <v>20.388059726550104</v>
      </c>
      <c r="BL173" s="23">
        <f t="shared" si="20"/>
        <v>3.2271906517788156</v>
      </c>
      <c r="BM173" s="23">
        <f t="shared" ca="1" si="21"/>
        <v>2.7671521624689182</v>
      </c>
      <c r="BN173" s="22">
        <f t="shared" si="22"/>
        <v>2.8742370929467267</v>
      </c>
      <c r="BO173" s="21"/>
      <c r="BP173" s="2"/>
    </row>
    <row r="174" spans="1:68" x14ac:dyDescent="0.2">
      <c r="A174">
        <v>8.0500000000000007</v>
      </c>
      <c r="B174">
        <v>2.16</v>
      </c>
      <c r="C174">
        <v>0.21540999999999999</v>
      </c>
      <c r="D174">
        <v>-4.8890000000000003E-2</v>
      </c>
      <c r="E174">
        <v>2.8479999999999998E-2</v>
      </c>
      <c r="F174">
        <v>1.8157799999999999</v>
      </c>
      <c r="G174">
        <v>1.8584799999999999</v>
      </c>
      <c r="H174" s="21"/>
      <c r="I174" s="17">
        <f t="shared" si="16"/>
        <v>26.410761154855646</v>
      </c>
      <c r="J174" s="16">
        <f t="shared" si="17"/>
        <v>-25.610761154855645</v>
      </c>
      <c r="K174" s="16">
        <v>115</v>
      </c>
      <c r="L174" s="16">
        <v>2898.4580052493379</v>
      </c>
      <c r="M174" s="16">
        <v>1260.6627296587935</v>
      </c>
      <c r="N174" s="16">
        <v>11.444663167104114</v>
      </c>
      <c r="O174" s="16">
        <v>13.196488706365496</v>
      </c>
      <c r="P174" s="16">
        <v>13.583930180637333</v>
      </c>
      <c r="Q174" s="16">
        <v>0.42713367213286524</v>
      </c>
      <c r="R174" s="16">
        <v>3.1444042074193352</v>
      </c>
      <c r="S174" s="16">
        <v>26.905657935544262</v>
      </c>
      <c r="T174" s="20" t="s">
        <v>122</v>
      </c>
      <c r="U174" s="10">
        <v>4</v>
      </c>
      <c r="V174" s="20" t="s">
        <v>143</v>
      </c>
      <c r="W174" s="10">
        <v>4</v>
      </c>
      <c r="X174" s="20" t="s">
        <v>143</v>
      </c>
      <c r="Y174" s="10">
        <v>4</v>
      </c>
      <c r="Z174" s="20" t="s">
        <v>123</v>
      </c>
      <c r="AA174" s="15">
        <v>4</v>
      </c>
      <c r="AB174" s="11">
        <v>52.508869908652528</v>
      </c>
      <c r="AC174" s="10">
        <v>43.424925182236272</v>
      </c>
      <c r="AD174" s="19">
        <v>4.0662049091112022</v>
      </c>
      <c r="AE174" s="12">
        <v>1319.6488706365496</v>
      </c>
      <c r="AF174" s="10">
        <v>1419.4484016744864</v>
      </c>
      <c r="AG174" s="10">
        <v>893.79476354780002</v>
      </c>
      <c r="AH174" s="10">
        <v>318.05474952219737</v>
      </c>
      <c r="AI174" s="10">
        <v>3.1802527093700736</v>
      </c>
      <c r="AJ174" s="10"/>
      <c r="AK174" s="10"/>
      <c r="AL174" s="10"/>
      <c r="AM174" s="10"/>
      <c r="AN174" s="10">
        <v>8.7976591375769981</v>
      </c>
      <c r="AO174" s="10">
        <v>3.6839128080534662</v>
      </c>
      <c r="AP174" s="10">
        <v>7.1503581083823997</v>
      </c>
      <c r="AQ174" s="10">
        <v>114.66</v>
      </c>
      <c r="AR174" s="10"/>
      <c r="AS174" s="10"/>
      <c r="AT174" s="10">
        <v>5.345647065040847</v>
      </c>
      <c r="AU174" s="10">
        <v>1</v>
      </c>
      <c r="AV174" s="16"/>
      <c r="AW174" s="19">
        <v>212.91726025117296</v>
      </c>
      <c r="AX174" s="1" t="s">
        <v>120</v>
      </c>
      <c r="AY174" s="23">
        <v>25.610761154855599</v>
      </c>
      <c r="AZ174" s="18">
        <v>100</v>
      </c>
      <c r="BA174" s="18">
        <v>0</v>
      </c>
      <c r="BB174" s="18">
        <v>0</v>
      </c>
      <c r="BC174" s="18">
        <v>0</v>
      </c>
      <c r="BD174" s="18">
        <v>100</v>
      </c>
      <c r="BE174" s="18">
        <v>0</v>
      </c>
      <c r="BF174" s="24">
        <v>52.508869908652528</v>
      </c>
      <c r="BG174" s="24">
        <v>43.424925182236272</v>
      </c>
      <c r="BH174" s="24">
        <v>4.0662049091112022</v>
      </c>
      <c r="BI174" s="21"/>
      <c r="BJ174" s="25">
        <f t="shared" ca="1" si="18"/>
        <v>0.95358018467356098</v>
      </c>
      <c r="BK174" s="24">
        <f t="shared" ca="1" si="19"/>
        <v>18.792367674571441</v>
      </c>
      <c r="BL174" s="23">
        <f t="shared" si="20"/>
        <v>3.5199356446189656</v>
      </c>
      <c r="BM174" s="23">
        <f t="shared" ca="1" si="21"/>
        <v>2.8183580640399217</v>
      </c>
      <c r="BN174" s="22">
        <f t="shared" si="22"/>
        <v>2.9206689049455683</v>
      </c>
      <c r="BO174" s="21"/>
      <c r="BP174" s="2"/>
    </row>
    <row r="175" spans="1:68" x14ac:dyDescent="0.2">
      <c r="A175">
        <v>8.1</v>
      </c>
      <c r="B175">
        <v>2.11</v>
      </c>
      <c r="C175">
        <v>0.22425</v>
      </c>
      <c r="D175">
        <v>-4.8030000000000003E-2</v>
      </c>
      <c r="E175">
        <v>3.576E-2</v>
      </c>
      <c r="F175">
        <v>1.8232299999999999</v>
      </c>
      <c r="G175">
        <v>1.86033</v>
      </c>
      <c r="H175" s="21"/>
      <c r="I175" s="17">
        <f t="shared" si="16"/>
        <v>26.574803149606296</v>
      </c>
      <c r="J175" s="16">
        <f t="shared" si="17"/>
        <v>-25.774803149606296</v>
      </c>
      <c r="K175" s="16">
        <v>115</v>
      </c>
      <c r="L175" s="16">
        <v>2917.3228346456626</v>
      </c>
      <c r="M175" s="16">
        <v>1269.2913385826778</v>
      </c>
      <c r="N175" s="16">
        <v>11.515748031496061</v>
      </c>
      <c r="O175" s="16">
        <v>15.538997946611907</v>
      </c>
      <c r="P175" s="16">
        <v>15.954476935125285</v>
      </c>
      <c r="Q175" s="16">
        <v>0.43324878713260329</v>
      </c>
      <c r="R175" s="16">
        <v>2.7155311258043517</v>
      </c>
      <c r="S175" s="16">
        <v>28.852707535651241</v>
      </c>
      <c r="T175" s="20" t="s">
        <v>122</v>
      </c>
      <c r="U175" s="10">
        <v>5</v>
      </c>
      <c r="V175" s="20" t="s">
        <v>143</v>
      </c>
      <c r="W175" s="10">
        <v>4</v>
      </c>
      <c r="X175" s="20" t="s">
        <v>143</v>
      </c>
      <c r="Y175" s="10">
        <v>4</v>
      </c>
      <c r="Z175" s="20" t="s">
        <v>123</v>
      </c>
      <c r="AA175" s="15">
        <v>4</v>
      </c>
      <c r="AB175" s="11">
        <v>37.725536596565725</v>
      </c>
      <c r="AC175" s="10">
        <v>54.830368321554566</v>
      </c>
      <c r="AD175" s="19">
        <v>7.4440950818797074</v>
      </c>
      <c r="AE175" s="12">
        <v>1553.8997946611908</v>
      </c>
      <c r="AF175" s="10">
        <v>1697.2265592968145</v>
      </c>
      <c r="AG175" s="10">
        <v>1063.631795675019</v>
      </c>
      <c r="AH175" s="10">
        <v>356.64602408547807</v>
      </c>
      <c r="AI175" s="10">
        <v>3.6825208538303746</v>
      </c>
      <c r="AJ175" s="10"/>
      <c r="AK175" s="10"/>
      <c r="AL175" s="10"/>
      <c r="AM175" s="10"/>
      <c r="AN175" s="10">
        <v>7.7694989733059536</v>
      </c>
      <c r="AO175" s="10">
        <v>4.1221836669479934</v>
      </c>
      <c r="AP175" s="10">
        <v>8.4454225697251335</v>
      </c>
      <c r="AQ175" s="10">
        <v>114.66</v>
      </c>
      <c r="AR175" s="10"/>
      <c r="AS175" s="10"/>
      <c r="AT175" s="10">
        <v>6.4027361073590434</v>
      </c>
      <c r="AU175" s="10">
        <v>1</v>
      </c>
      <c r="AV175" s="16"/>
      <c r="AW175" s="19">
        <v>254.58398389452216</v>
      </c>
      <c r="AX175" s="1" t="s">
        <v>120</v>
      </c>
      <c r="AY175" s="23">
        <v>25.774803149606299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37.725536596565725</v>
      </c>
      <c r="BG175" s="24">
        <v>54.830368321554566</v>
      </c>
      <c r="BH175" s="24">
        <v>7.4440950818797074</v>
      </c>
      <c r="BI175" s="21"/>
      <c r="BJ175" s="25">
        <f t="shared" ca="1" si="18"/>
        <v>0.91715751439386728</v>
      </c>
      <c r="BK175" s="24">
        <f t="shared" ca="1" si="19"/>
        <v>21.890522886862026</v>
      </c>
      <c r="BL175" s="23">
        <f t="shared" si="20"/>
        <v>2.9887851883912719</v>
      </c>
      <c r="BM175" s="23">
        <f t="shared" ca="1" si="21"/>
        <v>2.7222254157527632</v>
      </c>
      <c r="BN175" s="22">
        <f t="shared" si="22"/>
        <v>2.8267366719646194</v>
      </c>
      <c r="BO175" s="21"/>
      <c r="BP175" s="2"/>
    </row>
    <row r="176" spans="1:68" x14ac:dyDescent="0.2">
      <c r="A176">
        <v>8.15</v>
      </c>
      <c r="B176">
        <v>2.16</v>
      </c>
      <c r="C176">
        <v>0.23114999999999999</v>
      </c>
      <c r="D176">
        <v>-4.5940000000000002E-2</v>
      </c>
      <c r="E176">
        <v>4.5179999999999998E-2</v>
      </c>
      <c r="F176">
        <v>1.82725</v>
      </c>
      <c r="G176">
        <v>1.8644799999999999</v>
      </c>
      <c r="H176" s="21"/>
      <c r="I176" s="17">
        <f t="shared" si="16"/>
        <v>26.738845144356954</v>
      </c>
      <c r="J176" s="16">
        <f t="shared" si="17"/>
        <v>-25.938845144356954</v>
      </c>
      <c r="K176" s="16">
        <v>115</v>
      </c>
      <c r="L176" s="16">
        <v>2936.1876640419882</v>
      </c>
      <c r="M176" s="16">
        <v>1277.9199475065625</v>
      </c>
      <c r="N176" s="16">
        <v>11.586832895888014</v>
      </c>
      <c r="O176" s="16">
        <v>17.36742710472279</v>
      </c>
      <c r="P176" s="16">
        <v>17.819185404246511</v>
      </c>
      <c r="Q176" s="16">
        <v>0.44810993870173405</v>
      </c>
      <c r="R176" s="16">
        <v>2.514761076535768</v>
      </c>
      <c r="S176" s="16">
        <v>31.372104133591868</v>
      </c>
      <c r="T176" s="20" t="s">
        <v>122</v>
      </c>
      <c r="U176" s="10">
        <v>5</v>
      </c>
      <c r="V176" s="20" t="s">
        <v>143</v>
      </c>
      <c r="W176" s="10">
        <v>4</v>
      </c>
      <c r="X176" s="20" t="s">
        <v>143</v>
      </c>
      <c r="Y176" s="10">
        <v>4</v>
      </c>
      <c r="Z176" s="20" t="s">
        <v>123</v>
      </c>
      <c r="AA176" s="15">
        <v>4</v>
      </c>
      <c r="AB176" s="11">
        <v>30.513230870261772</v>
      </c>
      <c r="AC176" s="10">
        <v>59.07686159884409</v>
      </c>
      <c r="AD176" s="19">
        <v>10.409907530894142</v>
      </c>
      <c r="AE176" s="12">
        <v>1736.7427104722788</v>
      </c>
      <c r="AF176" s="10">
        <v>1915.49433040541</v>
      </c>
      <c r="AG176" s="10">
        <v>1187.945693616434</v>
      </c>
      <c r="AH176" s="10">
        <v>407.01129403276502</v>
      </c>
      <c r="AI176" s="10">
        <v>3.9765209082111257</v>
      </c>
      <c r="AJ176" s="10"/>
      <c r="AK176" s="10"/>
      <c r="AL176" s="10"/>
      <c r="AM176" s="10"/>
      <c r="AN176" s="10">
        <v>8.6837135523613949</v>
      </c>
      <c r="AO176" s="10">
        <v>4.4753164277357875</v>
      </c>
      <c r="AP176" s="10">
        <v>9.3156198553150382</v>
      </c>
      <c r="AQ176" s="10">
        <v>114.66</v>
      </c>
      <c r="AR176" s="10"/>
      <c r="AS176" s="10"/>
      <c r="AT176" s="10">
        <v>7.218039018607989</v>
      </c>
      <c r="AU176" s="10">
        <v>1</v>
      </c>
      <c r="AV176" s="16"/>
      <c r="AW176" s="19">
        <v>287.32414956081152</v>
      </c>
      <c r="AX176" s="1" t="s">
        <v>120</v>
      </c>
      <c r="AY176" s="23">
        <v>25.938845144357</v>
      </c>
      <c r="AZ176" s="18">
        <v>0</v>
      </c>
      <c r="BA176" s="18">
        <v>100</v>
      </c>
      <c r="BB176" s="18">
        <v>0</v>
      </c>
      <c r="BC176" s="18">
        <v>0</v>
      </c>
      <c r="BD176" s="18">
        <v>100</v>
      </c>
      <c r="BE176" s="18">
        <v>0</v>
      </c>
      <c r="BF176" s="24">
        <v>30.513230870261772</v>
      </c>
      <c r="BG176" s="24">
        <v>59.07686159884409</v>
      </c>
      <c r="BH176" s="24">
        <v>10.409907530894142</v>
      </c>
      <c r="BI176" s="21"/>
      <c r="BJ176" s="25">
        <f t="shared" ca="1" si="18"/>
        <v>0.89508563997174218</v>
      </c>
      <c r="BK176" s="24">
        <f t="shared" ca="1" si="19"/>
        <v>24.266634078413322</v>
      </c>
      <c r="BL176" s="23">
        <f t="shared" si="20"/>
        <v>2.7405506031347033</v>
      </c>
      <c r="BM176" s="23">
        <f t="shared" ca="1" si="21"/>
        <v>2.6637588983253639</v>
      </c>
      <c r="BN176" s="22">
        <f t="shared" si="22"/>
        <v>2.7682886218046585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0.22523000000000001</v>
      </c>
      <c r="D177">
        <v>-4.7300000000000002E-2</v>
      </c>
      <c r="E177">
        <v>4.4519999999999997E-2</v>
      </c>
      <c r="F177">
        <v>1.8289800000000001</v>
      </c>
      <c r="G177">
        <v>1.85998</v>
      </c>
      <c r="H177" s="21"/>
      <c r="I177" s="17">
        <f t="shared" si="16"/>
        <v>26.902887139107609</v>
      </c>
      <c r="J177" s="16">
        <f t="shared" si="17"/>
        <v>-26.102887139107608</v>
      </c>
      <c r="K177" s="16">
        <v>115</v>
      </c>
      <c r="L177" s="16">
        <v>2955.0524934383134</v>
      </c>
      <c r="M177" s="16">
        <v>1286.548556430447</v>
      </c>
      <c r="N177" s="16">
        <v>11.657917760279965</v>
      </c>
      <c r="O177" s="16">
        <v>15.798687885010269</v>
      </c>
      <c r="P177" s="16">
        <v>16.247904321979128</v>
      </c>
      <c r="Q177" s="16">
        <v>0.43843952428354377</v>
      </c>
      <c r="R177" s="16">
        <v>2.6984373836473838</v>
      </c>
      <c r="S177" s="16">
        <v>31.195585900615136</v>
      </c>
      <c r="T177" s="20" t="s">
        <v>122</v>
      </c>
      <c r="U177" s="10">
        <v>5</v>
      </c>
      <c r="V177" s="20" t="s">
        <v>143</v>
      </c>
      <c r="W177" s="10">
        <v>4</v>
      </c>
      <c r="X177" s="20" t="s">
        <v>143</v>
      </c>
      <c r="Y177" s="10">
        <v>4</v>
      </c>
      <c r="Z177" s="20" t="s">
        <v>123</v>
      </c>
      <c r="AA177" s="15">
        <v>4</v>
      </c>
      <c r="AB177" s="11">
        <v>37.001039563295834</v>
      </c>
      <c r="AC177" s="10">
        <v>55.306227834881199</v>
      </c>
      <c r="AD177" s="19">
        <v>7.692732601822966</v>
      </c>
      <c r="AE177" s="12">
        <v>1579.868788501027</v>
      </c>
      <c r="AF177" s="10">
        <v>1729.5280366447575</v>
      </c>
      <c r="AG177" s="10">
        <v>1083.1936214652751</v>
      </c>
      <c r="AH177" s="10">
        <v>401.91774460118063</v>
      </c>
      <c r="AI177" s="10">
        <v>3.7058484516262329</v>
      </c>
      <c r="AJ177" s="10"/>
      <c r="AK177" s="10"/>
      <c r="AL177" s="10"/>
      <c r="AM177" s="10"/>
      <c r="AN177" s="10">
        <v>7.8993439425051344</v>
      </c>
      <c r="AO177" s="10">
        <v>4.1909703126181972</v>
      </c>
      <c r="AP177" s="10">
        <v>8.5823553502569272</v>
      </c>
      <c r="AQ177" s="10">
        <v>114.66</v>
      </c>
      <c r="AR177" s="10"/>
      <c r="AS177" s="10"/>
      <c r="AT177" s="10">
        <v>6.4380588745428566</v>
      </c>
      <c r="AU177" s="10">
        <v>1</v>
      </c>
      <c r="AV177" s="16"/>
      <c r="AW177" s="19">
        <v>259.42920549671362</v>
      </c>
      <c r="AX177" s="1" t="s">
        <v>120</v>
      </c>
      <c r="AY177" s="23">
        <v>26.102887139107601</v>
      </c>
      <c r="AZ177" s="18">
        <v>0</v>
      </c>
      <c r="BA177" s="18">
        <v>100</v>
      </c>
      <c r="BB177" s="18">
        <v>0</v>
      </c>
      <c r="BC177" s="18">
        <v>0</v>
      </c>
      <c r="BD177" s="18">
        <v>100</v>
      </c>
      <c r="BE177" s="18">
        <v>0</v>
      </c>
      <c r="BF177" s="24">
        <v>37.001039563295834</v>
      </c>
      <c r="BG177" s="24">
        <v>55.306227834881199</v>
      </c>
      <c r="BH177" s="24">
        <v>7.692732601822966</v>
      </c>
      <c r="BI177" s="21"/>
      <c r="BJ177" s="25">
        <f t="shared" ca="1" si="18"/>
        <v>0.91610155523172654</v>
      </c>
      <c r="BK177" s="24">
        <f t="shared" ca="1" si="19"/>
        <v>22.018972097806159</v>
      </c>
      <c r="BL177" s="23">
        <f t="shared" si="20"/>
        <v>2.9683703561922998</v>
      </c>
      <c r="BM177" s="23">
        <f t="shared" ca="1" si="21"/>
        <v>2.718383692399565</v>
      </c>
      <c r="BN177" s="22">
        <f t="shared" si="22"/>
        <v>2.8187144442004408</v>
      </c>
      <c r="BO177" s="21"/>
      <c r="BP177" s="2"/>
    </row>
    <row r="178" spans="1:68" x14ac:dyDescent="0.2">
      <c r="A178">
        <v>8.25</v>
      </c>
      <c r="B178">
        <v>0.85</v>
      </c>
      <c r="C178">
        <v>0.21757000000000001</v>
      </c>
      <c r="D178">
        <v>-4.7359999999999999E-2</v>
      </c>
      <c r="E178">
        <v>6.0830000000000002E-2</v>
      </c>
      <c r="F178">
        <v>1.8268500000000001</v>
      </c>
      <c r="G178">
        <v>1.8608</v>
      </c>
      <c r="H178" s="21"/>
      <c r="I178" s="17">
        <f t="shared" si="16"/>
        <v>27.066929133858267</v>
      </c>
      <c r="J178" s="16">
        <f t="shared" si="17"/>
        <v>-26.266929133858266</v>
      </c>
      <c r="K178" s="16">
        <v>115</v>
      </c>
      <c r="L178" s="16">
        <v>2973.917322834639</v>
      </c>
      <c r="M178" s="16">
        <v>1295.1771653543317</v>
      </c>
      <c r="N178" s="16">
        <v>11.729002624671915</v>
      </c>
      <c r="O178" s="16">
        <v>13.768866529774128</v>
      </c>
      <c r="P178" s="16">
        <v>14.280897782303359</v>
      </c>
      <c r="Q178" s="16">
        <v>0.43801288835332947</v>
      </c>
      <c r="R178" s="16">
        <v>3.0671243155042216</v>
      </c>
      <c r="S178" s="16">
        <v>35.557725870085584</v>
      </c>
      <c r="T178" s="20" t="s">
        <v>122</v>
      </c>
      <c r="U178" s="10">
        <v>4</v>
      </c>
      <c r="V178" s="20" t="s">
        <v>143</v>
      </c>
      <c r="W178" s="10">
        <v>4</v>
      </c>
      <c r="X178" s="20" t="s">
        <v>143</v>
      </c>
      <c r="Y178" s="10">
        <v>4</v>
      </c>
      <c r="Z178" s="20" t="s">
        <v>123</v>
      </c>
      <c r="AA178" s="15">
        <v>4</v>
      </c>
      <c r="AB178" s="11">
        <v>49.99923455486045</v>
      </c>
      <c r="AC178" s="10">
        <v>45.54527787868409</v>
      </c>
      <c r="AD178" s="19">
        <v>4.4554875664554565</v>
      </c>
      <c r="AE178" s="12">
        <v>1376.8866529774127</v>
      </c>
      <c r="AF178" s="10">
        <v>1497.0058067184127</v>
      </c>
      <c r="AG178" s="10">
        <v>946.06733367275194</v>
      </c>
      <c r="AH178" s="10">
        <v>490.19087819136689</v>
      </c>
      <c r="AI178" s="10">
        <v>3.2603830074478233</v>
      </c>
      <c r="AJ178" s="10"/>
      <c r="AK178" s="10"/>
      <c r="AL178" s="10"/>
      <c r="AM178" s="10"/>
      <c r="AN178" s="10">
        <v>9.1792443531827512</v>
      </c>
      <c r="AO178" s="10">
        <v>3.8427199792452948</v>
      </c>
      <c r="AP178" s="10">
        <v>7.5685386693820158</v>
      </c>
      <c r="AQ178" s="10">
        <v>114.66</v>
      </c>
      <c r="AR178" s="10"/>
      <c r="AS178" s="10"/>
      <c r="AT178" s="10">
        <v>5.4934237999282463</v>
      </c>
      <c r="AU178" s="10">
        <v>1</v>
      </c>
      <c r="AV178" s="16"/>
      <c r="AW178" s="19">
        <v>224.55087100776191</v>
      </c>
      <c r="AX178" s="1" t="s">
        <v>120</v>
      </c>
      <c r="AY178" s="23">
        <v>26.266929133858302</v>
      </c>
      <c r="AZ178" s="18">
        <v>100</v>
      </c>
      <c r="BA178" s="18">
        <v>0</v>
      </c>
      <c r="BB178" s="18">
        <v>0</v>
      </c>
      <c r="BC178" s="18">
        <v>0</v>
      </c>
      <c r="BD178" s="18">
        <v>100</v>
      </c>
      <c r="BE178" s="18">
        <v>0</v>
      </c>
      <c r="BF178" s="24">
        <v>49.99923455486045</v>
      </c>
      <c r="BG178" s="24">
        <v>45.54527787868409</v>
      </c>
      <c r="BH178" s="24">
        <v>4.4554875664554565</v>
      </c>
      <c r="BI178" s="21"/>
      <c r="BJ178" s="25">
        <f t="shared" ca="1" si="18"/>
        <v>0.94835034263082418</v>
      </c>
      <c r="BK178" s="24">
        <f t="shared" ca="1" si="19"/>
        <v>19.259797860604102</v>
      </c>
      <c r="BL178" s="23">
        <f t="shared" si="20"/>
        <v>3.4235967844983382</v>
      </c>
      <c r="BM178" s="23">
        <f t="shared" ca="1" si="21"/>
        <v>2.8024910905134335</v>
      </c>
      <c r="BN178" s="22">
        <f t="shared" si="22"/>
        <v>2.896740920862781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0.22065000000000001</v>
      </c>
      <c r="D179">
        <v>-4.018E-2</v>
      </c>
      <c r="E179">
        <v>6.3450000000000006E-2</v>
      </c>
      <c r="F179">
        <v>1.8313999999999999</v>
      </c>
      <c r="G179">
        <v>1.8625</v>
      </c>
      <c r="H179" s="21"/>
      <c r="I179" s="17">
        <f t="shared" si="16"/>
        <v>27.230971128608925</v>
      </c>
      <c r="J179" s="16">
        <f t="shared" si="17"/>
        <v>-26.430971128608924</v>
      </c>
      <c r="K179" s="16">
        <v>115</v>
      </c>
      <c r="L179" s="16">
        <v>2992.7821522309646</v>
      </c>
      <c r="M179" s="16">
        <v>1303.8057742782164</v>
      </c>
      <c r="N179" s="16">
        <v>11.800087489063866</v>
      </c>
      <c r="O179" s="16">
        <v>14.585034907597537</v>
      </c>
      <c r="P179" s="16">
        <v>15.107156584208203</v>
      </c>
      <c r="Q179" s="16">
        <v>0.4890669880023053</v>
      </c>
      <c r="R179" s="16">
        <v>3.2373199104425536</v>
      </c>
      <c r="S179" s="16">
        <v>36.258449764629589</v>
      </c>
      <c r="T179" s="20" t="s">
        <v>122</v>
      </c>
      <c r="U179" s="10">
        <v>4</v>
      </c>
      <c r="V179" s="20" t="s">
        <v>143</v>
      </c>
      <c r="W179" s="10">
        <v>4</v>
      </c>
      <c r="X179" s="20" t="s">
        <v>143</v>
      </c>
      <c r="Y179" s="10">
        <v>4</v>
      </c>
      <c r="Z179" s="20" t="s">
        <v>123</v>
      </c>
      <c r="AA179" s="15">
        <v>4</v>
      </c>
      <c r="AB179" s="11">
        <v>52.468898944694836</v>
      </c>
      <c r="AC179" s="10">
        <v>43.459150295169195</v>
      </c>
      <c r="AD179" s="19">
        <v>4.0719507601359695</v>
      </c>
      <c r="AE179" s="12">
        <v>1458.5034907597537</v>
      </c>
      <c r="AF179" s="10">
        <v>1593.1030287427284</v>
      </c>
      <c r="AG179" s="10">
        <v>1007.1437722805468</v>
      </c>
      <c r="AH179" s="10">
        <v>503.14345252592346</v>
      </c>
      <c r="AI179" s="10">
        <v>3.0889749164866944</v>
      </c>
      <c r="AJ179" s="10"/>
      <c r="AK179" s="10"/>
      <c r="AL179" s="10"/>
      <c r="AM179" s="10"/>
      <c r="AN179" s="10">
        <v>9.7233566050650246</v>
      </c>
      <c r="AO179" s="10">
        <v>4.0564947451356561</v>
      </c>
      <c r="AP179" s="10">
        <v>8.0500064059638277</v>
      </c>
      <c r="AQ179" s="10">
        <v>114.66</v>
      </c>
      <c r="AR179" s="10"/>
      <c r="AS179" s="10"/>
      <c r="AT179" s="10">
        <v>5.8232113674901091</v>
      </c>
      <c r="AU179" s="10">
        <v>1</v>
      </c>
      <c r="AV179" s="16"/>
      <c r="AW179" s="19">
        <v>238.96545431140927</v>
      </c>
      <c r="AX179" s="1" t="s">
        <v>120</v>
      </c>
      <c r="AY179" s="23">
        <v>26.430971128608899</v>
      </c>
      <c r="AZ179" s="18">
        <v>100</v>
      </c>
      <c r="BA179" s="18">
        <v>0</v>
      </c>
      <c r="BB179" s="18">
        <v>0</v>
      </c>
      <c r="BC179" s="18">
        <v>0</v>
      </c>
      <c r="BD179" s="18">
        <v>100</v>
      </c>
      <c r="BE179" s="18">
        <v>0</v>
      </c>
      <c r="BF179" s="24">
        <v>52.468898944694836</v>
      </c>
      <c r="BG179" s="24">
        <v>43.459150295169195</v>
      </c>
      <c r="BH179" s="24">
        <v>4.0719507601359695</v>
      </c>
      <c r="BI179" s="21"/>
      <c r="BJ179" s="25">
        <f t="shared" ca="1" si="18"/>
        <v>0.94656919892123981</v>
      </c>
      <c r="BK179" s="24">
        <f t="shared" ca="1" si="19"/>
        <v>20.343195769466302</v>
      </c>
      <c r="BL179" s="23">
        <f t="shared" si="20"/>
        <v>3.5932364547131073</v>
      </c>
      <c r="BM179" s="23">
        <f t="shared" ca="1" si="21"/>
        <v>2.7972810841425719</v>
      </c>
      <c r="BN179" s="22">
        <f t="shared" si="22"/>
        <v>2.891015158808306</v>
      </c>
      <c r="BO179" s="21"/>
      <c r="BP179" s="2"/>
    </row>
    <row r="180" spans="1:68" x14ac:dyDescent="0.2">
      <c r="A180">
        <v>8.35</v>
      </c>
      <c r="B180">
        <v>2.11</v>
      </c>
      <c r="C180">
        <v>0.21898999999999999</v>
      </c>
      <c r="D180">
        <v>-2.9760000000000002E-2</v>
      </c>
      <c r="E180">
        <v>6.5860000000000002E-2</v>
      </c>
      <c r="F180">
        <v>1.82805</v>
      </c>
      <c r="G180">
        <v>1.8596999999999999</v>
      </c>
      <c r="H180" s="21"/>
      <c r="I180" s="17">
        <f t="shared" si="16"/>
        <v>27.395013123359579</v>
      </c>
      <c r="J180" s="16">
        <f t="shared" si="17"/>
        <v>-26.595013123359578</v>
      </c>
      <c r="K180" s="16">
        <v>115</v>
      </c>
      <c r="L180" s="16">
        <v>3011.6469816272897</v>
      </c>
      <c r="M180" s="16">
        <v>1312.4343832021009</v>
      </c>
      <c r="N180" s="16">
        <v>11.871172353455817</v>
      </c>
      <c r="O180" s="16">
        <v>14.145151950718681</v>
      </c>
      <c r="P180" s="16">
        <v>14.676555276961505</v>
      </c>
      <c r="Q180" s="16">
        <v>0.56315942788285211</v>
      </c>
      <c r="R180" s="16">
        <v>3.837136284744354</v>
      </c>
      <c r="S180" s="16">
        <v>36.90300876686279</v>
      </c>
      <c r="T180" s="20" t="s">
        <v>33</v>
      </c>
      <c r="U180" s="10">
        <v>3</v>
      </c>
      <c r="V180" s="20" t="s">
        <v>143</v>
      </c>
      <c r="W180" s="10">
        <v>4</v>
      </c>
      <c r="X180" s="20" t="s">
        <v>143</v>
      </c>
      <c r="Y180" s="10">
        <v>4</v>
      </c>
      <c r="Z180" s="20" t="s">
        <v>33</v>
      </c>
      <c r="AA180" s="15">
        <v>3</v>
      </c>
      <c r="AB180" s="11">
        <v>68.702762745222415</v>
      </c>
      <c r="AC180" s="10">
        <v>28.728956505119555</v>
      </c>
      <c r="AD180" s="19">
        <v>2.5682807496580344</v>
      </c>
      <c r="AE180" s="12">
        <v>1414.515195071868</v>
      </c>
      <c r="AF180" s="10">
        <v>1541.3343555727445</v>
      </c>
      <c r="AG180" s="10">
        <v>975.74164577211286</v>
      </c>
      <c r="AH180" s="10">
        <v>514.94063479008628</v>
      </c>
      <c r="AI180" s="10">
        <v>2.6061101972733924</v>
      </c>
      <c r="AJ180" s="10"/>
      <c r="AK180" s="10"/>
      <c r="AL180" s="10"/>
      <c r="AM180" s="10"/>
      <c r="AN180" s="10">
        <v>14.145151950718681</v>
      </c>
      <c r="AO180" s="10">
        <v>4.0635396602376987</v>
      </c>
      <c r="AP180" s="10">
        <v>7.8059331661769029</v>
      </c>
      <c r="AQ180" s="10">
        <v>111.47500000000001</v>
      </c>
      <c r="AR180" s="10"/>
      <c r="AS180" s="10"/>
      <c r="AT180" s="10">
        <v>5.5855576889053467</v>
      </c>
      <c r="AU180" s="10">
        <v>1</v>
      </c>
      <c r="AV180" s="16"/>
      <c r="AW180" s="19">
        <v>231.20015333591166</v>
      </c>
      <c r="AX180" s="1" t="s">
        <v>120</v>
      </c>
      <c r="AY180" s="23">
        <v>26.5950131233596</v>
      </c>
      <c r="AZ180" s="18">
        <v>100</v>
      </c>
      <c r="BA180" s="18">
        <v>0</v>
      </c>
      <c r="BB180" s="18">
        <v>0</v>
      </c>
      <c r="BC180" s="18">
        <v>100</v>
      </c>
      <c r="BD180" s="18">
        <v>0</v>
      </c>
      <c r="BE180" s="18">
        <v>0</v>
      </c>
      <c r="BF180" s="24">
        <v>68.702762745222415</v>
      </c>
      <c r="BG180" s="24">
        <v>28.728956505119555</v>
      </c>
      <c r="BH180" s="24">
        <v>2.5682807496580344</v>
      </c>
      <c r="BI180" s="21"/>
      <c r="BJ180" s="25">
        <f t="shared" ca="1" si="18"/>
        <v>0.96884470068033113</v>
      </c>
      <c r="BK180" s="24">
        <f t="shared" ca="1" si="19"/>
        <v>19.773063149381422</v>
      </c>
      <c r="BL180" s="23">
        <f t="shared" si="20"/>
        <v>4.275840074999838</v>
      </c>
      <c r="BM180" s="23">
        <f t="shared" ca="1" si="21"/>
        <v>2.8552118795267649</v>
      </c>
      <c r="BN180" s="22">
        <f t="shared" si="22"/>
        <v>2.9457088567099814</v>
      </c>
      <c r="BO180" s="21"/>
      <c r="BP180" s="2"/>
    </row>
    <row r="181" spans="1:68" x14ac:dyDescent="0.2">
      <c r="A181">
        <v>8.4</v>
      </c>
      <c r="B181">
        <v>0.71</v>
      </c>
      <c r="C181">
        <v>0.22155</v>
      </c>
      <c r="D181">
        <v>-2.2089999999999999E-2</v>
      </c>
      <c r="E181">
        <v>6.7390000000000005E-2</v>
      </c>
      <c r="F181">
        <v>1.8271299999999999</v>
      </c>
      <c r="G181">
        <v>1.85965</v>
      </c>
      <c r="H181" s="21"/>
      <c r="I181" s="17">
        <f t="shared" si="16"/>
        <v>27.559055118110237</v>
      </c>
      <c r="J181" s="16">
        <f t="shared" si="17"/>
        <v>-26.759055118110236</v>
      </c>
      <c r="K181" s="16">
        <v>115</v>
      </c>
      <c r="L181" s="16">
        <v>3030.5118110236153</v>
      </c>
      <c r="M181" s="16">
        <v>1321.0629921259856</v>
      </c>
      <c r="N181" s="16">
        <v>11.94225721784777</v>
      </c>
      <c r="O181" s="16">
        <v>14.823525667351126</v>
      </c>
      <c r="P181" s="16">
        <v>15.360821493152955</v>
      </c>
      <c r="Q181" s="16">
        <v>0.61769772096191122</v>
      </c>
      <c r="R181" s="16">
        <v>4.0212544702589534</v>
      </c>
      <c r="S181" s="16">
        <v>37.312210125127052</v>
      </c>
      <c r="T181" s="20" t="s">
        <v>33</v>
      </c>
      <c r="U181" s="10">
        <v>3</v>
      </c>
      <c r="V181" s="20" t="s">
        <v>143</v>
      </c>
      <c r="W181" s="10">
        <v>4</v>
      </c>
      <c r="X181" s="20" t="s">
        <v>143</v>
      </c>
      <c r="Y181" s="10">
        <v>4</v>
      </c>
      <c r="Z181" s="20" t="s">
        <v>33</v>
      </c>
      <c r="AA181" s="15">
        <v>3</v>
      </c>
      <c r="AB181" s="11">
        <v>72.025876433113538</v>
      </c>
      <c r="AC181" s="10">
        <v>25.601207037390679</v>
      </c>
      <c r="AD181" s="19">
        <v>2.3729165294957801</v>
      </c>
      <c r="AE181" s="12">
        <v>1482.3525667351125</v>
      </c>
      <c r="AF181" s="10">
        <v>1620.7265675131314</v>
      </c>
      <c r="AG181" s="10">
        <v>1024.0547662101969</v>
      </c>
      <c r="AH181" s="10">
        <v>521.89617409260245</v>
      </c>
      <c r="AI181" s="10">
        <v>2.486786169330895</v>
      </c>
      <c r="AJ181" s="10"/>
      <c r="AK181" s="10"/>
      <c r="AL181" s="10"/>
      <c r="AM181" s="10"/>
      <c r="AN181" s="10">
        <v>14.823525667351126</v>
      </c>
      <c r="AO181" s="10">
        <v>4.2500623864533482</v>
      </c>
      <c r="AP181" s="10">
        <v>8.1683833634713796</v>
      </c>
      <c r="AQ181" s="10">
        <v>111.47500000000001</v>
      </c>
      <c r="AR181" s="10"/>
      <c r="AS181" s="10"/>
      <c r="AT181" s="10">
        <v>5.8473412951135417</v>
      </c>
      <c r="AU181" s="10">
        <v>1</v>
      </c>
      <c r="AV181" s="16"/>
      <c r="AW181" s="19">
        <v>243.10898512696969</v>
      </c>
      <c r="AX181" s="1" t="s">
        <v>120</v>
      </c>
      <c r="AY181" s="23">
        <v>26.759055118110201</v>
      </c>
      <c r="AZ181" s="18">
        <v>100</v>
      </c>
      <c r="BA181" s="18">
        <v>0</v>
      </c>
      <c r="BB181" s="18">
        <v>0</v>
      </c>
      <c r="BC181" s="18">
        <v>100</v>
      </c>
      <c r="BD181" s="18">
        <v>0</v>
      </c>
      <c r="BE181" s="18">
        <v>0</v>
      </c>
      <c r="BF181" s="24">
        <v>72.025876433113538</v>
      </c>
      <c r="BG181" s="24">
        <v>25.601207037390679</v>
      </c>
      <c r="BH181" s="24">
        <v>2.3729165294957801</v>
      </c>
      <c r="BI181" s="21"/>
      <c r="BJ181" s="25">
        <f t="shared" ca="1" si="18"/>
        <v>0.96819365911062272</v>
      </c>
      <c r="BK181" s="24">
        <f t="shared" ca="1" si="19"/>
        <v>20.648274049957926</v>
      </c>
      <c r="BL181" s="23">
        <f t="shared" si="20"/>
        <v>4.461339748469948</v>
      </c>
      <c r="BM181" s="23">
        <f t="shared" ca="1" si="21"/>
        <v>2.852968020504659</v>
      </c>
      <c r="BN181" s="22">
        <f t="shared" si="22"/>
        <v>2.9426645565995999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0.22189</v>
      </c>
      <c r="D182">
        <v>-1.951E-2</v>
      </c>
      <c r="E182">
        <v>6.7379999999999995E-2</v>
      </c>
      <c r="F182">
        <v>1.82555</v>
      </c>
      <c r="G182">
        <v>1.8603499999999999</v>
      </c>
      <c r="H182" s="21"/>
      <c r="I182" s="17">
        <f t="shared" si="16"/>
        <v>27.723097112860888</v>
      </c>
      <c r="J182" s="16">
        <f t="shared" si="17"/>
        <v>-26.923097112860887</v>
      </c>
      <c r="K182" s="16">
        <v>115</v>
      </c>
      <c r="L182" s="16">
        <v>3049.37664041994</v>
      </c>
      <c r="M182" s="16">
        <v>1329.6916010498699</v>
      </c>
      <c r="N182" s="16">
        <v>12.013342082239719</v>
      </c>
      <c r="O182" s="16">
        <v>14.913622176591375</v>
      </c>
      <c r="P182" s="16">
        <v>15.450879489324191</v>
      </c>
      <c r="Q182" s="16">
        <v>0.63604306596112536</v>
      </c>
      <c r="R182" s="16">
        <v>4.1165492644001285</v>
      </c>
      <c r="S182" s="16">
        <v>37.309535606445571</v>
      </c>
      <c r="T182" s="20" t="s">
        <v>33</v>
      </c>
      <c r="U182" s="10">
        <v>3</v>
      </c>
      <c r="V182" s="20" t="s">
        <v>143</v>
      </c>
      <c r="W182" s="10">
        <v>4</v>
      </c>
      <c r="X182" s="20" t="s">
        <v>143</v>
      </c>
      <c r="Y182" s="10">
        <v>4</v>
      </c>
      <c r="Z182" s="20" t="s">
        <v>33</v>
      </c>
      <c r="AA182" s="15">
        <v>3</v>
      </c>
      <c r="AB182" s="11">
        <v>74.282627384325195</v>
      </c>
      <c r="AC182" s="10">
        <v>23.475054206689322</v>
      </c>
      <c r="AD182" s="19">
        <v>2.2423184089854797</v>
      </c>
      <c r="AE182" s="12">
        <v>1491.3622176591375</v>
      </c>
      <c r="AF182" s="10">
        <v>1630.2119300393751</v>
      </c>
      <c r="AG182" s="10">
        <v>1030.0586326216128</v>
      </c>
      <c r="AH182" s="10">
        <v>520.37883821223477</v>
      </c>
      <c r="AI182" s="10">
        <v>2.4292190759090113</v>
      </c>
      <c r="AJ182" s="10"/>
      <c r="AK182" s="10"/>
      <c r="AL182" s="10"/>
      <c r="AM182" s="10"/>
      <c r="AN182" s="10">
        <v>14.913622176591375</v>
      </c>
      <c r="AO182" s="10">
        <v>4.2901762215179016</v>
      </c>
      <c r="AP182" s="10">
        <v>8.2104104283512882</v>
      </c>
      <c r="AQ182" s="10">
        <v>111.47500000000001</v>
      </c>
      <c r="AR182" s="10"/>
      <c r="AS182" s="10"/>
      <c r="AT182" s="10">
        <v>5.8428884990266194</v>
      </c>
      <c r="AU182" s="10">
        <v>1</v>
      </c>
      <c r="AV182" s="16"/>
      <c r="AW182" s="19">
        <v>244.53178950590629</v>
      </c>
      <c r="AX182" s="1" t="s">
        <v>120</v>
      </c>
      <c r="AY182" s="23">
        <v>26.923097112860901</v>
      </c>
      <c r="AZ182" s="18">
        <v>100</v>
      </c>
      <c r="BA182" s="18">
        <v>0</v>
      </c>
      <c r="BB182" s="18">
        <v>0</v>
      </c>
      <c r="BC182" s="18">
        <v>100</v>
      </c>
      <c r="BD182" s="18">
        <v>0</v>
      </c>
      <c r="BE182" s="18">
        <v>0</v>
      </c>
      <c r="BF182" s="24">
        <v>74.282627384325195</v>
      </c>
      <c r="BG182" s="24">
        <v>23.475054206689322</v>
      </c>
      <c r="BH182" s="24">
        <v>2.2423184089854797</v>
      </c>
      <c r="BI182" s="21"/>
      <c r="BJ182" s="25">
        <f t="shared" ca="1" si="18"/>
        <v>0.97085251666452765</v>
      </c>
      <c r="BK182" s="24">
        <f t="shared" ca="1" si="19"/>
        <v>20.663628326716349</v>
      </c>
      <c r="BL182" s="23">
        <f t="shared" si="20"/>
        <v>4.5672435358474335</v>
      </c>
      <c r="BM182" s="23">
        <f t="shared" ca="1" si="21"/>
        <v>2.8594115607571298</v>
      </c>
      <c r="BN182" s="22">
        <f t="shared" si="22"/>
        <v>2.9469942457128626</v>
      </c>
      <c r="BO182" s="21"/>
      <c r="BP182" s="2"/>
    </row>
    <row r="183" spans="1:68" x14ac:dyDescent="0.2">
      <c r="A183">
        <v>8.5</v>
      </c>
      <c r="B183">
        <v>2.11</v>
      </c>
      <c r="C183">
        <v>0.22153</v>
      </c>
      <c r="D183">
        <v>-2.2179999999999998E-2</v>
      </c>
      <c r="E183">
        <v>6.4740000000000006E-2</v>
      </c>
      <c r="F183">
        <v>1.8251500000000001</v>
      </c>
      <c r="G183">
        <v>1.8601000000000001</v>
      </c>
      <c r="H183" s="21"/>
      <c r="I183" s="17">
        <f t="shared" si="16"/>
        <v>27.887139107611546</v>
      </c>
      <c r="J183" s="16">
        <f t="shared" si="17"/>
        <v>-27.087139107611545</v>
      </c>
      <c r="K183" s="16">
        <v>115</v>
      </c>
      <c r="L183" s="16">
        <v>3068.2414698162656</v>
      </c>
      <c r="M183" s="16">
        <v>1338.3202099737546</v>
      </c>
      <c r="N183" s="16">
        <v>12.08442694663167</v>
      </c>
      <c r="O183" s="16">
        <v>14.818225872689936</v>
      </c>
      <c r="P183" s="16">
        <v>15.345315735203293</v>
      </c>
      <c r="Q183" s="16">
        <v>0.61705776706658977</v>
      </c>
      <c r="R183" s="16">
        <v>4.0211474153706295</v>
      </c>
      <c r="S183" s="16">
        <v>36.603462674538648</v>
      </c>
      <c r="T183" s="20" t="s">
        <v>33</v>
      </c>
      <c r="U183" s="10">
        <v>3</v>
      </c>
      <c r="V183" s="20" t="s">
        <v>143</v>
      </c>
      <c r="W183" s="10">
        <v>4</v>
      </c>
      <c r="X183" s="20" t="s">
        <v>143</v>
      </c>
      <c r="Y183" s="10">
        <v>4</v>
      </c>
      <c r="Z183" s="20" t="s">
        <v>33</v>
      </c>
      <c r="AA183" s="15">
        <v>3</v>
      </c>
      <c r="AB183" s="11">
        <v>71.965496907250866</v>
      </c>
      <c r="AC183" s="10">
        <v>25.658101911715264</v>
      </c>
      <c r="AD183" s="19">
        <v>2.3764011810338741</v>
      </c>
      <c r="AE183" s="12">
        <v>1481.8225872689936</v>
      </c>
      <c r="AF183" s="10">
        <v>1616.682969001839</v>
      </c>
      <c r="AG183" s="10">
        <v>1023.0210490135529</v>
      </c>
      <c r="AH183" s="10">
        <v>504.39159211694351</v>
      </c>
      <c r="AI183" s="10">
        <v>2.4868523749652933</v>
      </c>
      <c r="AJ183" s="10"/>
      <c r="AK183" s="10"/>
      <c r="AL183" s="10"/>
      <c r="AM183" s="10"/>
      <c r="AN183" s="10">
        <v>14.818225872689936</v>
      </c>
      <c r="AO183" s="10">
        <v>4.2571026001583787</v>
      </c>
      <c r="AP183" s="10">
        <v>8.1611473430948696</v>
      </c>
      <c r="AQ183" s="10">
        <v>111.47500000000001</v>
      </c>
      <c r="AR183" s="10"/>
      <c r="AS183" s="10"/>
      <c r="AT183" s="10">
        <v>5.7524792445702779</v>
      </c>
      <c r="AU183" s="10">
        <v>1</v>
      </c>
      <c r="AV183" s="16"/>
      <c r="AW183" s="19">
        <v>242.50244535027585</v>
      </c>
      <c r="AX183" s="1" t="s">
        <v>120</v>
      </c>
      <c r="AY183" s="23">
        <v>27.087139107611499</v>
      </c>
      <c r="AZ183" s="18">
        <v>100</v>
      </c>
      <c r="BA183" s="18">
        <v>0</v>
      </c>
      <c r="BB183" s="18">
        <v>0</v>
      </c>
      <c r="BC183" s="18">
        <v>100</v>
      </c>
      <c r="BD183" s="18">
        <v>0</v>
      </c>
      <c r="BE183" s="18">
        <v>0</v>
      </c>
      <c r="BF183" s="24">
        <v>71.965496907250866</v>
      </c>
      <c r="BG183" s="24">
        <v>25.658101911715264</v>
      </c>
      <c r="BH183" s="24">
        <v>2.3764011810338741</v>
      </c>
      <c r="BI183" s="21"/>
      <c r="BJ183" s="25">
        <f t="shared" ca="1" si="18"/>
        <v>0.9705075659530088</v>
      </c>
      <c r="BK183" s="24">
        <f t="shared" ca="1" si="19"/>
        <v>20.361479957668514</v>
      </c>
      <c r="BL183" s="23">
        <f t="shared" si="20"/>
        <v>4.4678086657483478</v>
      </c>
      <c r="BM183" s="23">
        <f t="shared" ca="1" si="21"/>
        <v>2.8579710898142614</v>
      </c>
      <c r="BN183" s="22">
        <f t="shared" si="22"/>
        <v>2.9430015496260755</v>
      </c>
      <c r="BO183" s="21"/>
      <c r="BP183" s="2"/>
    </row>
    <row r="184" spans="1:68" x14ac:dyDescent="0.2">
      <c r="A184">
        <v>8.5500000000000007</v>
      </c>
      <c r="B184">
        <v>2.0699999999999998</v>
      </c>
      <c r="C184">
        <v>0.22037000000000001</v>
      </c>
      <c r="D184">
        <v>-2.7910000000000001E-2</v>
      </c>
      <c r="E184">
        <v>6.7210000000000006E-2</v>
      </c>
      <c r="F184">
        <v>1.82395</v>
      </c>
      <c r="G184">
        <v>1.8556999999999999</v>
      </c>
      <c r="H184" s="21"/>
      <c r="I184" s="17">
        <f t="shared" si="16"/>
        <v>28.051181102362207</v>
      </c>
      <c r="J184" s="16">
        <f t="shared" si="17"/>
        <v>-27.251181102362207</v>
      </c>
      <c r="K184" s="16">
        <v>115</v>
      </c>
      <c r="L184" s="16">
        <v>3087.1062992125917</v>
      </c>
      <c r="M184" s="16">
        <v>1346.9488188976393</v>
      </c>
      <c r="N184" s="16">
        <v>12.155511811023622</v>
      </c>
      <c r="O184" s="16">
        <v>14.510837782340863</v>
      </c>
      <c r="P184" s="16">
        <v>15.047440372900455</v>
      </c>
      <c r="Q184" s="16">
        <v>0.57631403573112583</v>
      </c>
      <c r="R184" s="16">
        <v>3.8299805245883092</v>
      </c>
      <c r="S184" s="16">
        <v>37.264068788860662</v>
      </c>
      <c r="T184" s="20" t="s">
        <v>122</v>
      </c>
      <c r="U184" s="10">
        <v>4</v>
      </c>
      <c r="V184" s="20" t="s">
        <v>143</v>
      </c>
      <c r="W184" s="10">
        <v>4</v>
      </c>
      <c r="X184" s="20" t="s">
        <v>143</v>
      </c>
      <c r="Y184" s="10">
        <v>4</v>
      </c>
      <c r="Z184" s="20" t="s">
        <v>33</v>
      </c>
      <c r="AA184" s="15">
        <v>3</v>
      </c>
      <c r="AB184" s="11">
        <v>67.769597611187933</v>
      </c>
      <c r="AC184" s="10">
        <v>29.604758179136681</v>
      </c>
      <c r="AD184" s="19">
        <v>2.625644209675384</v>
      </c>
      <c r="AE184" s="12">
        <v>1451.0837782340864</v>
      </c>
      <c r="AF184" s="10">
        <v>1580.529112884074</v>
      </c>
      <c r="AG184" s="10">
        <v>1003.162691526697</v>
      </c>
      <c r="AH184" s="10">
        <v>516.51888640121911</v>
      </c>
      <c r="AI184" s="10">
        <v>2.6109793341768799</v>
      </c>
      <c r="AJ184" s="10"/>
      <c r="AK184" s="10"/>
      <c r="AL184" s="10"/>
      <c r="AM184" s="10"/>
      <c r="AN184" s="10">
        <v>9.6738918548939079</v>
      </c>
      <c r="AO184" s="10">
        <v>4.1658976870820172</v>
      </c>
      <c r="AP184" s="10">
        <v>8.0221388406868783</v>
      </c>
      <c r="AQ184" s="10">
        <v>114.66</v>
      </c>
      <c r="AR184" s="10"/>
      <c r="AS184" s="10"/>
      <c r="AT184" s="10">
        <v>5.5794122763112135</v>
      </c>
      <c r="AU184" s="10">
        <v>1</v>
      </c>
      <c r="AV184" s="16"/>
      <c r="AW184" s="19">
        <v>237.07936693261109</v>
      </c>
      <c r="AX184" s="1" t="s">
        <v>120</v>
      </c>
      <c r="AY184" s="23">
        <v>27.251181102362199</v>
      </c>
      <c r="AZ184" s="18">
        <v>100</v>
      </c>
      <c r="BA184" s="18">
        <v>0</v>
      </c>
      <c r="BB184" s="18">
        <v>0</v>
      </c>
      <c r="BC184" s="18">
        <v>100</v>
      </c>
      <c r="BD184" s="18">
        <v>0</v>
      </c>
      <c r="BE184" s="18">
        <v>0</v>
      </c>
      <c r="BF184" s="24">
        <v>67.769597611187933</v>
      </c>
      <c r="BG184" s="24">
        <v>29.604758179136681</v>
      </c>
      <c r="BH184" s="24">
        <v>2.625644209675384</v>
      </c>
      <c r="BI184" s="21"/>
      <c r="BJ184" s="25">
        <f t="shared" ca="1" si="18"/>
        <v>0.96944441124015102</v>
      </c>
      <c r="BK184" s="24">
        <f t="shared" ca="1" si="19"/>
        <v>19.775101379882535</v>
      </c>
      <c r="BL184" s="23">
        <f t="shared" si="20"/>
        <v>4.2677639867799408</v>
      </c>
      <c r="BM184" s="23">
        <f t="shared" ca="1" si="21"/>
        <v>2.8546455689991128</v>
      </c>
      <c r="BN184" s="22">
        <f t="shared" si="22"/>
        <v>2.9366503217954154</v>
      </c>
      <c r="BO184" s="21"/>
      <c r="BP184" s="2"/>
    </row>
    <row r="185" spans="1:68" x14ac:dyDescent="0.2">
      <c r="A185">
        <v>8.6</v>
      </c>
      <c r="B185">
        <v>2.11</v>
      </c>
      <c r="C185">
        <v>0.21682000000000001</v>
      </c>
      <c r="D185">
        <v>-3.4520000000000002E-2</v>
      </c>
      <c r="E185">
        <v>6.4619999999999997E-2</v>
      </c>
      <c r="F185">
        <v>1.82355</v>
      </c>
      <c r="G185">
        <v>1.85948</v>
      </c>
      <c r="H185" s="21"/>
      <c r="I185" s="17">
        <f t="shared" si="16"/>
        <v>28.215223097112858</v>
      </c>
      <c r="J185" s="16">
        <f t="shared" si="17"/>
        <v>-27.415223097112857</v>
      </c>
      <c r="K185" s="16">
        <v>115</v>
      </c>
      <c r="L185" s="16">
        <v>3105.9711286089164</v>
      </c>
      <c r="M185" s="16">
        <v>1355.5774278215235</v>
      </c>
      <c r="N185" s="16">
        <v>12.226596675415571</v>
      </c>
      <c r="O185" s="16">
        <v>13.570124229979466</v>
      </c>
      <c r="P185" s="16">
        <v>14.096751935664665</v>
      </c>
      <c r="Q185" s="16">
        <v>0.52931297741918582</v>
      </c>
      <c r="R185" s="16">
        <v>3.7548577135703747</v>
      </c>
      <c r="S185" s="16">
        <v>36.571368450361064</v>
      </c>
      <c r="T185" s="20" t="s">
        <v>122</v>
      </c>
      <c r="U185" s="10">
        <v>4</v>
      </c>
      <c r="V185" s="20" t="s">
        <v>33</v>
      </c>
      <c r="W185" s="10">
        <v>3</v>
      </c>
      <c r="X185" s="20" t="s">
        <v>143</v>
      </c>
      <c r="Y185" s="10">
        <v>4</v>
      </c>
      <c r="Z185" s="20" t="s">
        <v>33</v>
      </c>
      <c r="AA185" s="15">
        <v>3</v>
      </c>
      <c r="AB185" s="11">
        <v>67.845389294271229</v>
      </c>
      <c r="AC185" s="10">
        <v>29.533685947005083</v>
      </c>
      <c r="AD185" s="19">
        <v>2.6209247587236946</v>
      </c>
      <c r="AE185" s="12">
        <v>1357.0124229979467</v>
      </c>
      <c r="AF185" s="10">
        <v>1467.5737185389028</v>
      </c>
      <c r="AG185" s="10">
        <v>932.2563951748499</v>
      </c>
      <c r="AH185" s="10">
        <v>500.80673365602161</v>
      </c>
      <c r="AI185" s="10">
        <v>2.6632167615457574</v>
      </c>
      <c r="AJ185" s="10"/>
      <c r="AK185" s="10"/>
      <c r="AL185" s="10"/>
      <c r="AM185" s="10"/>
      <c r="AN185" s="10">
        <v>9.0467494866529776</v>
      </c>
      <c r="AO185" s="10">
        <v>3.9465335304203424</v>
      </c>
      <c r="AP185" s="10">
        <v>7.4580511613987985</v>
      </c>
      <c r="AQ185" s="10">
        <v>114.66</v>
      </c>
      <c r="AR185" s="10"/>
      <c r="AS185" s="10"/>
      <c r="AT185" s="10">
        <v>5.1267439466854388</v>
      </c>
      <c r="AU185" s="10">
        <v>1</v>
      </c>
      <c r="AV185" s="16"/>
      <c r="AW185" s="19">
        <v>220.13605778083542</v>
      </c>
      <c r="AX185" s="1" t="s">
        <v>120</v>
      </c>
      <c r="AY185" s="23">
        <v>27.4152230971129</v>
      </c>
      <c r="AZ185" s="18">
        <v>100</v>
      </c>
      <c r="BA185" s="18">
        <v>0</v>
      </c>
      <c r="BB185" s="18">
        <v>0</v>
      </c>
      <c r="BC185" s="18">
        <v>100</v>
      </c>
      <c r="BD185" s="18">
        <v>0</v>
      </c>
      <c r="BE185" s="18">
        <v>0</v>
      </c>
      <c r="BF185" s="24">
        <v>67.845389294271229</v>
      </c>
      <c r="BG185" s="24">
        <v>29.533685947005083</v>
      </c>
      <c r="BH185" s="24">
        <v>2.6209247587236946</v>
      </c>
      <c r="BI185" s="21"/>
      <c r="BJ185" s="25">
        <f t="shared" ca="1" si="18"/>
        <v>0.97806408106513421</v>
      </c>
      <c r="BK185" s="24">
        <f t="shared" ca="1" si="19"/>
        <v>18.326241918503804</v>
      </c>
      <c r="BL185" s="23">
        <f t="shared" si="20"/>
        <v>4.2197292403955133</v>
      </c>
      <c r="BM185" s="23">
        <f t="shared" ca="1" si="21"/>
        <v>2.8767342858160934</v>
      </c>
      <c r="BN185" s="22">
        <f t="shared" si="22"/>
        <v>2.9538378953486664</v>
      </c>
      <c r="BO185" s="21"/>
      <c r="BP185" s="2"/>
    </row>
    <row r="186" spans="1:68" x14ac:dyDescent="0.2">
      <c r="A186">
        <v>8.65</v>
      </c>
      <c r="B186">
        <v>2.11</v>
      </c>
      <c r="C186">
        <v>0.20981</v>
      </c>
      <c r="D186">
        <v>-5.2650000000000002E-2</v>
      </c>
      <c r="E186">
        <v>5.8779999999999999E-2</v>
      </c>
      <c r="F186">
        <v>1.8260799999999999</v>
      </c>
      <c r="G186">
        <v>1.8614999999999999</v>
      </c>
      <c r="H186" s="21"/>
      <c r="I186" s="17">
        <f t="shared" si="16"/>
        <v>28.379265091863516</v>
      </c>
      <c r="J186" s="16">
        <f t="shared" si="17"/>
        <v>-27.579265091863515</v>
      </c>
      <c r="K186" s="16">
        <v>115</v>
      </c>
      <c r="L186" s="16">
        <v>3124.835958005242</v>
      </c>
      <c r="M186" s="16">
        <v>1364.2060367454083</v>
      </c>
      <c r="N186" s="16">
        <v>12.297681539807522</v>
      </c>
      <c r="O186" s="16">
        <v>11.712546201232028</v>
      </c>
      <c r="P186" s="16">
        <v>12.216682274613573</v>
      </c>
      <c r="Q186" s="16">
        <v>0.40039782050610362</v>
      </c>
      <c r="R186" s="16">
        <v>3.2774677404694037</v>
      </c>
      <c r="S186" s="16">
        <v>35.009449540385134</v>
      </c>
      <c r="T186" s="20" t="s">
        <v>122</v>
      </c>
      <c r="U186" s="10">
        <v>4</v>
      </c>
      <c r="V186" s="20" t="s">
        <v>33</v>
      </c>
      <c r="W186" s="10">
        <v>3</v>
      </c>
      <c r="X186" s="20" t="s">
        <v>143</v>
      </c>
      <c r="Y186" s="10">
        <v>4</v>
      </c>
      <c r="Z186" s="20" t="s">
        <v>33</v>
      </c>
      <c r="AA186" s="15">
        <v>3</v>
      </c>
      <c r="AB186" s="11">
        <v>60.188809681988204</v>
      </c>
      <c r="AC186" s="10">
        <v>36.624199609214358</v>
      </c>
      <c r="AD186" s="19">
        <v>3.1869907087974365</v>
      </c>
      <c r="AE186" s="12">
        <v>1171.2546201232028</v>
      </c>
      <c r="AF186" s="10">
        <v>1245.2793566860496</v>
      </c>
      <c r="AG186" s="10">
        <v>791.25117059601803</v>
      </c>
      <c r="AH186" s="10">
        <v>467.21351315473953</v>
      </c>
      <c r="AI186" s="10">
        <v>3.0511360574270019</v>
      </c>
      <c r="AJ186" s="10"/>
      <c r="AK186" s="10"/>
      <c r="AL186" s="10"/>
      <c r="AM186" s="10"/>
      <c r="AN186" s="10">
        <v>7.8083641341546857</v>
      </c>
      <c r="AO186" s="10">
        <v>3.4588750174196199</v>
      </c>
      <c r="AP186" s="10">
        <v>6.3300093647681441</v>
      </c>
      <c r="AQ186" s="10">
        <v>114.66</v>
      </c>
      <c r="AR186" s="10"/>
      <c r="AS186" s="10"/>
      <c r="AT186" s="10">
        <v>4.2857463939263978</v>
      </c>
      <c r="AU186" s="10">
        <v>1</v>
      </c>
      <c r="AV186" s="16"/>
      <c r="AW186" s="19">
        <v>186.79190350290742</v>
      </c>
      <c r="AX186" s="1" t="s">
        <v>120</v>
      </c>
      <c r="AY186" s="23">
        <v>27.579265091863501</v>
      </c>
      <c r="AZ186" s="18">
        <v>100</v>
      </c>
      <c r="BA186" s="18">
        <v>0</v>
      </c>
      <c r="BB186" s="18">
        <v>0</v>
      </c>
      <c r="BC186" s="18">
        <v>100</v>
      </c>
      <c r="BD186" s="18">
        <v>0</v>
      </c>
      <c r="BE186" s="18">
        <v>0</v>
      </c>
      <c r="BF186" s="24">
        <v>60.188809681988204</v>
      </c>
      <c r="BG186" s="24">
        <v>36.624199609214358</v>
      </c>
      <c r="BH186" s="24">
        <v>3.1869907087974365</v>
      </c>
      <c r="BI186" s="21"/>
      <c r="BJ186" s="25">
        <f t="shared" ca="1" si="18"/>
        <v>0.98743008061913373</v>
      </c>
      <c r="BK186" s="24">
        <f t="shared" ca="1" si="19"/>
        <v>15.533413718757611</v>
      </c>
      <c r="BL186" s="23">
        <f t="shared" si="20"/>
        <v>3.75809919293112</v>
      </c>
      <c r="BM186" s="23">
        <f t="shared" ca="1" si="21"/>
        <v>2.9007818733129054</v>
      </c>
      <c r="BN186" s="22">
        <f t="shared" si="22"/>
        <v>2.9685443918396324</v>
      </c>
      <c r="BO186" s="21"/>
      <c r="BP186" s="2"/>
    </row>
    <row r="187" spans="1:68" x14ac:dyDescent="0.2">
      <c r="A187">
        <v>8.6999999999999993</v>
      </c>
      <c r="B187">
        <v>2.11</v>
      </c>
      <c r="C187">
        <v>0.20522000000000001</v>
      </c>
      <c r="D187">
        <v>-6.8589999999999998E-2</v>
      </c>
      <c r="E187">
        <v>6.0150000000000002E-2</v>
      </c>
      <c r="F187">
        <v>1.82385</v>
      </c>
      <c r="G187">
        <v>1.8593</v>
      </c>
      <c r="H187" s="21"/>
      <c r="I187" s="17">
        <f t="shared" si="16"/>
        <v>28.54330708661417</v>
      </c>
      <c r="J187" s="16">
        <f t="shared" si="17"/>
        <v>-27.74330708661417</v>
      </c>
      <c r="K187" s="16">
        <v>115</v>
      </c>
      <c r="L187" s="16">
        <v>3143.7007874015671</v>
      </c>
      <c r="M187" s="16">
        <v>1372.8346456692927</v>
      </c>
      <c r="N187" s="16">
        <v>12.368766404199473</v>
      </c>
      <c r="O187" s="16">
        <v>10.496243326488706</v>
      </c>
      <c r="P187" s="16">
        <v>11.005655690325048</v>
      </c>
      <c r="Q187" s="16">
        <v>0.28705487504584271</v>
      </c>
      <c r="R187" s="16">
        <v>2.6082487324965977</v>
      </c>
      <c r="S187" s="16">
        <v>35.375858599745918</v>
      </c>
      <c r="T187" s="20" t="s">
        <v>122</v>
      </c>
      <c r="U187" s="10">
        <v>4</v>
      </c>
      <c r="V187" s="20" t="s">
        <v>143</v>
      </c>
      <c r="W187" s="10">
        <v>4</v>
      </c>
      <c r="X187" s="20" t="s">
        <v>143</v>
      </c>
      <c r="Y187" s="10">
        <v>4</v>
      </c>
      <c r="Z187" s="20" t="s">
        <v>123</v>
      </c>
      <c r="AA187" s="15">
        <v>4</v>
      </c>
      <c r="AB187" s="11">
        <v>47.281298836338017</v>
      </c>
      <c r="AC187" s="10">
        <v>47.769922447819532</v>
      </c>
      <c r="AD187" s="19">
        <v>4.948778715842451</v>
      </c>
      <c r="AE187" s="12">
        <v>1049.6243326488707</v>
      </c>
      <c r="AF187" s="10">
        <v>1101.6959450405568</v>
      </c>
      <c r="AG187" s="10">
        <v>700.42417677437857</v>
      </c>
      <c r="AH187" s="10">
        <v>473.28875373695547</v>
      </c>
      <c r="AI187" s="10">
        <v>3.83399016949893</v>
      </c>
      <c r="AJ187" s="10"/>
      <c r="AK187" s="10"/>
      <c r="AL187" s="10"/>
      <c r="AM187" s="10"/>
      <c r="AN187" s="10">
        <v>6.997495550992471</v>
      </c>
      <c r="AO187" s="10">
        <v>3.0935400071722468</v>
      </c>
      <c r="AP187" s="10">
        <v>5.603393414195029</v>
      </c>
      <c r="AQ187" s="10">
        <v>114.66</v>
      </c>
      <c r="AR187" s="10"/>
      <c r="AS187" s="10"/>
      <c r="AT187" s="10">
        <v>3.7433836045049187</v>
      </c>
      <c r="AU187" s="10">
        <v>1</v>
      </c>
      <c r="AV187" s="16"/>
      <c r="AW187" s="19">
        <v>165.25439175608352</v>
      </c>
      <c r="AX187" s="1" t="s">
        <v>120</v>
      </c>
      <c r="AY187" s="23">
        <v>27.743307086614202</v>
      </c>
      <c r="AZ187" s="18">
        <v>100</v>
      </c>
      <c r="BA187" s="18">
        <v>0</v>
      </c>
      <c r="BB187" s="18">
        <v>0</v>
      </c>
      <c r="BC187" s="18">
        <v>0</v>
      </c>
      <c r="BD187" s="18">
        <v>100</v>
      </c>
      <c r="BE187" s="18">
        <v>0</v>
      </c>
      <c r="BF187" s="24">
        <v>47.281298836338017</v>
      </c>
      <c r="BG187" s="24">
        <v>47.769922447819532</v>
      </c>
      <c r="BH187" s="24">
        <v>4.948778715842451</v>
      </c>
      <c r="BI187" s="21"/>
      <c r="BJ187" s="25">
        <f t="shared" ca="1" si="18"/>
        <v>0.98360883878954253</v>
      </c>
      <c r="BK187" s="24">
        <f t="shared" ca="1" si="19"/>
        <v>13.646000173001324</v>
      </c>
      <c r="BL187" s="23">
        <f t="shared" si="20"/>
        <v>3.042832303827181</v>
      </c>
      <c r="BM187" s="23">
        <f t="shared" ca="1" si="21"/>
        <v>2.8902172787005567</v>
      </c>
      <c r="BN187" s="22">
        <f t="shared" si="22"/>
        <v>2.949276590026106</v>
      </c>
      <c r="BO187" s="21"/>
      <c r="BP187" s="2"/>
    </row>
    <row r="188" spans="1:68" x14ac:dyDescent="0.2">
      <c r="A188">
        <v>8.75</v>
      </c>
      <c r="B188">
        <v>2.11</v>
      </c>
      <c r="C188">
        <v>0.21251999999999999</v>
      </c>
      <c r="D188">
        <v>-6.6720000000000002E-2</v>
      </c>
      <c r="E188">
        <v>6.3089999999999993E-2</v>
      </c>
      <c r="F188">
        <v>1.8267</v>
      </c>
      <c r="G188">
        <v>1.86175</v>
      </c>
      <c r="H188" s="21"/>
      <c r="I188" s="17">
        <f t="shared" si="16"/>
        <v>28.707349081364828</v>
      </c>
      <c r="J188" s="16">
        <f t="shared" si="17"/>
        <v>-27.907349081364828</v>
      </c>
      <c r="K188" s="16">
        <v>115</v>
      </c>
      <c r="L188" s="16">
        <v>3162.5656167978927</v>
      </c>
      <c r="M188" s="16">
        <v>1381.4632545931775</v>
      </c>
      <c r="N188" s="16">
        <v>12.439851268591426</v>
      </c>
      <c r="O188" s="16">
        <v>12.430668377823402</v>
      </c>
      <c r="P188" s="16">
        <v>12.951403583949595</v>
      </c>
      <c r="Q188" s="16">
        <v>0.3003516948708545</v>
      </c>
      <c r="R188" s="16">
        <v>2.3190667553829774</v>
      </c>
      <c r="S188" s="16">
        <v>36.162167092096816</v>
      </c>
      <c r="T188" s="20" t="s">
        <v>122</v>
      </c>
      <c r="U188" s="10">
        <v>5</v>
      </c>
      <c r="V188" s="20" t="s">
        <v>143</v>
      </c>
      <c r="W188" s="10">
        <v>4</v>
      </c>
      <c r="X188" s="20" t="s">
        <v>143</v>
      </c>
      <c r="Y188" s="10">
        <v>4</v>
      </c>
      <c r="Z188" s="20" t="s">
        <v>123</v>
      </c>
      <c r="AA188" s="15">
        <v>4</v>
      </c>
      <c r="AB188" s="11">
        <v>35.81399128683536</v>
      </c>
      <c r="AC188" s="10">
        <v>56.064221170253987</v>
      </c>
      <c r="AD188" s="19">
        <v>8.1217875429106563</v>
      </c>
      <c r="AE188" s="12">
        <v>1243.0668377823401</v>
      </c>
      <c r="AF188" s="10">
        <v>1329.4977660907198</v>
      </c>
      <c r="AG188" s="10">
        <v>846.35526879621966</v>
      </c>
      <c r="AH188" s="10">
        <v>488.00192551211092</v>
      </c>
      <c r="AI188" s="10">
        <v>4.3120794072823365</v>
      </c>
      <c r="AJ188" s="10"/>
      <c r="AK188" s="10"/>
      <c r="AL188" s="10"/>
      <c r="AM188" s="10"/>
      <c r="AN188" s="10">
        <v>6.2153341889117009</v>
      </c>
      <c r="AO188" s="10">
        <v>3.469712048986672</v>
      </c>
      <c r="AP188" s="10">
        <v>6.7708421503697567</v>
      </c>
      <c r="AQ188" s="10">
        <v>114.66</v>
      </c>
      <c r="AR188" s="10"/>
      <c r="AS188" s="10"/>
      <c r="AT188" s="10">
        <v>4.5299450039879563</v>
      </c>
      <c r="AU188" s="10">
        <v>1</v>
      </c>
      <c r="AV188" s="16"/>
      <c r="AW188" s="19">
        <v>199.42466491360796</v>
      </c>
      <c r="AX188" s="1" t="s">
        <v>120</v>
      </c>
      <c r="AY188" s="23">
        <v>27.907349081364799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35.81399128683536</v>
      </c>
      <c r="BG188" s="24">
        <v>56.064221170253987</v>
      </c>
      <c r="BH188" s="24">
        <v>8.1217875429106563</v>
      </c>
      <c r="BI188" s="21"/>
      <c r="BJ188" s="25">
        <f t="shared" ca="1" si="18"/>
        <v>0.94793670705154265</v>
      </c>
      <c r="BK188" s="24">
        <f t="shared" ca="1" si="19"/>
        <v>16.098008204769428</v>
      </c>
      <c r="BL188" s="23">
        <f t="shared" si="20"/>
        <v>2.6415875503864963</v>
      </c>
      <c r="BM188" s="23">
        <f t="shared" ca="1" si="21"/>
        <v>2.7960545478456647</v>
      </c>
      <c r="BN188" s="22">
        <f t="shared" si="22"/>
        <v>2.8621416475982846</v>
      </c>
      <c r="BO188" s="21"/>
      <c r="BP188" s="2"/>
    </row>
    <row r="189" spans="1:68" x14ac:dyDescent="0.2">
      <c r="A189">
        <v>8.8000000000000007</v>
      </c>
      <c r="B189">
        <v>2.11</v>
      </c>
      <c r="C189">
        <v>0.23641000000000001</v>
      </c>
      <c r="D189">
        <v>-6.8059999999999996E-2</v>
      </c>
      <c r="E189">
        <v>4.8099999999999997E-2</v>
      </c>
      <c r="F189">
        <v>1.8265</v>
      </c>
      <c r="G189">
        <v>1.86155</v>
      </c>
      <c r="H189" s="21"/>
      <c r="I189" s="17">
        <f t="shared" si="16"/>
        <v>28.871391076115486</v>
      </c>
      <c r="J189" s="16">
        <f t="shared" si="17"/>
        <v>-28.071391076115486</v>
      </c>
      <c r="K189" s="16">
        <v>115</v>
      </c>
      <c r="L189" s="16">
        <v>3181.4304461942183</v>
      </c>
      <c r="M189" s="16">
        <v>1390.0918635170622</v>
      </c>
      <c r="N189" s="16">
        <v>12.510936132983378</v>
      </c>
      <c r="O189" s="16">
        <v>18.761273100616016</v>
      </c>
      <c r="P189" s="16">
        <v>19.224277216291565</v>
      </c>
      <c r="Q189" s="16">
        <v>0.2908234924294022</v>
      </c>
      <c r="R189" s="16">
        <v>1.5127928564354272</v>
      </c>
      <c r="S189" s="16">
        <v>32.153063588579833</v>
      </c>
      <c r="T189" s="20" t="s">
        <v>122</v>
      </c>
      <c r="U189" s="10">
        <v>5</v>
      </c>
      <c r="V189" s="20" t="s">
        <v>143</v>
      </c>
      <c r="W189" s="10">
        <v>4</v>
      </c>
      <c r="X189" s="20" t="s">
        <v>141</v>
      </c>
      <c r="Y189" s="10">
        <v>5</v>
      </c>
      <c r="Z189" s="20" t="s">
        <v>121</v>
      </c>
      <c r="AA189" s="15">
        <v>5</v>
      </c>
      <c r="AB189" s="11">
        <v>12.755133854228148</v>
      </c>
      <c r="AC189" s="10">
        <v>61.516893423149362</v>
      </c>
      <c r="AD189" s="19">
        <v>25.727972722622489</v>
      </c>
      <c r="AE189" s="12">
        <v>1876.1273100616017</v>
      </c>
      <c r="AF189" s="10">
        <v>2066.3732034605791</v>
      </c>
      <c r="AG189" s="10">
        <v>1281.6184810861043</v>
      </c>
      <c r="AH189" s="10">
        <v>404.06662194369852</v>
      </c>
      <c r="AI189" s="10">
        <v>6.610290336485896</v>
      </c>
      <c r="AJ189" s="10"/>
      <c r="AK189" s="10"/>
      <c r="AL189" s="10"/>
      <c r="AM189" s="10"/>
      <c r="AN189" s="10">
        <v>9.380636550308008</v>
      </c>
      <c r="AO189" s="10">
        <v>4.5558768842837978</v>
      </c>
      <c r="AP189" s="10">
        <v>9.9713293676027313</v>
      </c>
      <c r="AQ189" s="10">
        <v>114.66</v>
      </c>
      <c r="AR189" s="10"/>
      <c r="AS189" s="10"/>
      <c r="AT189" s="10">
        <v>7.1503884343789492</v>
      </c>
      <c r="AU189" s="10">
        <v>1</v>
      </c>
      <c r="AV189" s="16"/>
      <c r="AW189" s="19">
        <v>309.95598051908689</v>
      </c>
      <c r="AX189" s="1" t="s">
        <v>120</v>
      </c>
      <c r="AY189" s="23">
        <v>28.0713910761155</v>
      </c>
      <c r="AZ189" s="18">
        <v>0</v>
      </c>
      <c r="BA189" s="18">
        <v>100</v>
      </c>
      <c r="BB189" s="18">
        <v>0</v>
      </c>
      <c r="BC189" s="18">
        <v>0</v>
      </c>
      <c r="BD189" s="18">
        <v>100</v>
      </c>
      <c r="BE189" s="18">
        <v>0</v>
      </c>
      <c r="BF189" s="24">
        <v>12.755133854228148</v>
      </c>
      <c r="BG189" s="24">
        <v>61.516893423149362</v>
      </c>
      <c r="BH189" s="24">
        <v>25.727972722622489</v>
      </c>
      <c r="BI189" s="21"/>
      <c r="BJ189" s="25">
        <f t="shared" ca="1" si="18"/>
        <v>0.85023639979031873</v>
      </c>
      <c r="BK189" s="24">
        <f t="shared" ca="1" si="19"/>
        <v>23.816394730441765</v>
      </c>
      <c r="BL189" s="23">
        <f t="shared" si="20"/>
        <v>1.6492611790042386</v>
      </c>
      <c r="BM189" s="23">
        <f t="shared" ca="1" si="21"/>
        <v>2.5390882066935969</v>
      </c>
      <c r="BN189" s="22">
        <f t="shared" si="22"/>
        <v>2.617235087742078</v>
      </c>
      <c r="BO189" s="21"/>
      <c r="BP189" s="2"/>
    </row>
    <row r="190" spans="1:68" x14ac:dyDescent="0.2">
      <c r="A190">
        <v>8.85</v>
      </c>
      <c r="B190">
        <v>2.11</v>
      </c>
      <c r="C190">
        <v>0.21590999999999999</v>
      </c>
      <c r="D190">
        <v>-7.4340000000000003E-2</v>
      </c>
      <c r="E190">
        <v>3.107E-2</v>
      </c>
      <c r="F190">
        <v>1.8222499999999999</v>
      </c>
      <c r="G190">
        <v>1.8596299999999999</v>
      </c>
      <c r="H190" s="21"/>
      <c r="I190" s="17">
        <f t="shared" si="16"/>
        <v>29.035433070866141</v>
      </c>
      <c r="J190" s="16">
        <f t="shared" si="17"/>
        <v>-28.23543307086614</v>
      </c>
      <c r="K190" s="16">
        <v>115</v>
      </c>
      <c r="L190" s="16">
        <v>3200.2952755905435</v>
      </c>
      <c r="M190" s="16">
        <v>1398.7204724409467</v>
      </c>
      <c r="N190" s="16">
        <v>12.582020997375327</v>
      </c>
      <c r="O190" s="16">
        <v>13.32898357289527</v>
      </c>
      <c r="P190" s="16">
        <v>13.726399932041501</v>
      </c>
      <c r="Q190" s="16">
        <v>0.24616893173364066</v>
      </c>
      <c r="R190" s="16">
        <v>1.793397634867167</v>
      </c>
      <c r="S190" s="16">
        <v>27.598358274043864</v>
      </c>
      <c r="T190" s="20" t="s">
        <v>122</v>
      </c>
      <c r="U190" s="10">
        <v>5</v>
      </c>
      <c r="V190" s="20" t="s">
        <v>143</v>
      </c>
      <c r="W190" s="10">
        <v>4</v>
      </c>
      <c r="X190" s="20" t="s">
        <v>143</v>
      </c>
      <c r="Y190" s="10">
        <v>4</v>
      </c>
      <c r="Z190" s="20" t="s">
        <v>123</v>
      </c>
      <c r="AA190" s="15">
        <v>4</v>
      </c>
      <c r="AB190" s="11">
        <v>23.491438687010024</v>
      </c>
      <c r="AC190" s="10">
        <v>61.859398893556133</v>
      </c>
      <c r="AD190" s="19">
        <v>14.649162419433845</v>
      </c>
      <c r="AE190" s="12">
        <v>1332.898357289527</v>
      </c>
      <c r="AF190" s="10">
        <v>1418.4544153490231</v>
      </c>
      <c r="AG190" s="10">
        <v>904.47999490311258</v>
      </c>
      <c r="AH190" s="10">
        <v>308.907509691467</v>
      </c>
      <c r="AI190" s="10">
        <v>5.5760082457902191</v>
      </c>
      <c r="AJ190" s="10"/>
      <c r="AK190" s="10"/>
      <c r="AL190" s="10"/>
      <c r="AM190" s="10"/>
      <c r="AN190" s="10">
        <v>6.664491786447635</v>
      </c>
      <c r="AO190" s="10">
        <v>3.5327978344963951</v>
      </c>
      <c r="AP190" s="10">
        <v>7.2358399592248999</v>
      </c>
      <c r="AQ190" s="10">
        <v>114.66</v>
      </c>
      <c r="AR190" s="10"/>
      <c r="AS190" s="10"/>
      <c r="AT190" s="10">
        <v>4.7854625131863857</v>
      </c>
      <c r="AU190" s="10">
        <v>1</v>
      </c>
      <c r="AV190" s="16"/>
      <c r="AW190" s="19">
        <v>212.76816230235346</v>
      </c>
      <c r="AX190" s="1" t="s">
        <v>120</v>
      </c>
      <c r="AY190" s="23">
        <v>28.235433070866101</v>
      </c>
      <c r="AZ190" s="18">
        <v>0</v>
      </c>
      <c r="BA190" s="18">
        <v>100</v>
      </c>
      <c r="BB190" s="18">
        <v>0</v>
      </c>
      <c r="BC190" s="18">
        <v>0</v>
      </c>
      <c r="BD190" s="18">
        <v>100</v>
      </c>
      <c r="BE190" s="18">
        <v>0</v>
      </c>
      <c r="BF190" s="24">
        <v>23.491438687010024</v>
      </c>
      <c r="BG190" s="24">
        <v>61.859398893556133</v>
      </c>
      <c r="BH190" s="24">
        <v>14.649162419433845</v>
      </c>
      <c r="BI190" s="21"/>
      <c r="BJ190" s="25">
        <f t="shared" ca="1" si="18"/>
        <v>0.91786309744166605</v>
      </c>
      <c r="BK190" s="24">
        <f t="shared" ca="1" si="19"/>
        <v>16.756809578280738</v>
      </c>
      <c r="BL190" s="23">
        <f t="shared" si="20"/>
        <v>2.0300495632145563</v>
      </c>
      <c r="BM190" s="23">
        <f t="shared" ca="1" si="21"/>
        <v>2.7160510122936845</v>
      </c>
      <c r="BN190" s="22">
        <f t="shared" si="22"/>
        <v>2.7804143701519113</v>
      </c>
      <c r="BO190" s="21"/>
      <c r="BP190" s="2"/>
    </row>
    <row r="191" spans="1:68" x14ac:dyDescent="0.2">
      <c r="A191">
        <v>8.9</v>
      </c>
      <c r="B191">
        <v>0.52</v>
      </c>
      <c r="C191">
        <v>0.20663999999999999</v>
      </c>
      <c r="D191">
        <v>-7.1980000000000002E-2</v>
      </c>
      <c r="E191">
        <v>4.4490000000000002E-2</v>
      </c>
      <c r="F191">
        <v>1.8245800000000001</v>
      </c>
      <c r="G191">
        <v>1.8619300000000001</v>
      </c>
      <c r="H191" s="21"/>
      <c r="I191" s="17">
        <f t="shared" si="16"/>
        <v>29.199475065616799</v>
      </c>
      <c r="J191" s="16">
        <f t="shared" si="17"/>
        <v>-28.399475065616798</v>
      </c>
      <c r="K191" s="16">
        <v>115</v>
      </c>
      <c r="L191" s="16">
        <v>3219.1601049868691</v>
      </c>
      <c r="M191" s="16">
        <v>1407.3490813648314</v>
      </c>
      <c r="N191" s="16">
        <v>12.65310586176728</v>
      </c>
      <c r="O191" s="16">
        <v>10.872528747433259</v>
      </c>
      <c r="P191" s="16">
        <v>11.321629645195078</v>
      </c>
      <c r="Q191" s="16">
        <v>0.26294994498873575</v>
      </c>
      <c r="R191" s="16">
        <v>2.3225450154195091</v>
      </c>
      <c r="S191" s="16">
        <v>31.187562344570743</v>
      </c>
      <c r="T191" s="20" t="s">
        <v>122</v>
      </c>
      <c r="U191" s="10">
        <v>5</v>
      </c>
      <c r="V191" s="20" t="s">
        <v>143</v>
      </c>
      <c r="W191" s="10">
        <v>4</v>
      </c>
      <c r="X191" s="20" t="s">
        <v>143</v>
      </c>
      <c r="Y191" s="10">
        <v>4</v>
      </c>
      <c r="Z191" s="20" t="s">
        <v>123</v>
      </c>
      <c r="AA191" s="15">
        <v>4</v>
      </c>
      <c r="AB191" s="11">
        <v>39.40753194634182</v>
      </c>
      <c r="AC191" s="10">
        <v>53.689155097167955</v>
      </c>
      <c r="AD191" s="19">
        <v>6.9033129564902218</v>
      </c>
      <c r="AE191" s="12">
        <v>1087.2528747433259</v>
      </c>
      <c r="AF191" s="10">
        <v>1134.4305681084838</v>
      </c>
      <c r="AG191" s="10">
        <v>724.12222338963079</v>
      </c>
      <c r="AH191" s="10">
        <v>381.28024764624263</v>
      </c>
      <c r="AI191" s="10">
        <v>4.3056216063023225</v>
      </c>
      <c r="AJ191" s="10"/>
      <c r="AK191" s="10"/>
      <c r="AL191" s="10"/>
      <c r="AM191" s="10"/>
      <c r="AN191" s="10">
        <v>5.4362643737166296</v>
      </c>
      <c r="AO191" s="10">
        <v>3.1326570112019163</v>
      </c>
      <c r="AP191" s="10">
        <v>5.7929777871170458</v>
      </c>
      <c r="AQ191" s="10">
        <v>114.66</v>
      </c>
      <c r="AR191" s="10"/>
      <c r="AS191" s="10"/>
      <c r="AT191" s="10">
        <v>3.7601876923553985</v>
      </c>
      <c r="AU191" s="10">
        <v>1</v>
      </c>
      <c r="AV191" s="16"/>
      <c r="AW191" s="19">
        <v>170.16458521627257</v>
      </c>
      <c r="AX191" s="1" t="s">
        <v>120</v>
      </c>
      <c r="AY191" s="23">
        <v>28.399475065616802</v>
      </c>
      <c r="AZ191" s="18">
        <v>0</v>
      </c>
      <c r="BA191" s="18">
        <v>100</v>
      </c>
      <c r="BB191" s="18">
        <v>0</v>
      </c>
      <c r="BC191" s="18">
        <v>0</v>
      </c>
      <c r="BD191" s="18">
        <v>100</v>
      </c>
      <c r="BE191" s="18">
        <v>0</v>
      </c>
      <c r="BF191" s="24">
        <v>39.40753194634182</v>
      </c>
      <c r="BG191" s="24">
        <v>53.689155097167955</v>
      </c>
      <c r="BH191" s="24">
        <v>6.9033129564902218</v>
      </c>
      <c r="BI191" s="21"/>
      <c r="BJ191" s="25">
        <f t="shared" ca="1" si="18"/>
        <v>0.97310279505705077</v>
      </c>
      <c r="BK191" s="24">
        <f t="shared" ca="1" si="19"/>
        <v>13.650643509555101</v>
      </c>
      <c r="BL191" s="23">
        <f t="shared" si="20"/>
        <v>2.7074608966817459</v>
      </c>
      <c r="BM191" s="23">
        <f t="shared" ca="1" si="21"/>
        <v>2.8605020067757603</v>
      </c>
      <c r="BN191" s="22">
        <f t="shared" si="22"/>
        <v>2.9113057518641141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0.21268999999999999</v>
      </c>
      <c r="D192">
        <v>-6.4019999999999994E-2</v>
      </c>
      <c r="E192">
        <v>5.457E-2</v>
      </c>
      <c r="F192">
        <v>1.8371500000000001</v>
      </c>
      <c r="G192">
        <v>1.8726</v>
      </c>
      <c r="H192" s="21"/>
      <c r="I192" s="17">
        <f t="shared" si="16"/>
        <v>29.36351706036745</v>
      </c>
      <c r="J192" s="16">
        <f t="shared" si="17"/>
        <v>-28.563517060367449</v>
      </c>
      <c r="K192" s="16">
        <v>115</v>
      </c>
      <c r="L192" s="16">
        <v>3238.0249343831938</v>
      </c>
      <c r="M192" s="16">
        <v>1415.9776902887156</v>
      </c>
      <c r="N192" s="16">
        <v>12.724190726159229</v>
      </c>
      <c r="O192" s="16">
        <v>12.475716632443527</v>
      </c>
      <c r="P192" s="16">
        <v>12.963638703770556</v>
      </c>
      <c r="Q192" s="16">
        <v>0.31955031173049719</v>
      </c>
      <c r="R192" s="16">
        <v>2.4649739091969138</v>
      </c>
      <c r="S192" s="16">
        <v>33.883477175488096</v>
      </c>
      <c r="T192" s="20" t="s">
        <v>122</v>
      </c>
      <c r="U192" s="10">
        <v>5</v>
      </c>
      <c r="V192" s="20" t="s">
        <v>143</v>
      </c>
      <c r="W192" s="10">
        <v>4</v>
      </c>
      <c r="X192" s="20" t="s">
        <v>143</v>
      </c>
      <c r="Y192" s="10">
        <v>4</v>
      </c>
      <c r="Z192" s="20" t="s">
        <v>123</v>
      </c>
      <c r="AA192" s="15">
        <v>4</v>
      </c>
      <c r="AB192" s="11">
        <v>38.759927620786677</v>
      </c>
      <c r="AC192" s="10">
        <v>54.134408635768686</v>
      </c>
      <c r="AD192" s="19">
        <v>7.1056637434446372</v>
      </c>
      <c r="AE192" s="12">
        <v>1247.5716632443527</v>
      </c>
      <c r="AF192" s="10">
        <v>1326.4984085646383</v>
      </c>
      <c r="AG192" s="10">
        <v>847.27290278279168</v>
      </c>
      <c r="AH192" s="10">
        <v>435.27674981476525</v>
      </c>
      <c r="AI192" s="10">
        <v>4.0568380714658314</v>
      </c>
      <c r="AJ192" s="10"/>
      <c r="AK192" s="10"/>
      <c r="AL192" s="10"/>
      <c r="AM192" s="10"/>
      <c r="AN192" s="10">
        <v>6.2378583162217636</v>
      </c>
      <c r="AO192" s="10">
        <v>3.5169136206453704</v>
      </c>
      <c r="AP192" s="10">
        <v>6.7781832222623333</v>
      </c>
      <c r="AQ192" s="10">
        <v>114.66</v>
      </c>
      <c r="AR192" s="10"/>
      <c r="AS192" s="10"/>
      <c r="AT192" s="10">
        <v>4.4027812920891503</v>
      </c>
      <c r="AU192" s="10">
        <v>1</v>
      </c>
      <c r="AV192" s="16"/>
      <c r="AW192" s="19">
        <v>198.97476128469577</v>
      </c>
      <c r="AX192" s="1" t="s">
        <v>120</v>
      </c>
      <c r="AY192" s="23">
        <v>28.563517060367399</v>
      </c>
      <c r="AZ192" s="18">
        <v>0</v>
      </c>
      <c r="BA192" s="18">
        <v>100</v>
      </c>
      <c r="BB192" s="18">
        <v>0</v>
      </c>
      <c r="BC192" s="18">
        <v>0</v>
      </c>
      <c r="BD192" s="18">
        <v>100</v>
      </c>
      <c r="BE192" s="18">
        <v>0</v>
      </c>
      <c r="BF192" s="24">
        <v>38.759927620786677</v>
      </c>
      <c r="BG192" s="24">
        <v>54.134408635768686</v>
      </c>
      <c r="BH192" s="24">
        <v>7.1056637434446372</v>
      </c>
      <c r="BI192" s="21"/>
      <c r="BJ192" s="25">
        <f t="shared" ca="1" si="18"/>
        <v>0.95790505659752501</v>
      </c>
      <c r="BK192" s="24">
        <f t="shared" ca="1" si="19"/>
        <v>15.75380256635488</v>
      </c>
      <c r="BL192" s="23">
        <f t="shared" si="20"/>
        <v>2.8167548676055767</v>
      </c>
      <c r="BM192" s="23">
        <f t="shared" ca="1" si="21"/>
        <v>2.8200778409562339</v>
      </c>
      <c r="BN192" s="22">
        <f t="shared" si="22"/>
        <v>2.8765641680952658</v>
      </c>
      <c r="BO192" s="21"/>
      <c r="BP192" s="2"/>
    </row>
    <row r="193" spans="1:68" x14ac:dyDescent="0.2">
      <c r="A193">
        <v>9</v>
      </c>
      <c r="B193">
        <v>2.11</v>
      </c>
      <c r="C193">
        <v>0.21337</v>
      </c>
      <c r="D193">
        <v>-5.6959999999999997E-2</v>
      </c>
      <c r="E193">
        <v>5.8619999999999998E-2</v>
      </c>
      <c r="F193">
        <v>1.8245</v>
      </c>
      <c r="G193">
        <v>1.8619000000000001</v>
      </c>
      <c r="H193" s="21"/>
      <c r="I193" s="17">
        <f t="shared" si="16"/>
        <v>29.527559055118108</v>
      </c>
      <c r="J193" s="16">
        <f t="shared" si="17"/>
        <v>-28.727559055118107</v>
      </c>
      <c r="K193" s="16">
        <v>115</v>
      </c>
      <c r="L193" s="16">
        <v>3256.8897637795194</v>
      </c>
      <c r="M193" s="16">
        <v>1424.6062992126003</v>
      </c>
      <c r="N193" s="16">
        <v>12.79527559055118</v>
      </c>
      <c r="O193" s="16">
        <v>12.655909650924023</v>
      </c>
      <c r="P193" s="16">
        <v>13.15942951520136</v>
      </c>
      <c r="Q193" s="16">
        <v>0.36975113951904437</v>
      </c>
      <c r="R193" s="16">
        <v>2.809780918632677</v>
      </c>
      <c r="S193" s="16">
        <v>34.966657241481684</v>
      </c>
      <c r="T193" s="20" t="s">
        <v>122</v>
      </c>
      <c r="U193" s="10">
        <v>4</v>
      </c>
      <c r="V193" s="20" t="s">
        <v>143</v>
      </c>
      <c r="W193" s="10">
        <v>4</v>
      </c>
      <c r="X193" s="20" t="s">
        <v>143</v>
      </c>
      <c r="Y193" s="10">
        <v>4</v>
      </c>
      <c r="Z193" s="20" t="s">
        <v>123</v>
      </c>
      <c r="AA193" s="15">
        <v>4</v>
      </c>
      <c r="AB193" s="11">
        <v>46.332382561596347</v>
      </c>
      <c r="AC193" s="10">
        <v>48.527128727500134</v>
      </c>
      <c r="AD193" s="19">
        <v>5.1404887109035187</v>
      </c>
      <c r="AE193" s="12">
        <v>1265.5909650924023</v>
      </c>
      <c r="AF193" s="10">
        <v>1348.4229258273024</v>
      </c>
      <c r="AG193" s="10">
        <v>861.95721364010205</v>
      </c>
      <c r="AH193" s="10">
        <v>456.09699396199903</v>
      </c>
      <c r="AI193" s="10">
        <v>3.5589963380014331</v>
      </c>
      <c r="AJ193" s="10"/>
      <c r="AK193" s="10"/>
      <c r="AL193" s="10"/>
      <c r="AM193" s="10"/>
      <c r="AN193" s="10">
        <v>8.4372731006160162</v>
      </c>
      <c r="AO193" s="10">
        <v>3.624886806691042</v>
      </c>
      <c r="AP193" s="10">
        <v>6.8956577091208162</v>
      </c>
      <c r="AQ193" s="10">
        <v>114.66</v>
      </c>
      <c r="AR193" s="10"/>
      <c r="AS193" s="10"/>
      <c r="AT193" s="10">
        <v>4.4505326672779955</v>
      </c>
      <c r="AU193" s="10">
        <v>1</v>
      </c>
      <c r="AV193" s="16"/>
      <c r="AW193" s="19">
        <v>202.26343887409536</v>
      </c>
      <c r="AX193" s="1" t="s">
        <v>120</v>
      </c>
      <c r="AY193" s="23">
        <v>28.7275590551181</v>
      </c>
      <c r="AZ193" s="18">
        <v>100</v>
      </c>
      <c r="BA193" s="18">
        <v>0</v>
      </c>
      <c r="BB193" s="18">
        <v>0</v>
      </c>
      <c r="BC193" s="18">
        <v>0</v>
      </c>
      <c r="BD193" s="18">
        <v>100</v>
      </c>
      <c r="BE193" s="18">
        <v>0</v>
      </c>
      <c r="BF193" s="24">
        <v>46.332382561596347</v>
      </c>
      <c r="BG193" s="24">
        <v>48.527128727500134</v>
      </c>
      <c r="BH193" s="24">
        <v>5.1404887109035187</v>
      </c>
      <c r="BI193" s="21"/>
      <c r="BJ193" s="25">
        <f t="shared" ca="1" si="18"/>
        <v>0.96898598338345865</v>
      </c>
      <c r="BK193" s="24">
        <f t="shared" ca="1" si="19"/>
        <v>15.989954864247988</v>
      </c>
      <c r="BL193" s="23">
        <f t="shared" si="20"/>
        <v>3.2065877397050606</v>
      </c>
      <c r="BM193" s="23">
        <f t="shared" ca="1" si="21"/>
        <v>2.8486265497967063</v>
      </c>
      <c r="BN193" s="22">
        <f t="shared" si="22"/>
        <v>2.9034756295939643</v>
      </c>
      <c r="BO193" s="21"/>
      <c r="BP193" s="2"/>
    </row>
    <row r="194" spans="1:68" x14ac:dyDescent="0.2">
      <c r="A194">
        <v>9.0500000000000007</v>
      </c>
      <c r="B194">
        <v>2.11</v>
      </c>
      <c r="C194">
        <v>0.21259</v>
      </c>
      <c r="D194">
        <v>-7.0580000000000004E-2</v>
      </c>
      <c r="E194">
        <v>6.13E-2</v>
      </c>
      <c r="F194">
        <v>1.8243499999999999</v>
      </c>
      <c r="G194">
        <v>1.8599300000000001</v>
      </c>
      <c r="H194" s="21"/>
      <c r="I194" s="17">
        <f t="shared" si="16"/>
        <v>29.691601049868765</v>
      </c>
      <c r="J194" s="16">
        <f t="shared" si="17"/>
        <v>-28.891601049868765</v>
      </c>
      <c r="K194" s="16">
        <v>115</v>
      </c>
      <c r="L194" s="16">
        <v>3275.754593175845</v>
      </c>
      <c r="M194" s="16">
        <v>1433.234908136485</v>
      </c>
      <c r="N194" s="16">
        <v>12.866360454943131</v>
      </c>
      <c r="O194" s="16">
        <v>12.449217659137574</v>
      </c>
      <c r="P194" s="16">
        <v>12.963059025910422</v>
      </c>
      <c r="Q194" s="16">
        <v>0.27290478336040236</v>
      </c>
      <c r="R194" s="16">
        <v>2.1052498705353671</v>
      </c>
      <c r="S194" s="16">
        <v>35.683428248114467</v>
      </c>
      <c r="T194" s="20" t="s">
        <v>122</v>
      </c>
      <c r="U194" s="10">
        <v>5</v>
      </c>
      <c r="V194" s="20" t="s">
        <v>143</v>
      </c>
      <c r="W194" s="10">
        <v>4</v>
      </c>
      <c r="X194" s="20" t="s">
        <v>143</v>
      </c>
      <c r="Y194" s="10">
        <v>4</v>
      </c>
      <c r="Z194" s="20" t="s">
        <v>123</v>
      </c>
      <c r="AA194" s="15">
        <v>4</v>
      </c>
      <c r="AB194" s="11">
        <v>31.307329409978735</v>
      </c>
      <c r="AC194" s="10">
        <v>58.668279971076437</v>
      </c>
      <c r="AD194" s="19">
        <v>10.024390618944826</v>
      </c>
      <c r="AE194" s="12">
        <v>1244.9217659137573</v>
      </c>
      <c r="AF194" s="10">
        <v>1324.2108194756431</v>
      </c>
      <c r="AG194" s="10">
        <v>847.22942694328162</v>
      </c>
      <c r="AH194" s="10">
        <v>469.37968031666747</v>
      </c>
      <c r="AI194" s="10">
        <v>4.750029979793795</v>
      </c>
      <c r="AJ194" s="10"/>
      <c r="AK194" s="10"/>
      <c r="AL194" s="10"/>
      <c r="AM194" s="10"/>
      <c r="AN194" s="10">
        <v>6.2246088295687869</v>
      </c>
      <c r="AO194" s="10">
        <v>3.4567398807402663</v>
      </c>
      <c r="AP194" s="10">
        <v>6.777835415546253</v>
      </c>
      <c r="AQ194" s="10">
        <v>114.66</v>
      </c>
      <c r="AR194" s="10"/>
      <c r="AS194" s="10"/>
      <c r="AT194" s="10">
        <v>4.3388639865417247</v>
      </c>
      <c r="AU194" s="10">
        <v>1</v>
      </c>
      <c r="AV194" s="16"/>
      <c r="AW194" s="19">
        <v>198.63162292134646</v>
      </c>
      <c r="AX194" s="1" t="s">
        <v>120</v>
      </c>
      <c r="AY194" s="23">
        <v>28.8916010498688</v>
      </c>
      <c r="AZ194" s="18">
        <v>0</v>
      </c>
      <c r="BA194" s="18">
        <v>100</v>
      </c>
      <c r="BB194" s="18">
        <v>0</v>
      </c>
      <c r="BC194" s="18">
        <v>0</v>
      </c>
      <c r="BD194" s="18">
        <v>100</v>
      </c>
      <c r="BE194" s="18">
        <v>0</v>
      </c>
      <c r="BF194" s="24">
        <v>31.307329409978735</v>
      </c>
      <c r="BG194" s="24">
        <v>58.668279971076437</v>
      </c>
      <c r="BH194" s="24">
        <v>10.024390618944826</v>
      </c>
      <c r="BI194" s="21"/>
      <c r="BJ194" s="25">
        <f t="shared" ca="1" si="18"/>
        <v>0.94567642747757241</v>
      </c>
      <c r="BK194" s="24">
        <f t="shared" ca="1" si="19"/>
        <v>15.471121133049099</v>
      </c>
      <c r="BL194" s="23">
        <f t="shared" si="20"/>
        <v>2.4097165933665612</v>
      </c>
      <c r="BM194" s="23">
        <f t="shared" ca="1" si="21"/>
        <v>2.786911524537913</v>
      </c>
      <c r="BN194" s="22">
        <f t="shared" si="22"/>
        <v>2.8387604920240408</v>
      </c>
      <c r="BO194" s="21"/>
      <c r="BP194" s="2"/>
    </row>
    <row r="195" spans="1:68" x14ac:dyDescent="0.2">
      <c r="A195">
        <v>9.1</v>
      </c>
      <c r="B195">
        <v>2.0699999999999998</v>
      </c>
      <c r="C195">
        <v>0.20741000000000001</v>
      </c>
      <c r="D195">
        <v>-6.7110000000000003E-2</v>
      </c>
      <c r="E195">
        <v>6.6170000000000007E-2</v>
      </c>
      <c r="F195">
        <v>1.8205</v>
      </c>
      <c r="G195">
        <v>1.8583799999999999</v>
      </c>
      <c r="H195" s="21"/>
      <c r="I195" s="17">
        <f t="shared" si="16"/>
        <v>29.85564304461942</v>
      </c>
      <c r="J195" s="16">
        <f t="shared" si="17"/>
        <v>-29.055643044619419</v>
      </c>
      <c r="K195" s="16">
        <v>115</v>
      </c>
      <c r="L195" s="16">
        <v>3294.6194225721702</v>
      </c>
      <c r="M195" s="16">
        <v>1441.8635170603695</v>
      </c>
      <c r="N195" s="16">
        <v>12.937445319335081</v>
      </c>
      <c r="O195" s="16">
        <v>11.076570841889119</v>
      </c>
      <c r="P195" s="16">
        <v>11.609168073271348</v>
      </c>
      <c r="Q195" s="16">
        <v>0.29757856132446164</v>
      </c>
      <c r="R195" s="16">
        <v>2.5633065129757138</v>
      </c>
      <c r="S195" s="16">
        <v>36.985918845988238</v>
      </c>
      <c r="T195" s="20" t="s">
        <v>122</v>
      </c>
      <c r="U195" s="10">
        <v>4</v>
      </c>
      <c r="V195" s="20" t="s">
        <v>143</v>
      </c>
      <c r="W195" s="10">
        <v>4</v>
      </c>
      <c r="X195" s="20" t="s">
        <v>143</v>
      </c>
      <c r="Y195" s="10">
        <v>4</v>
      </c>
      <c r="Z195" s="20" t="s">
        <v>123</v>
      </c>
      <c r="AA195" s="15">
        <v>4</v>
      </c>
      <c r="AB195" s="11">
        <v>44.721036503735348</v>
      </c>
      <c r="AC195" s="10">
        <v>49.787744654182482</v>
      </c>
      <c r="AD195" s="19">
        <v>5.491218842082171</v>
      </c>
      <c r="AE195" s="12">
        <v>1107.657084188912</v>
      </c>
      <c r="AF195" s="10">
        <v>1163.8198350830271</v>
      </c>
      <c r="AG195" s="10">
        <v>745.68760549535114</v>
      </c>
      <c r="AH195" s="10">
        <v>494.71145540543637</v>
      </c>
      <c r="AI195" s="10">
        <v>3.9012111697836369</v>
      </c>
      <c r="AJ195" s="10"/>
      <c r="AK195" s="10"/>
      <c r="AL195" s="10"/>
      <c r="AM195" s="10"/>
      <c r="AN195" s="10">
        <v>7.3843805612594124</v>
      </c>
      <c r="AO195" s="10">
        <v>3.2525800338351747</v>
      </c>
      <c r="AP195" s="10">
        <v>5.9655008439628094</v>
      </c>
      <c r="AQ195" s="10">
        <v>114.66</v>
      </c>
      <c r="AR195" s="10"/>
      <c r="AS195" s="10"/>
      <c r="AT195" s="10">
        <v>3.76482111533385</v>
      </c>
      <c r="AU195" s="10">
        <v>1</v>
      </c>
      <c r="AV195" s="16"/>
      <c r="AW195" s="19">
        <v>174.57297526245407</v>
      </c>
      <c r="AX195" s="1" t="s">
        <v>120</v>
      </c>
      <c r="AY195" s="23">
        <v>29.055643044619401</v>
      </c>
      <c r="AZ195" s="18">
        <v>100</v>
      </c>
      <c r="BA195" s="18">
        <v>0</v>
      </c>
      <c r="BB195" s="18">
        <v>0</v>
      </c>
      <c r="BC195" s="18">
        <v>0</v>
      </c>
      <c r="BD195" s="18">
        <v>100</v>
      </c>
      <c r="BE195" s="18">
        <v>0</v>
      </c>
      <c r="BF195" s="24">
        <v>44.721036503735348</v>
      </c>
      <c r="BG195" s="24">
        <v>49.787744654182482</v>
      </c>
      <c r="BH195" s="24">
        <v>5.491218842082171</v>
      </c>
      <c r="BI195" s="21"/>
      <c r="BJ195" s="25">
        <f t="shared" ca="1" si="18"/>
        <v>0.98266020393103015</v>
      </c>
      <c r="BK195" s="24">
        <f t="shared" ca="1" si="19"/>
        <v>13.725978688221696</v>
      </c>
      <c r="BL195" s="23">
        <f t="shared" si="20"/>
        <v>2.9871792040331546</v>
      </c>
      <c r="BM195" s="23">
        <f t="shared" ca="1" si="21"/>
        <v>2.8834467154453773</v>
      </c>
      <c r="BN195" s="22">
        <f t="shared" si="22"/>
        <v>2.9258066617921847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0.20835000000000001</v>
      </c>
      <c r="D196">
        <v>-6.6049999999999998E-2</v>
      </c>
      <c r="E196">
        <v>7.5340000000000004E-2</v>
      </c>
      <c r="F196">
        <v>1.82765</v>
      </c>
      <c r="G196">
        <v>1.863</v>
      </c>
      <c r="H196" s="21"/>
      <c r="I196" s="17">
        <f t="shared" si="16"/>
        <v>30.019685039370078</v>
      </c>
      <c r="J196" s="16">
        <f t="shared" si="17"/>
        <v>-29.219685039370077</v>
      </c>
      <c r="K196" s="16">
        <v>115</v>
      </c>
      <c r="L196" s="16">
        <v>3313.4842519684958</v>
      </c>
      <c r="M196" s="16">
        <v>1450.4921259842542</v>
      </c>
      <c r="N196" s="16">
        <v>13.008530183727034</v>
      </c>
      <c r="O196" s="16">
        <v>11.325661190965093</v>
      </c>
      <c r="P196" s="16">
        <v>11.89357490663234</v>
      </c>
      <c r="Q196" s="16">
        <v>0.30511579609158068</v>
      </c>
      <c r="R196" s="16">
        <v>2.5653833980684455</v>
      </c>
      <c r="S196" s="16">
        <v>39.438452476892223</v>
      </c>
      <c r="T196" s="20" t="s">
        <v>122</v>
      </c>
      <c r="U196" s="10">
        <v>5</v>
      </c>
      <c r="V196" s="20" t="s">
        <v>143</v>
      </c>
      <c r="W196" s="10">
        <v>4</v>
      </c>
      <c r="X196" s="20" t="s">
        <v>143</v>
      </c>
      <c r="Y196" s="10">
        <v>4</v>
      </c>
      <c r="Z196" s="20" t="s">
        <v>123</v>
      </c>
      <c r="AA196" s="15">
        <v>4</v>
      </c>
      <c r="AB196" s="11">
        <v>44.276512945101857</v>
      </c>
      <c r="AC196" s="10">
        <v>50.129654625883639</v>
      </c>
      <c r="AD196" s="19">
        <v>5.5938324290145065</v>
      </c>
      <c r="AE196" s="12">
        <v>1132.5661190965093</v>
      </c>
      <c r="AF196" s="10">
        <v>1196.169766690419</v>
      </c>
      <c r="AG196" s="10">
        <v>767.01811799742552</v>
      </c>
      <c r="AH196" s="10">
        <v>543.70125860225539</v>
      </c>
      <c r="AI196" s="10">
        <v>3.8980528242013657</v>
      </c>
      <c r="AJ196" s="10"/>
      <c r="AK196" s="10"/>
      <c r="AL196" s="10"/>
      <c r="AM196" s="10"/>
      <c r="AN196" s="10">
        <v>5.6628305954825464</v>
      </c>
      <c r="AO196" s="10">
        <v>3.3194495610695114</v>
      </c>
      <c r="AP196" s="10">
        <v>6.1361449439794038</v>
      </c>
      <c r="AQ196" s="10">
        <v>114.66</v>
      </c>
      <c r="AR196" s="10"/>
      <c r="AS196" s="10"/>
      <c r="AT196" s="10">
        <v>3.8504065437144539</v>
      </c>
      <c r="AU196" s="10">
        <v>1</v>
      </c>
      <c r="AV196" s="16"/>
      <c r="AW196" s="19">
        <v>179.42546500356286</v>
      </c>
      <c r="AX196" s="1" t="s">
        <v>120</v>
      </c>
      <c r="AY196" s="23">
        <v>29.219685039370098</v>
      </c>
      <c r="AZ196" s="18">
        <v>0</v>
      </c>
      <c r="BA196" s="18">
        <v>100</v>
      </c>
      <c r="BB196" s="18">
        <v>0</v>
      </c>
      <c r="BC196" s="18">
        <v>0</v>
      </c>
      <c r="BD196" s="18">
        <v>100</v>
      </c>
      <c r="BE196" s="18">
        <v>0</v>
      </c>
      <c r="BF196" s="24">
        <v>44.276512945101857</v>
      </c>
      <c r="BG196" s="24">
        <v>50.129654625883639</v>
      </c>
      <c r="BH196" s="24">
        <v>5.5938324290145065</v>
      </c>
      <c r="BI196" s="21"/>
      <c r="BJ196" s="25">
        <f t="shared" ca="1" si="18"/>
        <v>0.97992884047013229</v>
      </c>
      <c r="BK196" s="24">
        <f t="shared" ca="1" si="19"/>
        <v>14.007869623485711</v>
      </c>
      <c r="BL196" s="23">
        <f t="shared" si="20"/>
        <v>2.9805683323105319</v>
      </c>
      <c r="BM196" s="23">
        <f t="shared" ca="1" si="21"/>
        <v>2.8757426939792046</v>
      </c>
      <c r="BN196" s="22">
        <f t="shared" si="22"/>
        <v>2.9172770633217273</v>
      </c>
      <c r="BO196" s="21"/>
      <c r="BP196" s="2"/>
    </row>
    <row r="197" spans="1:68" x14ac:dyDescent="0.2">
      <c r="A197">
        <v>9.1999999999999993</v>
      </c>
      <c r="B197">
        <v>2.16</v>
      </c>
      <c r="C197">
        <v>0.21046999999999999</v>
      </c>
      <c r="D197">
        <v>-5.8310000000000001E-2</v>
      </c>
      <c r="E197">
        <v>7.9880000000000007E-2</v>
      </c>
      <c r="F197">
        <v>1.82368</v>
      </c>
      <c r="G197">
        <v>1.8610800000000001</v>
      </c>
      <c r="H197" s="21"/>
      <c r="I197" s="17">
        <f t="shared" si="16"/>
        <v>30.183727034120732</v>
      </c>
      <c r="J197" s="16">
        <f t="shared" si="17"/>
        <v>-29.383727034120732</v>
      </c>
      <c r="K197" s="16">
        <v>115</v>
      </c>
      <c r="L197" s="16">
        <v>3332.3490813648209</v>
      </c>
      <c r="M197" s="16">
        <v>1459.1207349081387</v>
      </c>
      <c r="N197" s="16">
        <v>13.079615048118985</v>
      </c>
      <c r="O197" s="16">
        <v>11.88743942505133</v>
      </c>
      <c r="P197" s="16">
        <v>12.472838074050527</v>
      </c>
      <c r="Q197" s="16">
        <v>0.360151831089223</v>
      </c>
      <c r="R197" s="16">
        <v>2.8874890297703071</v>
      </c>
      <c r="S197" s="16">
        <v>40.652683958277628</v>
      </c>
      <c r="T197" s="20" t="s">
        <v>122</v>
      </c>
      <c r="U197" s="10">
        <v>4</v>
      </c>
      <c r="V197" s="20" t="s">
        <v>143</v>
      </c>
      <c r="W197" s="10">
        <v>4</v>
      </c>
      <c r="X197" s="20" t="s">
        <v>143</v>
      </c>
      <c r="Y197" s="10">
        <v>4</v>
      </c>
      <c r="Z197" s="20" t="s">
        <v>33</v>
      </c>
      <c r="AA197" s="15">
        <v>3</v>
      </c>
      <c r="AB197" s="11">
        <v>50.571746533247897</v>
      </c>
      <c r="AC197" s="10">
        <v>45.066850799845341</v>
      </c>
      <c r="AD197" s="19">
        <v>4.3614026669067592</v>
      </c>
      <c r="AE197" s="12">
        <v>1188.743942505133</v>
      </c>
      <c r="AF197" s="10">
        <v>1263.2086787751275</v>
      </c>
      <c r="AG197" s="10">
        <v>810.4628555537895</v>
      </c>
      <c r="AH197" s="10">
        <v>567.21741758040639</v>
      </c>
      <c r="AI197" s="10">
        <v>3.4632166207036557</v>
      </c>
      <c r="AJ197" s="10"/>
      <c r="AK197" s="10"/>
      <c r="AL197" s="10"/>
      <c r="AM197" s="10"/>
      <c r="AN197" s="10">
        <v>7.9249596167008862</v>
      </c>
      <c r="AO197" s="10">
        <v>3.5047295899266646</v>
      </c>
      <c r="AP197" s="10">
        <v>6.483702844430316</v>
      </c>
      <c r="AQ197" s="10">
        <v>114.66</v>
      </c>
      <c r="AR197" s="10"/>
      <c r="AS197" s="10"/>
      <c r="AT197" s="10">
        <v>4.0518109029226972</v>
      </c>
      <c r="AU197" s="10">
        <v>1</v>
      </c>
      <c r="AV197" s="16"/>
      <c r="AW197" s="19">
        <v>189.48130181626911</v>
      </c>
      <c r="AX197" s="1" t="s">
        <v>120</v>
      </c>
      <c r="AY197" s="23">
        <v>29.3837270341207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50.571746533247897</v>
      </c>
      <c r="BG197" s="24">
        <v>45.066850799845341</v>
      </c>
      <c r="BH197" s="24">
        <v>4.3614026669067592</v>
      </c>
      <c r="BI197" s="21"/>
      <c r="BJ197" s="25">
        <f t="shared" ca="1" si="18"/>
        <v>0.98450299740427261</v>
      </c>
      <c r="BK197" s="24">
        <f t="shared" ca="1" si="19"/>
        <v>14.727061179843229</v>
      </c>
      <c r="BL197" s="23">
        <f t="shared" si="20"/>
        <v>3.3326829319444382</v>
      </c>
      <c r="BM197" s="23">
        <f t="shared" ca="1" si="21"/>
        <v>2.8872132667257309</v>
      </c>
      <c r="BN197" s="22">
        <f t="shared" si="22"/>
        <v>2.9293316382228931</v>
      </c>
      <c r="BO197" s="21"/>
      <c r="BP197" s="2"/>
    </row>
    <row r="198" spans="1:68" x14ac:dyDescent="0.2">
      <c r="A198">
        <v>9.25</v>
      </c>
      <c r="B198">
        <v>2.11</v>
      </c>
      <c r="C198">
        <v>0.21607000000000001</v>
      </c>
      <c r="D198">
        <v>-5.1679999999999997E-2</v>
      </c>
      <c r="E198">
        <v>8.6069999999999994E-2</v>
      </c>
      <c r="F198">
        <v>1.8249500000000001</v>
      </c>
      <c r="G198">
        <v>1.8612</v>
      </c>
      <c r="H198" s="21"/>
      <c r="I198" s="17">
        <f t="shared" si="16"/>
        <v>30.34776902887139</v>
      </c>
      <c r="J198" s="16">
        <f t="shared" si="17"/>
        <v>-29.547769028871389</v>
      </c>
      <c r="K198" s="16">
        <v>115</v>
      </c>
      <c r="L198" s="16">
        <v>3351.2139107611465</v>
      </c>
      <c r="M198" s="16">
        <v>1467.7493438320234</v>
      </c>
      <c r="N198" s="16">
        <v>13.150699912510936</v>
      </c>
      <c r="O198" s="16">
        <v>13.371381930184805</v>
      </c>
      <c r="P198" s="16">
        <v>13.980620168903116</v>
      </c>
      <c r="Q198" s="16">
        <v>0.4072951013779012</v>
      </c>
      <c r="R198" s="16">
        <v>2.9132835057191642</v>
      </c>
      <c r="S198" s="16">
        <v>42.308211022104842</v>
      </c>
      <c r="T198" s="20" t="s">
        <v>122</v>
      </c>
      <c r="U198" s="10">
        <v>4</v>
      </c>
      <c r="V198" s="20" t="s">
        <v>143</v>
      </c>
      <c r="W198" s="10">
        <v>4</v>
      </c>
      <c r="X198" s="20" t="s">
        <v>143</v>
      </c>
      <c r="Y198" s="10">
        <v>4</v>
      </c>
      <c r="Z198" s="20" t="s">
        <v>123</v>
      </c>
      <c r="AA198" s="15">
        <v>4</v>
      </c>
      <c r="AB198" s="11">
        <v>47.661238656430044</v>
      </c>
      <c r="AC198" s="10">
        <v>47.463804448279227</v>
      </c>
      <c r="AD198" s="19">
        <v>4.8749568952907278</v>
      </c>
      <c r="AE198" s="12">
        <v>1337.1381930184805</v>
      </c>
      <c r="AF198" s="10">
        <v>1439.4851117344717</v>
      </c>
      <c r="AG198" s="10">
        <v>923.54651266773362</v>
      </c>
      <c r="AH198" s="10">
        <v>599.81165711164601</v>
      </c>
      <c r="AI198" s="10">
        <v>3.4325529871599061</v>
      </c>
      <c r="AJ198" s="10"/>
      <c r="AK198" s="10"/>
      <c r="AL198" s="10"/>
      <c r="AM198" s="10"/>
      <c r="AN198" s="10">
        <v>8.914254620123204</v>
      </c>
      <c r="AO198" s="10">
        <v>3.8454849885749929</v>
      </c>
      <c r="AP198" s="10">
        <v>7.3883721013418695</v>
      </c>
      <c r="AQ198" s="10">
        <v>114.66</v>
      </c>
      <c r="AR198" s="10"/>
      <c r="AS198" s="10"/>
      <c r="AT198" s="10">
        <v>4.6185985085646157</v>
      </c>
      <c r="AU198" s="10">
        <v>1</v>
      </c>
      <c r="AV198" s="16"/>
      <c r="AW198" s="19">
        <v>215.92276676017076</v>
      </c>
      <c r="AX198" s="1" t="s">
        <v>120</v>
      </c>
      <c r="AY198" s="23">
        <v>29.5477690288714</v>
      </c>
      <c r="AZ198" s="18">
        <v>100</v>
      </c>
      <c r="BA198" s="18">
        <v>0</v>
      </c>
      <c r="BB198" s="18">
        <v>0</v>
      </c>
      <c r="BC198" s="18">
        <v>0</v>
      </c>
      <c r="BD198" s="18">
        <v>100</v>
      </c>
      <c r="BE198" s="18">
        <v>0</v>
      </c>
      <c r="BF198" s="24">
        <v>47.661238656430044</v>
      </c>
      <c r="BG198" s="24">
        <v>47.463804448279227</v>
      </c>
      <c r="BH198" s="24">
        <v>4.8749568952907278</v>
      </c>
      <c r="BI198" s="21"/>
      <c r="BJ198" s="25">
        <f t="shared" ca="1" si="18"/>
        <v>0.96849258826506257</v>
      </c>
      <c r="BK198" s="24">
        <f t="shared" ca="1" si="19"/>
        <v>16.574061907991958</v>
      </c>
      <c r="BL198" s="23">
        <f t="shared" si="20"/>
        <v>3.309993206104858</v>
      </c>
      <c r="BM198" s="23">
        <f t="shared" ca="1" si="21"/>
        <v>2.8446561069962719</v>
      </c>
      <c r="BN198" s="22">
        <f t="shared" si="22"/>
        <v>2.8911258379636631</v>
      </c>
      <c r="BO198" s="21"/>
      <c r="BP198" s="2"/>
    </row>
    <row r="199" spans="1:68" x14ac:dyDescent="0.2">
      <c r="A199">
        <v>9.3000000000000007</v>
      </c>
      <c r="B199">
        <v>2.11</v>
      </c>
      <c r="C199">
        <v>0.21886</v>
      </c>
      <c r="D199">
        <v>-3.569E-2</v>
      </c>
      <c r="E199">
        <v>8.4809999999999997E-2</v>
      </c>
      <c r="F199">
        <v>1.8243</v>
      </c>
      <c r="G199">
        <v>1.8613999999999999</v>
      </c>
      <c r="H199" s="21"/>
      <c r="I199" s="17">
        <f t="shared" si="16"/>
        <v>30.511811023622048</v>
      </c>
      <c r="J199" s="16">
        <f t="shared" si="17"/>
        <v>-29.711811023622047</v>
      </c>
      <c r="K199" s="16">
        <v>115</v>
      </c>
      <c r="L199" s="16">
        <v>3370.0787401574721</v>
      </c>
      <c r="M199" s="16">
        <v>1476.3779527559082</v>
      </c>
      <c r="N199" s="16">
        <v>13.221784776902886</v>
      </c>
      <c r="O199" s="16">
        <v>14.110703285420941</v>
      </c>
      <c r="P199" s="16">
        <v>14.7150888774436</v>
      </c>
      <c r="Q199" s="16">
        <v>0.52099357678000735</v>
      </c>
      <c r="R199" s="16">
        <v>3.5405397895939701</v>
      </c>
      <c r="S199" s="16">
        <v>41.971221668240176</v>
      </c>
      <c r="T199" s="20" t="s">
        <v>122</v>
      </c>
      <c r="U199" s="10">
        <v>4</v>
      </c>
      <c r="V199" s="20" t="s">
        <v>143</v>
      </c>
      <c r="W199" s="10">
        <v>4</v>
      </c>
      <c r="X199" s="20" t="s">
        <v>143</v>
      </c>
      <c r="Y199" s="10">
        <v>4</v>
      </c>
      <c r="Z199" s="20" t="s">
        <v>33</v>
      </c>
      <c r="AA199" s="15">
        <v>3</v>
      </c>
      <c r="AB199" s="11">
        <v>61.652081385440233</v>
      </c>
      <c r="AC199" s="10">
        <v>35.28702625838757</v>
      </c>
      <c r="AD199" s="19">
        <v>3.0608923561721917</v>
      </c>
      <c r="AE199" s="12">
        <v>1411.0703285420941</v>
      </c>
      <c r="AF199" s="10">
        <v>1524.7834992453334</v>
      </c>
      <c r="AG199" s="10">
        <v>978.63166580826999</v>
      </c>
      <c r="AH199" s="10">
        <v>591.41698747893849</v>
      </c>
      <c r="AI199" s="10">
        <v>2.8244280799755686</v>
      </c>
      <c r="AJ199" s="10"/>
      <c r="AK199" s="10"/>
      <c r="AL199" s="10"/>
      <c r="AM199" s="10"/>
      <c r="AN199" s="10">
        <v>9.4071355236139613</v>
      </c>
      <c r="AO199" s="10">
        <v>4.119918808202077</v>
      </c>
      <c r="AP199" s="10">
        <v>7.8290533264661599</v>
      </c>
      <c r="AQ199" s="10">
        <v>114.66</v>
      </c>
      <c r="AR199" s="10"/>
      <c r="AS199" s="10"/>
      <c r="AT199" s="10">
        <v>4.8760664043847184</v>
      </c>
      <c r="AU199" s="10">
        <v>1</v>
      </c>
      <c r="AV199" s="16"/>
      <c r="AW199" s="19">
        <v>228.71752488679999</v>
      </c>
      <c r="AX199" s="1" t="s">
        <v>120</v>
      </c>
      <c r="AY199" s="23">
        <v>29.711811023622001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61.652081385440233</v>
      </c>
      <c r="BG199" s="24">
        <v>35.28702625838757</v>
      </c>
      <c r="BH199" s="24">
        <v>3.0608923561721917</v>
      </c>
      <c r="BI199" s="21"/>
      <c r="BJ199" s="25">
        <f t="shared" ca="1" si="18"/>
        <v>0.98090083110728032</v>
      </c>
      <c r="BK199" s="24">
        <f t="shared" ca="1" si="19"/>
        <v>17.529813645033311</v>
      </c>
      <c r="BL199" s="23">
        <f t="shared" si="20"/>
        <v>3.9984005930716577</v>
      </c>
      <c r="BM199" s="23">
        <f t="shared" ca="1" si="21"/>
        <v>2.8766885850133428</v>
      </c>
      <c r="BN199" s="22">
        <f t="shared" si="22"/>
        <v>2.9235360656390568</v>
      </c>
      <c r="BO199" s="21"/>
      <c r="BP199" s="2"/>
    </row>
    <row r="200" spans="1:68" x14ac:dyDescent="0.2">
      <c r="A200">
        <v>9.35</v>
      </c>
      <c r="B200">
        <v>2.11</v>
      </c>
      <c r="C200">
        <v>0.21607000000000001</v>
      </c>
      <c r="D200">
        <v>-2.9760000000000002E-2</v>
      </c>
      <c r="E200">
        <v>7.9369999999999996E-2</v>
      </c>
      <c r="F200">
        <v>1.8219799999999999</v>
      </c>
      <c r="G200">
        <v>1.8586800000000001</v>
      </c>
      <c r="H200" s="21"/>
      <c r="I200" s="17">
        <f t="shared" si="16"/>
        <v>30.675853018372699</v>
      </c>
      <c r="J200" s="16">
        <f t="shared" si="17"/>
        <v>-29.875853018372698</v>
      </c>
      <c r="K200" s="16">
        <v>115</v>
      </c>
      <c r="L200" s="16">
        <v>3388.9435695537968</v>
      </c>
      <c r="M200" s="16">
        <v>1485.0065616797924</v>
      </c>
      <c r="N200" s="16">
        <v>13.292869641294836</v>
      </c>
      <c r="O200" s="16">
        <v>13.371381930184805</v>
      </c>
      <c r="P200" s="16">
        <v>13.954816412664334</v>
      </c>
      <c r="Q200" s="16">
        <v>0.56315942788285211</v>
      </c>
      <c r="R200" s="16">
        <v>4.0355918073688972</v>
      </c>
      <c r="S200" s="16">
        <v>40.516283505522871</v>
      </c>
      <c r="T200" s="20" t="s">
        <v>33</v>
      </c>
      <c r="U200" s="10">
        <v>3</v>
      </c>
      <c r="V200" s="20" t="s">
        <v>33</v>
      </c>
      <c r="W200" s="10">
        <v>3</v>
      </c>
      <c r="X200" s="20" t="s">
        <v>143</v>
      </c>
      <c r="Y200" s="10">
        <v>4</v>
      </c>
      <c r="Z200" s="20" t="s">
        <v>33</v>
      </c>
      <c r="AA200" s="15">
        <v>3</v>
      </c>
      <c r="AB200" s="11">
        <v>75.84042406879658</v>
      </c>
      <c r="AC200" s="10">
        <v>22.009441309139604</v>
      </c>
      <c r="AD200" s="19">
        <v>2.1501346220638133</v>
      </c>
      <c r="AE200" s="12">
        <v>1337.1381930184805</v>
      </c>
      <c r="AF200" s="10">
        <v>1434.2299840126946</v>
      </c>
      <c r="AG200" s="10">
        <v>921.61123094982509</v>
      </c>
      <c r="AH200" s="10">
        <v>560.02451377840532</v>
      </c>
      <c r="AI200" s="10">
        <v>2.4779513085888003</v>
      </c>
      <c r="AJ200" s="10"/>
      <c r="AK200" s="10"/>
      <c r="AL200" s="10"/>
      <c r="AM200" s="10"/>
      <c r="AN200" s="10">
        <v>13.371381930184805</v>
      </c>
      <c r="AO200" s="10">
        <v>4.0300286215606969</v>
      </c>
      <c r="AP200" s="10">
        <v>7.3728898475986</v>
      </c>
      <c r="AQ200" s="10">
        <v>111.47500000000001</v>
      </c>
      <c r="AR200" s="10"/>
      <c r="AS200" s="10"/>
      <c r="AT200" s="10">
        <v>4.5443826692159277</v>
      </c>
      <c r="AU200" s="10">
        <v>1</v>
      </c>
      <c r="AV200" s="16"/>
      <c r="AW200" s="19">
        <v>215.13449760190417</v>
      </c>
      <c r="AX200" s="1" t="s">
        <v>120</v>
      </c>
      <c r="AY200" s="23">
        <v>29.875853018372698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75.84042406879658</v>
      </c>
      <c r="BG200" s="24">
        <v>22.009441309139604</v>
      </c>
      <c r="BH200" s="24">
        <v>2.1501346220638133</v>
      </c>
      <c r="BI200" s="21"/>
      <c r="BJ200" s="25">
        <f t="shared" ca="1" si="18"/>
        <v>1</v>
      </c>
      <c r="BK200" s="24">
        <f t="shared" ca="1" si="19"/>
        <v>16.512175695734193</v>
      </c>
      <c r="BL200" s="23">
        <f t="shared" si="20"/>
        <v>4.5933409294375549</v>
      </c>
      <c r="BM200" s="23">
        <f t="shared" ca="1" si="21"/>
        <v>2.9350969044508912</v>
      </c>
      <c r="BN200" s="22">
        <f t="shared" si="22"/>
        <v>2.9764360778275076</v>
      </c>
      <c r="BO200" s="21"/>
      <c r="BP200" s="2"/>
    </row>
    <row r="201" spans="1:68" x14ac:dyDescent="0.2">
      <c r="A201">
        <v>9.4</v>
      </c>
      <c r="B201">
        <v>0.64</v>
      </c>
      <c r="C201">
        <v>0.21606</v>
      </c>
      <c r="D201">
        <v>-3.125E-2</v>
      </c>
      <c r="E201">
        <v>7.936E-2</v>
      </c>
      <c r="F201">
        <v>1.82315</v>
      </c>
      <c r="G201">
        <v>1.86043</v>
      </c>
      <c r="H201" s="21"/>
      <c r="I201" s="17">
        <f t="shared" si="16"/>
        <v>30.83989501312336</v>
      </c>
      <c r="J201" s="16">
        <f t="shared" si="17"/>
        <v>-30.03989501312336</v>
      </c>
      <c r="K201" s="16">
        <v>115</v>
      </c>
      <c r="L201" s="16">
        <v>3407.8083989501229</v>
      </c>
      <c r="M201" s="16">
        <v>1493.6351706036771</v>
      </c>
      <c r="N201" s="16">
        <v>13.363954505686788</v>
      </c>
      <c r="O201" s="16">
        <v>13.368732032854206</v>
      </c>
      <c r="P201" s="16">
        <v>13.952128002264722</v>
      </c>
      <c r="Q201" s="16">
        <v>0.55256463561586422</v>
      </c>
      <c r="R201" s="16">
        <v>3.960432670386707</v>
      </c>
      <c r="S201" s="16">
        <v>40.513608986841405</v>
      </c>
      <c r="T201" s="20" t="s">
        <v>33</v>
      </c>
      <c r="U201" s="10">
        <v>3</v>
      </c>
      <c r="V201" s="20" t="s">
        <v>33</v>
      </c>
      <c r="W201" s="10">
        <v>3</v>
      </c>
      <c r="X201" s="20" t="s">
        <v>143</v>
      </c>
      <c r="Y201" s="10">
        <v>4</v>
      </c>
      <c r="Z201" s="20" t="s">
        <v>33</v>
      </c>
      <c r="AA201" s="15">
        <v>3</v>
      </c>
      <c r="AB201" s="11">
        <v>73.936217974768567</v>
      </c>
      <c r="AC201" s="10">
        <v>23.80127930759231</v>
      </c>
      <c r="AD201" s="19">
        <v>2.2625027176391166</v>
      </c>
      <c r="AE201" s="12">
        <v>1336.8732032854207</v>
      </c>
      <c r="AF201" s="10">
        <v>1432.804004589427</v>
      </c>
      <c r="AG201" s="10">
        <v>921.40960016985412</v>
      </c>
      <c r="AH201" s="10">
        <v>558.50717789803787</v>
      </c>
      <c r="AI201" s="10">
        <v>2.5249766458025844</v>
      </c>
      <c r="AJ201" s="10"/>
      <c r="AK201" s="10"/>
      <c r="AL201" s="10"/>
      <c r="AM201" s="10"/>
      <c r="AN201" s="10">
        <v>13.368732032854206</v>
      </c>
      <c r="AO201" s="10">
        <v>4.0230878713930318</v>
      </c>
      <c r="AP201" s="10">
        <v>7.3712768013588326</v>
      </c>
      <c r="AQ201" s="10">
        <v>111.47500000000001</v>
      </c>
      <c r="AR201" s="10"/>
      <c r="AS201" s="10"/>
      <c r="AT201" s="10">
        <v>4.511916279250654</v>
      </c>
      <c r="AU201" s="10">
        <v>1</v>
      </c>
      <c r="AV201" s="16"/>
      <c r="AW201" s="19">
        <v>214.92060068841403</v>
      </c>
      <c r="AX201" s="1" t="s">
        <v>120</v>
      </c>
      <c r="AY201" s="23">
        <v>30.039895013123399</v>
      </c>
      <c r="AZ201" s="18">
        <v>100</v>
      </c>
      <c r="BA201" s="18">
        <v>0</v>
      </c>
      <c r="BB201" s="18">
        <v>0</v>
      </c>
      <c r="BC201" s="18">
        <v>100</v>
      </c>
      <c r="BD201" s="18">
        <v>0</v>
      </c>
      <c r="BE201" s="18">
        <v>0</v>
      </c>
      <c r="BF201" s="24">
        <v>73.936217974768567</v>
      </c>
      <c r="BG201" s="24">
        <v>23.80127930759231</v>
      </c>
      <c r="BH201" s="24">
        <v>2.2625027176391166</v>
      </c>
      <c r="BI201" s="21"/>
      <c r="BJ201" s="25">
        <f t="shared" ca="1" si="18"/>
        <v>1</v>
      </c>
      <c r="BK201" s="24">
        <f t="shared" ca="1" si="19"/>
        <v>16.400556232000536</v>
      </c>
      <c r="BL201" s="23">
        <f t="shared" si="20"/>
        <v>4.5113858508203606</v>
      </c>
      <c r="BM201" s="23">
        <f t="shared" ca="1" si="21"/>
        <v>2.9323541243243758</v>
      </c>
      <c r="BN201" s="22">
        <f t="shared" si="22"/>
        <v>2.9715006596315288</v>
      </c>
      <c r="BO201" s="21"/>
      <c r="BP201" s="2"/>
    </row>
    <row r="202" spans="1:68" x14ac:dyDescent="0.2">
      <c r="A202">
        <v>9.4499999999999993</v>
      </c>
      <c r="B202">
        <v>2.11</v>
      </c>
      <c r="C202">
        <v>0.21517</v>
      </c>
      <c r="D202">
        <v>-3.5270000000000003E-2</v>
      </c>
      <c r="E202">
        <v>8.1710000000000005E-2</v>
      </c>
      <c r="F202">
        <v>1.82755</v>
      </c>
      <c r="G202">
        <v>1.8617999999999999</v>
      </c>
      <c r="H202" s="21"/>
      <c r="I202" s="17">
        <f t="shared" si="16"/>
        <v>31.003937007874011</v>
      </c>
      <c r="J202" s="16">
        <f t="shared" si="17"/>
        <v>-30.203937007874011</v>
      </c>
      <c r="K202" s="16">
        <v>115</v>
      </c>
      <c r="L202" s="16">
        <v>3426.6732283464476</v>
      </c>
      <c r="M202" s="16">
        <v>1502.2637795275614</v>
      </c>
      <c r="N202" s="16">
        <v>13.435039370078737</v>
      </c>
      <c r="O202" s="16">
        <v>13.132891170431208</v>
      </c>
      <c r="P202" s="16">
        <v>13.725337711059803</v>
      </c>
      <c r="Q202" s="16">
        <v>0.52398002829150725</v>
      </c>
      <c r="R202" s="16">
        <v>3.8176111897726712</v>
      </c>
      <c r="S202" s="16">
        <v>41.142120876985835</v>
      </c>
      <c r="T202" s="20" t="s">
        <v>33</v>
      </c>
      <c r="U202" s="10">
        <v>3</v>
      </c>
      <c r="V202" s="20" t="s">
        <v>33</v>
      </c>
      <c r="W202" s="10">
        <v>3</v>
      </c>
      <c r="X202" s="20" t="s">
        <v>143</v>
      </c>
      <c r="Y202" s="10">
        <v>4</v>
      </c>
      <c r="Z202" s="20" t="s">
        <v>33</v>
      </c>
      <c r="AA202" s="15">
        <v>3</v>
      </c>
      <c r="AB202" s="11">
        <v>70.910532425077278</v>
      </c>
      <c r="AC202" s="10">
        <v>26.651979074406469</v>
      </c>
      <c r="AD202" s="19">
        <v>2.437488500516249</v>
      </c>
      <c r="AE202" s="12">
        <v>1313.2891170431208</v>
      </c>
      <c r="AF202" s="10">
        <v>1405.0130980125939</v>
      </c>
      <c r="AG202" s="10">
        <v>904.40032832948521</v>
      </c>
      <c r="AH202" s="10">
        <v>569.97424814208887</v>
      </c>
      <c r="AI202" s="10">
        <v>2.6194390950000002</v>
      </c>
      <c r="AJ202" s="10"/>
      <c r="AK202" s="10"/>
      <c r="AL202" s="10"/>
      <c r="AM202" s="10"/>
      <c r="AN202" s="10">
        <v>13.132891170431208</v>
      </c>
      <c r="AO202" s="10">
        <v>3.954701374849626</v>
      </c>
      <c r="AP202" s="10">
        <v>7.2352026266358811</v>
      </c>
      <c r="AQ202" s="10">
        <v>111.47500000000001</v>
      </c>
      <c r="AR202" s="10"/>
      <c r="AS202" s="10"/>
      <c r="AT202" s="10">
        <v>4.3932354207159197</v>
      </c>
      <c r="AU202" s="10">
        <v>1</v>
      </c>
      <c r="AV202" s="16"/>
      <c r="AW202" s="19">
        <v>210.75196470188908</v>
      </c>
      <c r="AX202" s="1" t="s">
        <v>120</v>
      </c>
      <c r="AY202" s="23">
        <v>30.203937007874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70.910532425077278</v>
      </c>
      <c r="BG202" s="24">
        <v>26.651979074406469</v>
      </c>
      <c r="BH202" s="24">
        <v>2.437488500516249</v>
      </c>
      <c r="BI202" s="21"/>
      <c r="BJ202" s="25">
        <f t="shared" ca="1" si="18"/>
        <v>1</v>
      </c>
      <c r="BK202" s="24">
        <f t="shared" ca="1" si="19"/>
        <v>15.991866755469758</v>
      </c>
      <c r="BL202" s="23">
        <f t="shared" si="20"/>
        <v>4.3621376993323695</v>
      </c>
      <c r="BM202" s="23">
        <f t="shared" ca="1" si="21"/>
        <v>2.9315004272818008</v>
      </c>
      <c r="BN202" s="22">
        <f t="shared" si="22"/>
        <v>2.9674219732996931</v>
      </c>
      <c r="BO202" s="21"/>
      <c r="BP202" s="2"/>
    </row>
    <row r="203" spans="1:68" x14ac:dyDescent="0.2">
      <c r="A203">
        <v>9.5</v>
      </c>
      <c r="B203">
        <v>2.11</v>
      </c>
      <c r="C203">
        <v>0.21476999999999999</v>
      </c>
      <c r="D203">
        <v>-3.7909999999999999E-2</v>
      </c>
      <c r="E203">
        <v>7.9450000000000007E-2</v>
      </c>
      <c r="F203">
        <v>1.8244</v>
      </c>
      <c r="G203">
        <v>1.8621000000000001</v>
      </c>
      <c r="H203" s="21"/>
      <c r="I203" s="17">
        <f t="shared" si="16"/>
        <v>31.167979002624669</v>
      </c>
      <c r="J203" s="16">
        <f t="shared" si="17"/>
        <v>-30.367979002624669</v>
      </c>
      <c r="K203" s="16">
        <v>115</v>
      </c>
      <c r="L203" s="16">
        <v>3445.5380577427732</v>
      </c>
      <c r="M203" s="16">
        <v>1510.8923884514461</v>
      </c>
      <c r="N203" s="16">
        <v>13.50612423447069</v>
      </c>
      <c r="O203" s="16">
        <v>13.026895277207387</v>
      </c>
      <c r="P203" s="16">
        <v>13.61063786423902</v>
      </c>
      <c r="Q203" s="16">
        <v>0.5052080473620788</v>
      </c>
      <c r="R203" s="16">
        <v>3.7118616511682885</v>
      </c>
      <c r="S203" s="16">
        <v>40.537679654974596</v>
      </c>
      <c r="T203" s="20" t="s">
        <v>33</v>
      </c>
      <c r="U203" s="10">
        <v>3</v>
      </c>
      <c r="V203" s="20" t="s">
        <v>33</v>
      </c>
      <c r="W203" s="10">
        <v>3</v>
      </c>
      <c r="X203" s="20" t="s">
        <v>143</v>
      </c>
      <c r="Y203" s="10">
        <v>4</v>
      </c>
      <c r="Z203" s="20" t="s">
        <v>33</v>
      </c>
      <c r="AA203" s="15">
        <v>3</v>
      </c>
      <c r="AB203" s="11">
        <v>68.404899336586411</v>
      </c>
      <c r="AC203" s="10">
        <v>29.008677962695856</v>
      </c>
      <c r="AD203" s="19">
        <v>2.5864227007177387</v>
      </c>
      <c r="AE203" s="12">
        <v>1302.6895277207389</v>
      </c>
      <c r="AF203" s="10">
        <v>1390.4093025397767</v>
      </c>
      <c r="AG203" s="10">
        <v>895.7978398179265</v>
      </c>
      <c r="AH203" s="10">
        <v>556.07771150750898</v>
      </c>
      <c r="AI203" s="10">
        <v>2.6940659269594689</v>
      </c>
      <c r="AJ203" s="10"/>
      <c r="AK203" s="10"/>
      <c r="AL203" s="10"/>
      <c r="AM203" s="10"/>
      <c r="AN203" s="10">
        <v>13.026895277207387</v>
      </c>
      <c r="AO203" s="10">
        <v>3.9172755279646432</v>
      </c>
      <c r="AP203" s="10">
        <v>7.1663827185434119</v>
      </c>
      <c r="AQ203" s="10">
        <v>111.47500000000001</v>
      </c>
      <c r="AR203" s="10"/>
      <c r="AS203" s="10"/>
      <c r="AT203" s="10">
        <v>4.3190706951671949</v>
      </c>
      <c r="AU203" s="10">
        <v>1</v>
      </c>
      <c r="AV203" s="16"/>
      <c r="AW203" s="19">
        <v>208.5613953809665</v>
      </c>
      <c r="AX203" s="1" t="s">
        <v>120</v>
      </c>
      <c r="AY203" s="23">
        <v>30.367979002624701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68.404899336586411</v>
      </c>
      <c r="BG203" s="24">
        <v>29.008677962695856</v>
      </c>
      <c r="BH203" s="24">
        <v>2.5864227007177387</v>
      </c>
      <c r="BI203" s="21"/>
      <c r="BJ203" s="25">
        <f t="shared" ca="1" si="18"/>
        <v>1</v>
      </c>
      <c r="BK203" s="24">
        <f t="shared" ca="1" si="19"/>
        <v>15.736221753756837</v>
      </c>
      <c r="BL203" s="23">
        <f t="shared" si="20"/>
        <v>4.2497781087475737</v>
      </c>
      <c r="BM203" s="23">
        <f t="shared" ca="1" si="21"/>
        <v>2.9297507231501498</v>
      </c>
      <c r="BN203" s="22">
        <f t="shared" si="22"/>
        <v>2.9629340260489645</v>
      </c>
      <c r="BO203" s="21"/>
      <c r="BP203" s="2"/>
    </row>
    <row r="204" spans="1:68" x14ac:dyDescent="0.2">
      <c r="A204">
        <v>9.5500000000000007</v>
      </c>
      <c r="B204">
        <v>2.11</v>
      </c>
      <c r="C204">
        <v>0.21675</v>
      </c>
      <c r="D204">
        <v>-3.8530000000000002E-2</v>
      </c>
      <c r="E204">
        <v>7.9210000000000003E-2</v>
      </c>
      <c r="F204">
        <v>1.82138</v>
      </c>
      <c r="G204">
        <v>1.86148</v>
      </c>
      <c r="H204" s="21"/>
      <c r="I204" s="17">
        <f t="shared" si="16"/>
        <v>31.332020997375327</v>
      </c>
      <c r="J204" s="16">
        <f t="shared" si="17"/>
        <v>-30.532020997375326</v>
      </c>
      <c r="K204" s="16">
        <v>115</v>
      </c>
      <c r="L204" s="16">
        <v>3464.4028871390988</v>
      </c>
      <c r="M204" s="16">
        <v>1519.5209973753308</v>
      </c>
      <c r="N204" s="16">
        <v>13.577209098862642</v>
      </c>
      <c r="O204" s="16">
        <v>13.551574948665294</v>
      </c>
      <c r="P204" s="16">
        <v>14.134393222040615</v>
      </c>
      <c r="Q204" s="16">
        <v>0.50079947608319786</v>
      </c>
      <c r="R204" s="16">
        <v>3.5431268128459239</v>
      </c>
      <c r="S204" s="16">
        <v>40.473491206619421</v>
      </c>
      <c r="T204" s="20" t="s">
        <v>122</v>
      </c>
      <c r="U204" s="10">
        <v>4</v>
      </c>
      <c r="V204" s="20" t="s">
        <v>143</v>
      </c>
      <c r="W204" s="10">
        <v>4</v>
      </c>
      <c r="X204" s="20" t="s">
        <v>143</v>
      </c>
      <c r="Y204" s="10">
        <v>4</v>
      </c>
      <c r="Z204" s="20" t="s">
        <v>33</v>
      </c>
      <c r="AA204" s="15">
        <v>3</v>
      </c>
      <c r="AB204" s="11">
        <v>62.857243164316969</v>
      </c>
      <c r="AC204" s="10">
        <v>34.178210341351871</v>
      </c>
      <c r="AD204" s="19">
        <v>2.9645464943311608</v>
      </c>
      <c r="AE204" s="12">
        <v>1355.1574948665295</v>
      </c>
      <c r="AF204" s="10">
        <v>1450.9178840813568</v>
      </c>
      <c r="AG204" s="10">
        <v>935.07949165304603</v>
      </c>
      <c r="AH204" s="10">
        <v>553.29494621671085</v>
      </c>
      <c r="AI204" s="10">
        <v>2.8223658164715144</v>
      </c>
      <c r="AJ204" s="10"/>
      <c r="AK204" s="10"/>
      <c r="AL204" s="10"/>
      <c r="AM204" s="10"/>
      <c r="AN204" s="10">
        <v>9.0343832991101962</v>
      </c>
      <c r="AO204" s="10">
        <v>4.0139316948017409</v>
      </c>
      <c r="AP204" s="10">
        <v>7.4806359332243684</v>
      </c>
      <c r="AQ204" s="10">
        <v>114.66</v>
      </c>
      <c r="AR204" s="10"/>
      <c r="AS204" s="10"/>
      <c r="AT204" s="10">
        <v>4.4895312256860027</v>
      </c>
      <c r="AU204" s="10">
        <v>1</v>
      </c>
      <c r="AV204" s="16"/>
      <c r="AW204" s="19">
        <v>217.63768261220352</v>
      </c>
      <c r="AX204" s="1" t="s">
        <v>120</v>
      </c>
      <c r="AY204" s="23">
        <v>30.532020997375302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62.857243164316969</v>
      </c>
      <c r="BG204" s="24">
        <v>34.178210341351871</v>
      </c>
      <c r="BH204" s="24">
        <v>2.9645464943311608</v>
      </c>
      <c r="BI204" s="21"/>
      <c r="BJ204" s="25">
        <f t="shared" ca="1" si="18"/>
        <v>0.99242203998094292</v>
      </c>
      <c r="BK204" s="24">
        <f t="shared" ca="1" si="19"/>
        <v>16.282674406197366</v>
      </c>
      <c r="BL204" s="23">
        <f t="shared" si="20"/>
        <v>4.0379917116951418</v>
      </c>
      <c r="BM204" s="23">
        <f t="shared" ca="1" si="21"/>
        <v>2.9042525358928528</v>
      </c>
      <c r="BN204" s="22">
        <f t="shared" si="22"/>
        <v>2.9376672491475779</v>
      </c>
      <c r="BO204" s="21"/>
      <c r="BP204" s="2"/>
    </row>
    <row r="205" spans="1:68" x14ac:dyDescent="0.2">
      <c r="A205">
        <v>9.6</v>
      </c>
      <c r="B205">
        <v>2.11</v>
      </c>
      <c r="C205">
        <v>0.21790999999999999</v>
      </c>
      <c r="D205">
        <v>-3.007E-2</v>
      </c>
      <c r="E205">
        <v>7.8240000000000004E-2</v>
      </c>
      <c r="F205">
        <v>1.8230299999999999</v>
      </c>
      <c r="G205">
        <v>1.8651</v>
      </c>
      <c r="H205" s="21"/>
      <c r="I205" s="17">
        <f t="shared" ref="I205:I240" si="23">IF(A205="(m)",0,A205/0.3048)</f>
        <v>31.496062992125982</v>
      </c>
      <c r="J205" s="16">
        <f t="shared" ref="J205:J240" si="24">$J$7-I205</f>
        <v>-30.696062992125981</v>
      </c>
      <c r="K205" s="16">
        <v>115</v>
      </c>
      <c r="L205" s="16">
        <v>3483.2677165354239</v>
      </c>
      <c r="M205" s="16">
        <v>1528.1496062992153</v>
      </c>
      <c r="N205" s="16">
        <v>13.648293963254591</v>
      </c>
      <c r="O205" s="16">
        <v>13.85896303901437</v>
      </c>
      <c r="P205" s="16">
        <v>14.438045544695418</v>
      </c>
      <c r="Q205" s="16">
        <v>0.5609551422434117</v>
      </c>
      <c r="R205" s="16">
        <v>3.885256771817764</v>
      </c>
      <c r="S205" s="16">
        <v>40.214062894517248</v>
      </c>
      <c r="T205" s="20" t="s">
        <v>33</v>
      </c>
      <c r="U205" s="10">
        <v>3</v>
      </c>
      <c r="V205" s="20" t="s">
        <v>33</v>
      </c>
      <c r="W205" s="10">
        <v>3</v>
      </c>
      <c r="X205" s="20" t="s">
        <v>143</v>
      </c>
      <c r="Y205" s="10">
        <v>4</v>
      </c>
      <c r="Z205" s="20" t="s">
        <v>33</v>
      </c>
      <c r="AA205" s="15">
        <v>3</v>
      </c>
      <c r="AB205" s="11">
        <v>70.884656775883116</v>
      </c>
      <c r="AC205" s="10">
        <v>26.676349305781557</v>
      </c>
      <c r="AD205" s="19">
        <v>2.4389939183353269</v>
      </c>
      <c r="AE205" s="12">
        <v>1385.896303901437</v>
      </c>
      <c r="AF205" s="10">
        <v>1485.5319908997853</v>
      </c>
      <c r="AG205" s="10">
        <v>957.85341585215633</v>
      </c>
      <c r="AH205" s="10">
        <v>546.4958180145461</v>
      </c>
      <c r="AI205" s="10">
        <v>2.5738324613539971</v>
      </c>
      <c r="AJ205" s="10"/>
      <c r="AK205" s="10"/>
      <c r="AL205" s="10"/>
      <c r="AM205" s="10"/>
      <c r="AN205" s="10">
        <v>13.85896303901437</v>
      </c>
      <c r="AO205" s="10">
        <v>4.1416801851477469</v>
      </c>
      <c r="AP205" s="10">
        <v>7.6628273268172507</v>
      </c>
      <c r="AQ205" s="10">
        <v>111.47500000000001</v>
      </c>
      <c r="AR205" s="10"/>
      <c r="AS205" s="10"/>
      <c r="AT205" s="10">
        <v>4.57459384174616</v>
      </c>
      <c r="AU205" s="10">
        <v>1</v>
      </c>
      <c r="AV205" s="16"/>
      <c r="AW205" s="19">
        <v>222.8297986349678</v>
      </c>
      <c r="AX205" s="1" t="s">
        <v>120</v>
      </c>
      <c r="AY205" s="23">
        <v>30.696062992125999</v>
      </c>
      <c r="AZ205" s="18">
        <v>100</v>
      </c>
      <c r="BA205" s="18">
        <v>0</v>
      </c>
      <c r="BB205" s="18">
        <v>0</v>
      </c>
      <c r="BC205" s="18">
        <v>100</v>
      </c>
      <c r="BD205" s="18">
        <v>0</v>
      </c>
      <c r="BE205" s="18">
        <v>0</v>
      </c>
      <c r="BF205" s="24">
        <v>70.884656775883116</v>
      </c>
      <c r="BG205" s="24">
        <v>26.676349305781557</v>
      </c>
      <c r="BH205" s="24">
        <v>2.4389939183353269</v>
      </c>
      <c r="BI205" s="21"/>
      <c r="BJ205" s="25">
        <f t="shared" ca="1" si="18"/>
        <v>0.99948167890081074</v>
      </c>
      <c r="BK205" s="24">
        <f t="shared" ca="1" si="19"/>
        <v>16.613893731574681</v>
      </c>
      <c r="BL205" s="23">
        <f t="shared" si="20"/>
        <v>4.418217966601266</v>
      </c>
      <c r="BM205" s="23">
        <f t="shared" ca="1" si="21"/>
        <v>2.922246683405068</v>
      </c>
      <c r="BN205" s="22">
        <f t="shared" si="22"/>
        <v>2.9546487962179024</v>
      </c>
      <c r="BO205" s="21"/>
      <c r="BP205" s="2"/>
    </row>
    <row r="206" spans="1:68" x14ac:dyDescent="0.2">
      <c r="A206">
        <v>9.65</v>
      </c>
      <c r="B206">
        <v>2.16</v>
      </c>
      <c r="C206">
        <v>0.22556000000000001</v>
      </c>
      <c r="D206">
        <v>-2.911E-2</v>
      </c>
      <c r="E206">
        <v>7.6660000000000006E-2</v>
      </c>
      <c r="F206">
        <v>1.8206</v>
      </c>
      <c r="G206">
        <v>1.8621799999999999</v>
      </c>
      <c r="H206" s="21"/>
      <c r="I206" s="17">
        <f t="shared" si="23"/>
        <v>31.66010498687664</v>
      </c>
      <c r="J206" s="16">
        <f t="shared" si="24"/>
        <v>-30.860104986876639</v>
      </c>
      <c r="K206" s="16">
        <v>115</v>
      </c>
      <c r="L206" s="16">
        <v>3502.1325459317495</v>
      </c>
      <c r="M206" s="16">
        <v>1536.7782152231</v>
      </c>
      <c r="N206" s="16">
        <v>13.719378827646544</v>
      </c>
      <c r="O206" s="16">
        <v>15.886134496919921</v>
      </c>
      <c r="P206" s="16">
        <v>16.459131937696899</v>
      </c>
      <c r="Q206" s="16">
        <v>0.56778131712684021</v>
      </c>
      <c r="R206" s="16">
        <v>3.449643148108144</v>
      </c>
      <c r="S206" s="16">
        <v>39.791488942845689</v>
      </c>
      <c r="T206" s="20" t="s">
        <v>122</v>
      </c>
      <c r="U206" s="10">
        <v>4</v>
      </c>
      <c r="V206" s="20" t="s">
        <v>143</v>
      </c>
      <c r="W206" s="10">
        <v>4</v>
      </c>
      <c r="X206" s="20" t="s">
        <v>143</v>
      </c>
      <c r="Y206" s="10">
        <v>4</v>
      </c>
      <c r="Z206" s="20" t="s">
        <v>33</v>
      </c>
      <c r="AA206" s="15">
        <v>3</v>
      </c>
      <c r="AB206" s="11">
        <v>55.410643731673545</v>
      </c>
      <c r="AC206" s="10">
        <v>40.904760648109956</v>
      </c>
      <c r="AD206" s="19">
        <v>3.6845956202164976</v>
      </c>
      <c r="AE206" s="12">
        <v>1588.6134496919919</v>
      </c>
      <c r="AF206" s="10">
        <v>1722.1971648178228</v>
      </c>
      <c r="AG206" s="10">
        <v>1097.2754625131265</v>
      </c>
      <c r="AH206" s="10">
        <v>536.3405509412396</v>
      </c>
      <c r="AI206" s="10">
        <v>2.8988505682056442</v>
      </c>
      <c r="AJ206" s="10"/>
      <c r="AK206" s="10"/>
      <c r="AL206" s="10"/>
      <c r="AM206" s="10"/>
      <c r="AN206" s="10">
        <v>10.590756331279946</v>
      </c>
      <c r="AO206" s="10">
        <v>4.5263458357606483</v>
      </c>
      <c r="AP206" s="10">
        <v>8.6809282375918855</v>
      </c>
      <c r="AQ206" s="10">
        <v>114.66</v>
      </c>
      <c r="AR206" s="10"/>
      <c r="AS206" s="10"/>
      <c r="AT206" s="10">
        <v>5.3110280078137144</v>
      </c>
      <c r="AU206" s="10">
        <v>1</v>
      </c>
      <c r="AV206" s="16"/>
      <c r="AW206" s="19">
        <v>258.32957472267344</v>
      </c>
      <c r="AX206" s="1" t="s">
        <v>120</v>
      </c>
      <c r="AY206" s="23">
        <v>30.8601049868766</v>
      </c>
      <c r="AZ206" s="18">
        <v>100</v>
      </c>
      <c r="BA206" s="18">
        <v>0</v>
      </c>
      <c r="BB206" s="18">
        <v>0</v>
      </c>
      <c r="BC206" s="18">
        <v>100</v>
      </c>
      <c r="BD206" s="18">
        <v>0</v>
      </c>
      <c r="BE206" s="18">
        <v>0</v>
      </c>
      <c r="BF206" s="24">
        <v>55.410643731673545</v>
      </c>
      <c r="BG206" s="24">
        <v>40.904760648109956</v>
      </c>
      <c r="BH206" s="24">
        <v>3.6845956202164976</v>
      </c>
      <c r="BI206" s="21"/>
      <c r="BJ206" s="25">
        <f t="shared" ca="1" si="18"/>
        <v>0.96867965085618424</v>
      </c>
      <c r="BK206" s="24">
        <f t="shared" ca="1" si="19"/>
        <v>18.949516571031431</v>
      </c>
      <c r="BL206" s="23">
        <f t="shared" si="20"/>
        <v>3.8603398303309362</v>
      </c>
      <c r="BM206" s="23">
        <f t="shared" ca="1" si="21"/>
        <v>2.8408663769422327</v>
      </c>
      <c r="BN206" s="22">
        <f t="shared" si="22"/>
        <v>2.8780462835397032</v>
      </c>
      <c r="BO206" s="21"/>
      <c r="BP206" s="2"/>
    </row>
    <row r="207" spans="1:68" x14ac:dyDescent="0.2">
      <c r="A207">
        <v>9.6999999999999993</v>
      </c>
      <c r="B207">
        <v>2.11</v>
      </c>
      <c r="C207">
        <v>0.21998999999999999</v>
      </c>
      <c r="D207">
        <v>-2.4029999999999999E-2</v>
      </c>
      <c r="E207">
        <v>3.7819999999999999E-2</v>
      </c>
      <c r="F207">
        <v>1.8286800000000001</v>
      </c>
      <c r="G207">
        <v>1.8670800000000001</v>
      </c>
      <c r="H207" s="21"/>
      <c r="I207" s="17">
        <f t="shared" si="23"/>
        <v>31.824146981627294</v>
      </c>
      <c r="J207" s="16">
        <f t="shared" si="24"/>
        <v>-31.024146981627293</v>
      </c>
      <c r="K207" s="16">
        <v>115</v>
      </c>
      <c r="L207" s="16">
        <v>3520.9973753280747</v>
      </c>
      <c r="M207" s="16">
        <v>1545.4068241469845</v>
      </c>
      <c r="N207" s="16">
        <v>13.790463692038493</v>
      </c>
      <c r="O207" s="16">
        <v>14.41014168377823</v>
      </c>
      <c r="P207" s="16">
        <v>14.833554364508307</v>
      </c>
      <c r="Q207" s="16">
        <v>0.60390315921831617</v>
      </c>
      <c r="R207" s="16">
        <v>4.0711965883460319</v>
      </c>
      <c r="S207" s="16">
        <v>29.403658384033168</v>
      </c>
      <c r="T207" s="20" t="s">
        <v>33</v>
      </c>
      <c r="U207" s="10">
        <v>3</v>
      </c>
      <c r="V207" s="20" t="s">
        <v>33</v>
      </c>
      <c r="W207" s="10">
        <v>3</v>
      </c>
      <c r="X207" s="20" t="s">
        <v>143</v>
      </c>
      <c r="Y207" s="10">
        <v>4</v>
      </c>
      <c r="Z207" s="20" t="s">
        <v>33</v>
      </c>
      <c r="AA207" s="15">
        <v>3</v>
      </c>
      <c r="AB207" s="11">
        <v>73.36613761570959</v>
      </c>
      <c r="AC207" s="10">
        <v>24.338300959121909</v>
      </c>
      <c r="AD207" s="19">
        <v>2.2955614251685024</v>
      </c>
      <c r="AE207" s="12">
        <v>1441.0141683778231</v>
      </c>
      <c r="AF207" s="10">
        <v>1529.8430485958515</v>
      </c>
      <c r="AG207" s="10">
        <v>987.51657733812306</v>
      </c>
      <c r="AH207" s="10">
        <v>321.1857193781762</v>
      </c>
      <c r="AI207" s="10">
        <v>2.4562803055557207</v>
      </c>
      <c r="AJ207" s="10"/>
      <c r="AK207" s="10"/>
      <c r="AL207" s="10"/>
      <c r="AM207" s="10"/>
      <c r="AN207" s="10">
        <v>14.41014168377823</v>
      </c>
      <c r="AO207" s="10">
        <v>4.2705408505083966</v>
      </c>
      <c r="AP207" s="10">
        <v>7.9001326187049843</v>
      </c>
      <c r="AQ207" s="10">
        <v>111.47500000000001</v>
      </c>
      <c r="AR207" s="10"/>
      <c r="AS207" s="10"/>
      <c r="AT207" s="10">
        <v>4.662303224762617</v>
      </c>
      <c r="AU207" s="10">
        <v>1</v>
      </c>
      <c r="AV207" s="16"/>
      <c r="AW207" s="19">
        <v>229.47645728937772</v>
      </c>
      <c r="AX207" s="1" t="s">
        <v>120</v>
      </c>
      <c r="AY207" s="23">
        <v>31.0241469816273</v>
      </c>
      <c r="AZ207" s="18">
        <v>100</v>
      </c>
      <c r="BA207" s="18">
        <v>0</v>
      </c>
      <c r="BB207" s="18">
        <v>0</v>
      </c>
      <c r="BC207" s="18">
        <v>100</v>
      </c>
      <c r="BD207" s="18">
        <v>0</v>
      </c>
      <c r="BE207" s="18">
        <v>0</v>
      </c>
      <c r="BF207" s="24">
        <v>73.36613761570959</v>
      </c>
      <c r="BG207" s="24">
        <v>24.338300959121909</v>
      </c>
      <c r="BH207" s="24">
        <v>2.2955614251685024</v>
      </c>
      <c r="BI207" s="21"/>
      <c r="BJ207" s="25">
        <f t="shared" ref="BJ207:BJ240" ca="1" si="25">IF((0.381*BM207)+(0.05*(M207/2116.217)-0.15)&lt;1,(0.381*BM207)+(0.05*(M207/2116.217)-0.15),1)</f>
        <v>1</v>
      </c>
      <c r="BK207" s="24">
        <f t="shared" ref="BK207:BK240" ca="1" si="26">((P207-(L207/2000))/1.06)*(1.06/(M207/2000))^BJ207</f>
        <v>16.918594473089868</v>
      </c>
      <c r="BL207" s="23">
        <f t="shared" ref="BL207:BL240" si="27">(Q207/(P207-(L207/2000)))*100</f>
        <v>4.6194491490461811</v>
      </c>
      <c r="BM207" s="23">
        <f t="shared" ref="BM207:BM240" ca="1" si="28">SQRT(((3.47-LOG(BK207))^2)+((LOG(BL207)+1.22)^2))</f>
        <v>2.928585133579928</v>
      </c>
      <c r="BN207" s="22">
        <f t="shared" ref="BN207:BN240" si="29">SQRT(((3.47-LOG(P207/1.06))^2)+((LOG(R207)+1.22)^2))</f>
        <v>2.9578946423497681</v>
      </c>
      <c r="BO207" s="21"/>
      <c r="BP207" s="2"/>
    </row>
    <row r="208" spans="1:68" x14ac:dyDescent="0.2">
      <c r="A208">
        <v>9.75</v>
      </c>
      <c r="B208">
        <v>2.16</v>
      </c>
      <c r="C208">
        <v>0.22044</v>
      </c>
      <c r="D208">
        <v>-3.125E-2</v>
      </c>
      <c r="E208">
        <v>4.0410000000000001E-2</v>
      </c>
      <c r="F208">
        <v>1.8217300000000001</v>
      </c>
      <c r="G208">
        <v>1.8631</v>
      </c>
      <c r="H208" s="21"/>
      <c r="I208" s="17">
        <f t="shared" si="23"/>
        <v>31.988188976377952</v>
      </c>
      <c r="J208" s="16">
        <f t="shared" si="24"/>
        <v>-31.188188976377951</v>
      </c>
      <c r="K208" s="16">
        <v>115</v>
      </c>
      <c r="L208" s="16">
        <v>3539.8622047244003</v>
      </c>
      <c r="M208" s="16">
        <v>1554.0354330708692</v>
      </c>
      <c r="N208" s="16">
        <v>13.861548556430446</v>
      </c>
      <c r="O208" s="16">
        <v>14.529387063655024</v>
      </c>
      <c r="P208" s="16">
        <v>14.962774629259496</v>
      </c>
      <c r="Q208" s="16">
        <v>0.55256463561586422</v>
      </c>
      <c r="R208" s="16">
        <v>3.6929289473847438</v>
      </c>
      <c r="S208" s="16">
        <v>30.096358722532763</v>
      </c>
      <c r="T208" s="20" t="s">
        <v>122</v>
      </c>
      <c r="U208" s="10">
        <v>4</v>
      </c>
      <c r="V208" s="20" t="s">
        <v>143</v>
      </c>
      <c r="W208" s="10">
        <v>4</v>
      </c>
      <c r="X208" s="20" t="s">
        <v>143</v>
      </c>
      <c r="Y208" s="10">
        <v>4</v>
      </c>
      <c r="Z208" s="20" t="s">
        <v>33</v>
      </c>
      <c r="AA208" s="15">
        <v>3</v>
      </c>
      <c r="AB208" s="11">
        <v>63.569422721925896</v>
      </c>
      <c r="AC208" s="10">
        <v>33.520109342985151</v>
      </c>
      <c r="AD208" s="19">
        <v>2.9104679350889513</v>
      </c>
      <c r="AE208" s="12">
        <v>1452.9387063655024</v>
      </c>
      <c r="AF208" s="10">
        <v>1543.935736837384</v>
      </c>
      <c r="AG208" s="10">
        <v>997.2080971944622</v>
      </c>
      <c r="AH208" s="10">
        <v>333.97323770267627</v>
      </c>
      <c r="AI208" s="10">
        <v>2.7078777150808153</v>
      </c>
      <c r="AJ208" s="10"/>
      <c r="AK208" s="10"/>
      <c r="AL208" s="10"/>
      <c r="AM208" s="10"/>
      <c r="AN208" s="10">
        <v>9.6862580424366822</v>
      </c>
      <c r="AO208" s="10">
        <v>4.2441573920916493</v>
      </c>
      <c r="AP208" s="10">
        <v>7.977664777555697</v>
      </c>
      <c r="AQ208" s="10">
        <v>114.66</v>
      </c>
      <c r="AR208" s="10"/>
      <c r="AS208" s="10"/>
      <c r="AT208" s="10">
        <v>4.6797871123832708</v>
      </c>
      <c r="AU208" s="10">
        <v>1</v>
      </c>
      <c r="AV208" s="16"/>
      <c r="AW208" s="19">
        <v>231.59036052560759</v>
      </c>
      <c r="AX208" s="1" t="s">
        <v>120</v>
      </c>
      <c r="AY208" s="23">
        <v>31.188188976378001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63.569422721925896</v>
      </c>
      <c r="BG208" s="24">
        <v>33.520109342985151</v>
      </c>
      <c r="BH208" s="24">
        <v>2.9104679350889513</v>
      </c>
      <c r="BI208" s="21"/>
      <c r="BJ208" s="25">
        <f t="shared" ca="1" si="25"/>
        <v>0.99200956289934095</v>
      </c>
      <c r="BK208" s="24">
        <f t="shared" ca="1" si="26"/>
        <v>16.936738441522333</v>
      </c>
      <c r="BL208" s="23">
        <f t="shared" si="27"/>
        <v>4.1883664767895334</v>
      </c>
      <c r="BM208" s="23">
        <f t="shared" ca="1" si="28"/>
        <v>2.9010295648890279</v>
      </c>
      <c r="BN208" s="22">
        <f t="shared" si="29"/>
        <v>2.9289004619473129</v>
      </c>
      <c r="BO208" s="21"/>
      <c r="BP208" s="2"/>
    </row>
    <row r="209" spans="1:68" x14ac:dyDescent="0.2">
      <c r="A209">
        <v>9.8000000000000007</v>
      </c>
      <c r="B209">
        <v>2.11</v>
      </c>
      <c r="C209">
        <v>0.21889</v>
      </c>
      <c r="D209">
        <v>-3.304E-2</v>
      </c>
      <c r="E209">
        <v>4.3270000000000003E-2</v>
      </c>
      <c r="F209">
        <v>1.8203</v>
      </c>
      <c r="G209">
        <v>1.86303</v>
      </c>
      <c r="H209" s="21"/>
      <c r="I209" s="17">
        <f t="shared" si="23"/>
        <v>32.15223097112861</v>
      </c>
      <c r="J209" s="16">
        <f t="shared" si="24"/>
        <v>-31.352230971128609</v>
      </c>
      <c r="K209" s="16">
        <v>115</v>
      </c>
      <c r="L209" s="16">
        <v>3558.7270341207259</v>
      </c>
      <c r="M209" s="16">
        <v>1562.6640419947539</v>
      </c>
      <c r="N209" s="16">
        <v>13.932633420822397</v>
      </c>
      <c r="O209" s="16">
        <v>14.118652977412728</v>
      </c>
      <c r="P209" s="16">
        <v>14.563055280754947</v>
      </c>
      <c r="Q209" s="16">
        <v>0.53983666369780481</v>
      </c>
      <c r="R209" s="16">
        <v>3.7068915367724933</v>
      </c>
      <c r="S209" s="16">
        <v>30.861271065431936</v>
      </c>
      <c r="T209" s="20" t="s">
        <v>122</v>
      </c>
      <c r="U209" s="10">
        <v>4</v>
      </c>
      <c r="V209" s="20" t="s">
        <v>143</v>
      </c>
      <c r="W209" s="10">
        <v>4</v>
      </c>
      <c r="X209" s="20" t="s">
        <v>143</v>
      </c>
      <c r="Y209" s="10">
        <v>4</v>
      </c>
      <c r="Z209" s="20" t="s">
        <v>33</v>
      </c>
      <c r="AA209" s="15">
        <v>3</v>
      </c>
      <c r="AB209" s="11">
        <v>64.868011696068976</v>
      </c>
      <c r="AC209" s="10">
        <v>32.31526805037268</v>
      </c>
      <c r="AD209" s="19">
        <v>2.8167202535583384</v>
      </c>
      <c r="AE209" s="12">
        <v>1411.8652977412728</v>
      </c>
      <c r="AF209" s="10">
        <v>1495.8002352841236</v>
      </c>
      <c r="AG209" s="10">
        <v>967.22914605662095</v>
      </c>
      <c r="AH209" s="10">
        <v>348.24626011768191</v>
      </c>
      <c r="AI209" s="10">
        <v>2.6976780682142034</v>
      </c>
      <c r="AJ209" s="10"/>
      <c r="AK209" s="10"/>
      <c r="AL209" s="10"/>
      <c r="AM209" s="10"/>
      <c r="AN209" s="10">
        <v>9.4124353182751523</v>
      </c>
      <c r="AO209" s="10">
        <v>4.1608834518028388</v>
      </c>
      <c r="AP209" s="10">
        <v>7.7378331684529682</v>
      </c>
      <c r="AQ209" s="10">
        <v>114.66</v>
      </c>
      <c r="AR209" s="10"/>
      <c r="AS209" s="10"/>
      <c r="AT209" s="10">
        <v>4.5002958068310948</v>
      </c>
      <c r="AU209" s="10">
        <v>1</v>
      </c>
      <c r="AV209" s="16"/>
      <c r="AW209" s="19">
        <v>224.37003529261852</v>
      </c>
      <c r="AX209" s="1" t="s">
        <v>120</v>
      </c>
      <c r="AY209" s="23">
        <v>31.352230971128598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64.868011696068976</v>
      </c>
      <c r="BG209" s="24">
        <v>32.31526805037268</v>
      </c>
      <c r="BH209" s="24">
        <v>2.8167202535583384</v>
      </c>
      <c r="BI209" s="21"/>
      <c r="BJ209" s="25">
        <f t="shared" ca="1" si="25"/>
        <v>0.99758993312240496</v>
      </c>
      <c r="BK209" s="24">
        <f t="shared" ca="1" si="26"/>
        <v>16.34938441127726</v>
      </c>
      <c r="BL209" s="23">
        <f t="shared" si="27"/>
        <v>4.2228541932693462</v>
      </c>
      <c r="BM209" s="23">
        <f t="shared" ca="1" si="28"/>
        <v>2.9151411173965087</v>
      </c>
      <c r="BN209" s="22">
        <f t="shared" si="29"/>
        <v>2.9392225594316863</v>
      </c>
      <c r="BO209" s="21"/>
      <c r="BP209" s="2"/>
    </row>
    <row r="210" spans="1:68" x14ac:dyDescent="0.2">
      <c r="A210">
        <v>9.85</v>
      </c>
      <c r="B210">
        <v>0.6</v>
      </c>
      <c r="C210">
        <v>0.21962000000000001</v>
      </c>
      <c r="D210">
        <v>-3.406E-2</v>
      </c>
      <c r="E210">
        <v>4.793E-2</v>
      </c>
      <c r="F210">
        <v>1.8187800000000001</v>
      </c>
      <c r="G210">
        <v>1.8629800000000001</v>
      </c>
      <c r="H210" s="21"/>
      <c r="I210" s="17">
        <f t="shared" si="23"/>
        <v>32.316272965879264</v>
      </c>
      <c r="J210" s="16">
        <f t="shared" si="24"/>
        <v>-31.516272965879264</v>
      </c>
      <c r="K210" s="16">
        <v>115</v>
      </c>
      <c r="L210" s="16">
        <v>3577.591863517051</v>
      </c>
      <c r="M210" s="16">
        <v>1571.2926509186384</v>
      </c>
      <c r="N210" s="16">
        <v>14.003718285214347</v>
      </c>
      <c r="O210" s="16">
        <v>14.312095482546201</v>
      </c>
      <c r="P210" s="16">
        <v>14.774444876048529</v>
      </c>
      <c r="Q210" s="16">
        <v>0.53258385288416188</v>
      </c>
      <c r="R210" s="16">
        <v>3.6047638835321374</v>
      </c>
      <c r="S210" s="16">
        <v>32.107596770994924</v>
      </c>
      <c r="T210" s="20" t="s">
        <v>122</v>
      </c>
      <c r="U210" s="10">
        <v>4</v>
      </c>
      <c r="V210" s="20" t="s">
        <v>143</v>
      </c>
      <c r="W210" s="10">
        <v>4</v>
      </c>
      <c r="X210" s="20" t="s">
        <v>143</v>
      </c>
      <c r="Y210" s="10">
        <v>4</v>
      </c>
      <c r="Z210" s="20" t="s">
        <v>33</v>
      </c>
      <c r="AA210" s="15">
        <v>3</v>
      </c>
      <c r="AB210" s="11">
        <v>61.970531271723559</v>
      </c>
      <c r="AC210" s="10">
        <v>34.994657731876444</v>
      </c>
      <c r="AD210" s="19">
        <v>3.0348109963999956</v>
      </c>
      <c r="AE210" s="12">
        <v>1431.2095482546201</v>
      </c>
      <c r="AF210" s="10">
        <v>1519.5599035894672</v>
      </c>
      <c r="AG210" s="10">
        <v>983.08336570363963</v>
      </c>
      <c r="AH210" s="10">
        <v>372.42264313605756</v>
      </c>
      <c r="AI210" s="10">
        <v>2.7741067995281492</v>
      </c>
      <c r="AJ210" s="10"/>
      <c r="AK210" s="10"/>
      <c r="AL210" s="10"/>
      <c r="AM210" s="10"/>
      <c r="AN210" s="10">
        <v>9.5413969883641343</v>
      </c>
      <c r="AO210" s="10">
        <v>4.1966160378746471</v>
      </c>
      <c r="AP210" s="10">
        <v>7.8646669256291171</v>
      </c>
      <c r="AQ210" s="10">
        <v>114.66</v>
      </c>
      <c r="AR210" s="10"/>
      <c r="AS210" s="10"/>
      <c r="AT210" s="10">
        <v>4.5488326133630963</v>
      </c>
      <c r="AU210" s="10">
        <v>1</v>
      </c>
      <c r="AV210" s="16"/>
      <c r="AW210" s="19">
        <v>227.9339855384201</v>
      </c>
      <c r="AX210" s="1" t="s">
        <v>120</v>
      </c>
      <c r="AY210" s="23">
        <v>31.516272965879299</v>
      </c>
      <c r="AZ210" s="18">
        <v>100</v>
      </c>
      <c r="BA210" s="18">
        <v>0</v>
      </c>
      <c r="BB210" s="18">
        <v>0</v>
      </c>
      <c r="BC210" s="18">
        <v>100</v>
      </c>
      <c r="BD210" s="18">
        <v>0</v>
      </c>
      <c r="BE210" s="18">
        <v>0</v>
      </c>
      <c r="BF210" s="24">
        <v>61.970531271723559</v>
      </c>
      <c r="BG210" s="24">
        <v>34.994657731876444</v>
      </c>
      <c r="BH210" s="24">
        <v>3.0348109963999956</v>
      </c>
      <c r="BI210" s="21"/>
      <c r="BJ210" s="25">
        <f t="shared" ca="1" si="25"/>
        <v>0.99358781694638532</v>
      </c>
      <c r="BK210" s="24">
        <f t="shared" ca="1" si="26"/>
        <v>16.496905451881236</v>
      </c>
      <c r="BL210" s="23">
        <f t="shared" si="27"/>
        <v>4.1013264348128509</v>
      </c>
      <c r="BM210" s="23">
        <f t="shared" ca="1" si="28"/>
        <v>2.9041017869667618</v>
      </c>
      <c r="BN210" s="22">
        <f t="shared" si="29"/>
        <v>2.9268775512311573</v>
      </c>
      <c r="BO210" s="21"/>
      <c r="BP210" s="2"/>
    </row>
    <row r="211" spans="1:68" x14ac:dyDescent="0.2">
      <c r="A211">
        <v>9.9</v>
      </c>
      <c r="B211">
        <v>2.11</v>
      </c>
      <c r="C211">
        <v>0.22159000000000001</v>
      </c>
      <c r="D211">
        <v>-3.2250000000000001E-2</v>
      </c>
      <c r="E211">
        <v>4.8779999999999997E-2</v>
      </c>
      <c r="F211">
        <v>1.82043</v>
      </c>
      <c r="G211">
        <v>1.86903</v>
      </c>
      <c r="H211" s="21"/>
      <c r="I211" s="17">
        <f t="shared" si="23"/>
        <v>32.480314960629919</v>
      </c>
      <c r="J211" s="16">
        <f t="shared" si="24"/>
        <v>-31.680314960629918</v>
      </c>
      <c r="K211" s="16">
        <v>115</v>
      </c>
      <c r="L211" s="16">
        <v>3596.4566929133762</v>
      </c>
      <c r="M211" s="16">
        <v>1579.9212598425229</v>
      </c>
      <c r="N211" s="16">
        <v>14.074803149606298</v>
      </c>
      <c r="O211" s="16">
        <v>14.834125256673509</v>
      </c>
      <c r="P211" s="16">
        <v>15.29974826104195</v>
      </c>
      <c r="Q211" s="16">
        <v>0.54545403677895943</v>
      </c>
      <c r="R211" s="16">
        <v>3.5651177226742989</v>
      </c>
      <c r="S211" s="16">
        <v>32.334930858919499</v>
      </c>
      <c r="T211" s="20" t="s">
        <v>122</v>
      </c>
      <c r="U211" s="10">
        <v>4</v>
      </c>
      <c r="V211" s="20" t="s">
        <v>143</v>
      </c>
      <c r="W211" s="10">
        <v>4</v>
      </c>
      <c r="X211" s="20" t="s">
        <v>143</v>
      </c>
      <c r="Y211" s="10">
        <v>4</v>
      </c>
      <c r="Z211" s="20" t="s">
        <v>33</v>
      </c>
      <c r="AA211" s="15">
        <v>3</v>
      </c>
      <c r="AB211" s="11">
        <v>59.879839285834763</v>
      </c>
      <c r="AC211" s="10">
        <v>36.905147657736691</v>
      </c>
      <c r="AD211" s="19">
        <v>3.215013056428548</v>
      </c>
      <c r="AE211" s="12">
        <v>1483.412525667351</v>
      </c>
      <c r="AF211" s="10">
        <v>1580.2506059771447</v>
      </c>
      <c r="AG211" s="10">
        <v>1019.9832174027966</v>
      </c>
      <c r="AH211" s="10">
        <v>375.63691287730012</v>
      </c>
      <c r="AI211" s="10">
        <v>2.8049564636812914</v>
      </c>
      <c r="AJ211" s="10"/>
      <c r="AK211" s="10"/>
      <c r="AL211" s="10"/>
      <c r="AM211" s="10"/>
      <c r="AN211" s="10">
        <v>9.8894168377823402</v>
      </c>
      <c r="AO211" s="10">
        <v>4.312832229809147</v>
      </c>
      <c r="AP211" s="10">
        <v>8.1398825218195761</v>
      </c>
      <c r="AQ211" s="10">
        <v>114.66</v>
      </c>
      <c r="AR211" s="10"/>
      <c r="AS211" s="10"/>
      <c r="AT211" s="10">
        <v>4.7124297709929301</v>
      </c>
      <c r="AU211" s="10">
        <v>1</v>
      </c>
      <c r="AV211" s="16"/>
      <c r="AW211" s="19">
        <v>237.03759089657169</v>
      </c>
      <c r="AX211" s="1" t="s">
        <v>120</v>
      </c>
      <c r="AY211" s="23">
        <v>31.6803149606299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59.879839285834763</v>
      </c>
      <c r="BG211" s="24">
        <v>36.905147657736691</v>
      </c>
      <c r="BH211" s="24">
        <v>3.215013056428548</v>
      </c>
      <c r="BI211" s="21"/>
      <c r="BJ211" s="25">
        <f t="shared" ca="1" si="25"/>
        <v>0.98812238949693865</v>
      </c>
      <c r="BK211" s="24">
        <f t="shared" ca="1" si="26"/>
        <v>17.031795662965944</v>
      </c>
      <c r="BL211" s="23">
        <f t="shared" si="27"/>
        <v>4.0399454300676378</v>
      </c>
      <c r="BM211" s="23">
        <f t="shared" ca="1" si="28"/>
        <v>2.8892217445332697</v>
      </c>
      <c r="BN211" s="22">
        <f t="shared" si="29"/>
        <v>2.9119096664775053</v>
      </c>
      <c r="BO211" s="21"/>
      <c r="BP211" s="2"/>
    </row>
    <row r="212" spans="1:68" x14ac:dyDescent="0.2">
      <c r="A212">
        <v>9.9499999999999993</v>
      </c>
      <c r="B212">
        <v>2.11</v>
      </c>
      <c r="C212">
        <v>0.22528999999999999</v>
      </c>
      <c r="D212">
        <v>-3.0620000000000001E-2</v>
      </c>
      <c r="E212">
        <v>5.6390000000000003E-2</v>
      </c>
      <c r="F212">
        <v>1.81525</v>
      </c>
      <c r="G212">
        <v>1.8664499999999999</v>
      </c>
      <c r="H212" s="21"/>
      <c r="I212" s="17">
        <f t="shared" si="23"/>
        <v>32.644356955380573</v>
      </c>
      <c r="J212" s="16">
        <f t="shared" si="24"/>
        <v>-31.844356955380572</v>
      </c>
      <c r="K212" s="16">
        <v>115</v>
      </c>
      <c r="L212" s="16">
        <v>3615.3215223097013</v>
      </c>
      <c r="M212" s="16">
        <v>1588.5498687664074</v>
      </c>
      <c r="N212" s="16">
        <v>14.145888013998249</v>
      </c>
      <c r="O212" s="16">
        <v>15.814587268993833</v>
      </c>
      <c r="P212" s="16">
        <v>16.309518718881247</v>
      </c>
      <c r="Q212" s="16">
        <v>0.55704431288311407</v>
      </c>
      <c r="R212" s="16">
        <v>3.4154552472369004</v>
      </c>
      <c r="S212" s="16">
        <v>34.370239575514844</v>
      </c>
      <c r="T212" s="20" t="s">
        <v>122</v>
      </c>
      <c r="U212" s="10">
        <v>4</v>
      </c>
      <c r="V212" s="20" t="s">
        <v>143</v>
      </c>
      <c r="W212" s="10">
        <v>4</v>
      </c>
      <c r="X212" s="20" t="s">
        <v>143</v>
      </c>
      <c r="Y212" s="10">
        <v>4</v>
      </c>
      <c r="Z212" s="20" t="s">
        <v>33</v>
      </c>
      <c r="AA212" s="15">
        <v>3</v>
      </c>
      <c r="AB212" s="11">
        <v>54.272134446123808</v>
      </c>
      <c r="AC212" s="10">
        <v>41.901612007050993</v>
      </c>
      <c r="AD212" s="19">
        <v>3.8262535468252006</v>
      </c>
      <c r="AE212" s="12">
        <v>1581.4587268993832</v>
      </c>
      <c r="AF212" s="10">
        <v>1697.937434581984</v>
      </c>
      <c r="AG212" s="10">
        <v>1087.3012479254164</v>
      </c>
      <c r="AH212" s="10">
        <v>416.04380355119855</v>
      </c>
      <c r="AI212" s="10">
        <v>2.9278673781745463</v>
      </c>
      <c r="AJ212" s="10"/>
      <c r="AK212" s="10"/>
      <c r="AL212" s="10"/>
      <c r="AM212" s="10"/>
      <c r="AN212" s="10">
        <v>10.543058179329222</v>
      </c>
      <c r="AO212" s="10">
        <v>4.5163256784212749</v>
      </c>
      <c r="AP212" s="10">
        <v>8.6111087354779148</v>
      </c>
      <c r="AQ212" s="10">
        <v>114.66</v>
      </c>
      <c r="AR212" s="10"/>
      <c r="AS212" s="10"/>
      <c r="AT212" s="10">
        <v>5.0524329882856227</v>
      </c>
      <c r="AU212" s="10">
        <v>1</v>
      </c>
      <c r="AV212" s="16"/>
      <c r="AW212" s="19">
        <v>254.6906151872976</v>
      </c>
      <c r="AX212" s="1" t="s">
        <v>120</v>
      </c>
      <c r="AY212" s="23">
        <v>31.844356955380601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54.272134446123808</v>
      </c>
      <c r="BG212" s="24">
        <v>41.901612007050993</v>
      </c>
      <c r="BH212" s="24">
        <v>3.8262535468252006</v>
      </c>
      <c r="BI212" s="21"/>
      <c r="BJ212" s="25">
        <f t="shared" ca="1" si="25"/>
        <v>0.97505896401997816</v>
      </c>
      <c r="BK212" s="24">
        <f t="shared" ca="1" si="26"/>
        <v>18.127036310769792</v>
      </c>
      <c r="BL212" s="23">
        <f t="shared" si="27"/>
        <v>3.8411927251454583</v>
      </c>
      <c r="BM212" s="23">
        <f t="shared" ca="1" si="28"/>
        <v>2.8543994500590593</v>
      </c>
      <c r="BN212" s="22">
        <f t="shared" si="29"/>
        <v>2.8785505585963196</v>
      </c>
      <c r="BO212" s="21"/>
      <c r="BP212" s="2"/>
    </row>
    <row r="213" spans="1:68" x14ac:dyDescent="0.2">
      <c r="A213">
        <v>10</v>
      </c>
      <c r="B213">
        <v>2.16</v>
      </c>
      <c r="C213">
        <v>0.22733</v>
      </c>
      <c r="D213">
        <v>-2.53E-2</v>
      </c>
      <c r="E213">
        <v>6.0109999999999997E-2</v>
      </c>
      <c r="F213">
        <v>1.8097799999999999</v>
      </c>
      <c r="G213">
        <v>1.8651</v>
      </c>
      <c r="H213" s="21"/>
      <c r="I213" s="17">
        <f t="shared" si="23"/>
        <v>32.808398950131235</v>
      </c>
      <c r="J213" s="16">
        <f t="shared" si="24"/>
        <v>-32.008398950131237</v>
      </c>
      <c r="K213" s="16">
        <v>115</v>
      </c>
      <c r="L213" s="16">
        <v>3634.1863517060274</v>
      </c>
      <c r="M213" s="16">
        <v>1597.1784776902921</v>
      </c>
      <c r="N213" s="16">
        <v>14.216972878390202</v>
      </c>
      <c r="O213" s="16">
        <v>16.355166324435316</v>
      </c>
      <c r="P213" s="16">
        <v>16.864424635995604</v>
      </c>
      <c r="Q213" s="16">
        <v>0.59487269869544712</v>
      </c>
      <c r="R213" s="16">
        <v>3.5273821167058648</v>
      </c>
      <c r="S213" s="16">
        <v>35.365160525020066</v>
      </c>
      <c r="T213" s="20" t="s">
        <v>122</v>
      </c>
      <c r="U213" s="10">
        <v>4</v>
      </c>
      <c r="V213" s="20" t="s">
        <v>143</v>
      </c>
      <c r="W213" s="10">
        <v>4</v>
      </c>
      <c r="X213" s="20" t="s">
        <v>143</v>
      </c>
      <c r="Y213" s="10">
        <v>4</v>
      </c>
      <c r="Z213" s="20" t="s">
        <v>33</v>
      </c>
      <c r="AA213" s="15">
        <v>3</v>
      </c>
      <c r="AB213" s="11">
        <v>56.138500511473069</v>
      </c>
      <c r="AC213" s="10">
        <v>40.262393317044157</v>
      </c>
      <c r="AD213" s="19">
        <v>3.5991061714827755</v>
      </c>
      <c r="AE213" s="12">
        <v>1635.5166324435318</v>
      </c>
      <c r="AF213" s="10">
        <v>1762.1107878074188</v>
      </c>
      <c r="AG213" s="10">
        <v>1124.2949757330402</v>
      </c>
      <c r="AH213" s="10">
        <v>435.04843158781432</v>
      </c>
      <c r="AI213" s="10">
        <v>2.8349636271725371</v>
      </c>
      <c r="AJ213" s="10"/>
      <c r="AK213" s="10"/>
      <c r="AL213" s="10"/>
      <c r="AM213" s="10"/>
      <c r="AN213" s="10">
        <v>10.903444216290211</v>
      </c>
      <c r="AO213" s="10">
        <v>4.6652976407986371</v>
      </c>
      <c r="AP213" s="10">
        <v>8.8700648301312821</v>
      </c>
      <c r="AQ213" s="10">
        <v>114.66</v>
      </c>
      <c r="AR213" s="10"/>
      <c r="AS213" s="10"/>
      <c r="AT213" s="10">
        <v>5.2231375342684876</v>
      </c>
      <c r="AU213" s="10">
        <v>1</v>
      </c>
      <c r="AV213" s="16"/>
      <c r="AW213" s="19">
        <v>264.31661817111285</v>
      </c>
      <c r="AX213" s="1" t="s">
        <v>120</v>
      </c>
      <c r="AY213" s="23">
        <v>32.008398950131202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56.138500511473069</v>
      </c>
      <c r="BG213" s="24">
        <v>40.262393317044157</v>
      </c>
      <c r="BH213" s="24">
        <v>3.5991061714827755</v>
      </c>
      <c r="BI213" s="21"/>
      <c r="BJ213" s="25">
        <f t="shared" ca="1" si="25"/>
        <v>0.97426754491727352</v>
      </c>
      <c r="BK213" s="24">
        <f t="shared" ca="1" si="26"/>
        <v>18.705589292690718</v>
      </c>
      <c r="BL213" s="23">
        <f t="shared" si="27"/>
        <v>3.9533434899812465</v>
      </c>
      <c r="BM213" s="23">
        <f t="shared" ca="1" si="28"/>
        <v>2.8517871460684594</v>
      </c>
      <c r="BN213" s="22">
        <f t="shared" si="29"/>
        <v>2.8756267198823227</v>
      </c>
      <c r="BO213" s="21"/>
      <c r="BP213" s="2"/>
    </row>
    <row r="214" spans="1:68" x14ac:dyDescent="0.2">
      <c r="A214">
        <v>10.050000000000001</v>
      </c>
      <c r="B214">
        <v>2.11</v>
      </c>
      <c r="C214">
        <v>0.23380999999999999</v>
      </c>
      <c r="D214">
        <v>-1.1339999999999999E-2</v>
      </c>
      <c r="E214">
        <v>6.6320000000000004E-2</v>
      </c>
      <c r="F214">
        <v>1.8148500000000001</v>
      </c>
      <c r="G214">
        <v>1.86748</v>
      </c>
      <c r="H214" s="21"/>
      <c r="I214" s="17">
        <f t="shared" si="23"/>
        <v>32.972440944881889</v>
      </c>
      <c r="J214" s="16">
        <f t="shared" si="24"/>
        <v>-32.172440944881892</v>
      </c>
      <c r="K214" s="16">
        <v>115</v>
      </c>
      <c r="L214" s="16">
        <v>3653.0511811023525</v>
      </c>
      <c r="M214" s="16">
        <v>1605.8070866141766</v>
      </c>
      <c r="N214" s="16">
        <v>14.288057742782152</v>
      </c>
      <c r="O214" s="16">
        <v>18.072299794661184</v>
      </c>
      <c r="P214" s="16">
        <v>18.605474722078611</v>
      </c>
      <c r="Q214" s="16">
        <v>0.69413665845863681</v>
      </c>
      <c r="R214" s="16">
        <v>3.7308193896010819</v>
      </c>
      <c r="S214" s="16">
        <v>37.026036626210221</v>
      </c>
      <c r="T214" s="20" t="s">
        <v>122</v>
      </c>
      <c r="U214" s="10">
        <v>4</v>
      </c>
      <c r="V214" s="20" t="s">
        <v>143</v>
      </c>
      <c r="W214" s="10">
        <v>4</v>
      </c>
      <c r="X214" s="20" t="s">
        <v>143</v>
      </c>
      <c r="Y214" s="10">
        <v>4</v>
      </c>
      <c r="Z214" s="20" t="s">
        <v>33</v>
      </c>
      <c r="AA214" s="15">
        <v>3</v>
      </c>
      <c r="AB214" s="11">
        <v>58.372559131655862</v>
      </c>
      <c r="AC214" s="10">
        <v>38.268086944230781</v>
      </c>
      <c r="AD214" s="19">
        <v>3.3593539241133588</v>
      </c>
      <c r="AE214" s="12">
        <v>1807.2299794661183</v>
      </c>
      <c r="AF214" s="10">
        <v>1965.8305138526946</v>
      </c>
      <c r="AG214" s="10">
        <v>1240.3649814719074</v>
      </c>
      <c r="AH214" s="10">
        <v>467.75270845909176</v>
      </c>
      <c r="AI214" s="10">
        <v>2.6803763344516258</v>
      </c>
      <c r="AJ214" s="10"/>
      <c r="AK214" s="10"/>
      <c r="AL214" s="10"/>
      <c r="AM214" s="10"/>
      <c r="AN214" s="10">
        <v>12.048199863107456</v>
      </c>
      <c r="AO214" s="10">
        <v>5.0958503832518973</v>
      </c>
      <c r="AP214" s="10">
        <v>9.6825548703033526</v>
      </c>
      <c r="AQ214" s="10">
        <v>114.66</v>
      </c>
      <c r="AR214" s="10"/>
      <c r="AS214" s="10"/>
      <c r="AT214" s="10">
        <v>5.8256883101902188</v>
      </c>
      <c r="AU214" s="10">
        <v>1</v>
      </c>
      <c r="AV214" s="16"/>
      <c r="AW214" s="19">
        <v>294.87457707790418</v>
      </c>
      <c r="AX214" s="1" t="s">
        <v>120</v>
      </c>
      <c r="AY214" s="23">
        <v>32.172440944881899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58.372559131655862</v>
      </c>
      <c r="BG214" s="24">
        <v>38.268086944230781</v>
      </c>
      <c r="BH214" s="24">
        <v>3.3593539241133588</v>
      </c>
      <c r="BI214" s="21"/>
      <c r="BJ214" s="25">
        <f t="shared" ca="1" si="25"/>
        <v>0.96643867494732194</v>
      </c>
      <c r="BK214" s="24">
        <f t="shared" ca="1" si="26"/>
        <v>20.703914287403606</v>
      </c>
      <c r="BL214" s="23">
        <f t="shared" si="27"/>
        <v>4.1369495372887375</v>
      </c>
      <c r="BM214" s="23">
        <f t="shared" ca="1" si="28"/>
        <v>2.8307038424262929</v>
      </c>
      <c r="BN214" s="22">
        <f t="shared" si="29"/>
        <v>2.8572972477097216</v>
      </c>
      <c r="BO214" s="21"/>
      <c r="BP214" s="2"/>
    </row>
    <row r="215" spans="1:68" x14ac:dyDescent="0.2">
      <c r="A215">
        <v>10.1</v>
      </c>
      <c r="B215">
        <v>2.11</v>
      </c>
      <c r="C215">
        <v>0.2364</v>
      </c>
      <c r="D215">
        <v>-1.0359999999999999E-2</v>
      </c>
      <c r="E215">
        <v>6.3140000000000002E-2</v>
      </c>
      <c r="F215">
        <v>1.8145800000000001</v>
      </c>
      <c r="G215">
        <v>1.8664499999999999</v>
      </c>
      <c r="H215" s="21"/>
      <c r="I215" s="17">
        <f t="shared" si="23"/>
        <v>33.136482939632543</v>
      </c>
      <c r="J215" s="16">
        <f t="shared" si="24"/>
        <v>-32.336482939632546</v>
      </c>
      <c r="K215" s="16">
        <v>115</v>
      </c>
      <c r="L215" s="16">
        <v>3671.9160104986777</v>
      </c>
      <c r="M215" s="16">
        <v>1614.4356955380611</v>
      </c>
      <c r="N215" s="16">
        <v>14.3591426071741</v>
      </c>
      <c r="O215" s="16">
        <v>18.758623203285417</v>
      </c>
      <c r="P215" s="16">
        <v>19.279550974756678</v>
      </c>
      <c r="Q215" s="16">
        <v>0.70110504531880335</v>
      </c>
      <c r="R215" s="16">
        <v>3.6365216505134494</v>
      </c>
      <c r="S215" s="16">
        <v>36.175539685504141</v>
      </c>
      <c r="T215" s="20" t="s">
        <v>122</v>
      </c>
      <c r="U215" s="10">
        <v>4</v>
      </c>
      <c r="V215" s="20" t="s">
        <v>143</v>
      </c>
      <c r="W215" s="10">
        <v>4</v>
      </c>
      <c r="X215" s="20" t="s">
        <v>143</v>
      </c>
      <c r="Y215" s="10">
        <v>4</v>
      </c>
      <c r="Z215" s="20" t="s">
        <v>123</v>
      </c>
      <c r="AA215" s="15">
        <v>4</v>
      </c>
      <c r="AB215" s="11">
        <v>54.716281398006672</v>
      </c>
      <c r="AC215" s="10">
        <v>41.513913295029454</v>
      </c>
      <c r="AD215" s="19">
        <v>3.7698053069638728</v>
      </c>
      <c r="AE215" s="12">
        <v>1875.8623203285417</v>
      </c>
      <c r="AF215" s="10">
        <v>2044.0239065562128</v>
      </c>
      <c r="AG215" s="10">
        <v>1285.3033983171119</v>
      </c>
      <c r="AH215" s="10">
        <v>448.79445418278942</v>
      </c>
      <c r="AI215" s="10">
        <v>2.7498805069916399</v>
      </c>
      <c r="AJ215" s="10"/>
      <c r="AK215" s="10"/>
      <c r="AL215" s="10"/>
      <c r="AM215" s="10"/>
      <c r="AN215" s="10">
        <v>12.505748802190277</v>
      </c>
      <c r="AO215" s="10">
        <v>5.2314210547108972</v>
      </c>
      <c r="AP215" s="10">
        <v>9.997123788219783</v>
      </c>
      <c r="AQ215" s="10">
        <v>114.66</v>
      </c>
      <c r="AR215" s="10"/>
      <c r="AS215" s="10"/>
      <c r="AT215" s="10">
        <v>6.0349649657341828</v>
      </c>
      <c r="AU215" s="10">
        <v>1</v>
      </c>
      <c r="AV215" s="16"/>
      <c r="AW215" s="19">
        <v>306.60358598343191</v>
      </c>
      <c r="AX215" s="1" t="s">
        <v>120</v>
      </c>
      <c r="AY215" s="23">
        <v>32.336482939632504</v>
      </c>
      <c r="AZ215" s="18">
        <v>100</v>
      </c>
      <c r="BA215" s="18">
        <v>0</v>
      </c>
      <c r="BB215" s="18">
        <v>0</v>
      </c>
      <c r="BC215" s="18">
        <v>0</v>
      </c>
      <c r="BD215" s="18">
        <v>100</v>
      </c>
      <c r="BE215" s="18">
        <v>0</v>
      </c>
      <c r="BF215" s="24">
        <v>54.716281398006672</v>
      </c>
      <c r="BG215" s="24">
        <v>41.513913295029454</v>
      </c>
      <c r="BH215" s="24">
        <v>3.7698053069638728</v>
      </c>
      <c r="BI215" s="21"/>
      <c r="BJ215" s="25">
        <f t="shared" ca="1" si="25"/>
        <v>0.95954178478880614</v>
      </c>
      <c r="BK215" s="24">
        <f t="shared" ca="1" si="26"/>
        <v>21.372649833664259</v>
      </c>
      <c r="BL215" s="23">
        <f t="shared" si="27"/>
        <v>4.0192696914241557</v>
      </c>
      <c r="BM215" s="23">
        <f t="shared" ca="1" si="28"/>
        <v>2.8120666800214908</v>
      </c>
      <c r="BN215" s="22">
        <f t="shared" si="29"/>
        <v>2.8382859030280772</v>
      </c>
      <c r="BO215" s="21"/>
      <c r="BP215" s="2"/>
    </row>
    <row r="216" spans="1:68" x14ac:dyDescent="0.2">
      <c r="A216">
        <v>10.15</v>
      </c>
      <c r="B216">
        <v>2.11</v>
      </c>
      <c r="C216">
        <v>0.22889000000000001</v>
      </c>
      <c r="D216">
        <v>-9.1199999999999996E-3</v>
      </c>
      <c r="E216">
        <v>6.8140000000000006E-2</v>
      </c>
      <c r="F216">
        <v>1.8139000000000001</v>
      </c>
      <c r="G216">
        <v>1.8644499999999999</v>
      </c>
      <c r="H216" s="21"/>
      <c r="I216" s="17">
        <f t="shared" si="23"/>
        <v>33.300524934383205</v>
      </c>
      <c r="J216" s="16">
        <f t="shared" si="24"/>
        <v>-32.500524934383208</v>
      </c>
      <c r="K216" s="16">
        <v>115</v>
      </c>
      <c r="L216" s="16">
        <v>3690.7808398950037</v>
      </c>
      <c r="M216" s="16">
        <v>1623.0643044619458</v>
      </c>
      <c r="N216" s="16">
        <v>14.430227471566054</v>
      </c>
      <c r="O216" s="16">
        <v>16.768550308008216</v>
      </c>
      <c r="P216" s="16">
        <v>17.308734613986029</v>
      </c>
      <c r="Q216" s="16">
        <v>0.70992218787656514</v>
      </c>
      <c r="R216" s="16">
        <v>4.1015256384075851</v>
      </c>
      <c r="S216" s="16">
        <v>37.512799026236962</v>
      </c>
      <c r="T216" s="20" t="s">
        <v>33</v>
      </c>
      <c r="U216" s="10">
        <v>3</v>
      </c>
      <c r="V216" s="20" t="s">
        <v>143</v>
      </c>
      <c r="W216" s="10">
        <v>4</v>
      </c>
      <c r="X216" s="20" t="s">
        <v>143</v>
      </c>
      <c r="Y216" s="10">
        <v>4</v>
      </c>
      <c r="Z216" s="20" t="s">
        <v>33</v>
      </c>
      <c r="AA216" s="15">
        <v>3</v>
      </c>
      <c r="AB216" s="11">
        <v>70.364798436705087</v>
      </c>
      <c r="AC216" s="10">
        <v>27.165858371609005</v>
      </c>
      <c r="AD216" s="19">
        <v>2.4693431916859145</v>
      </c>
      <c r="AE216" s="12">
        <v>1676.8550308008216</v>
      </c>
      <c r="AF216" s="10">
        <v>1811.0534623834114</v>
      </c>
      <c r="AG216" s="10">
        <v>1153.9156409324019</v>
      </c>
      <c r="AH216" s="10">
        <v>474.84147198180153</v>
      </c>
      <c r="AI216" s="10">
        <v>2.4381171499594707</v>
      </c>
      <c r="AJ216" s="10"/>
      <c r="AK216" s="10"/>
      <c r="AL216" s="10"/>
      <c r="AM216" s="10"/>
      <c r="AN216" s="10">
        <v>16.768550308008216</v>
      </c>
      <c r="AO216" s="10">
        <v>4.8838726434353186</v>
      </c>
      <c r="AP216" s="10">
        <v>9.0774094865268147</v>
      </c>
      <c r="AQ216" s="10">
        <v>111.47500000000001</v>
      </c>
      <c r="AR216" s="10"/>
      <c r="AS216" s="10"/>
      <c r="AT216" s="10">
        <v>5.2850137994972899</v>
      </c>
      <c r="AU216" s="10">
        <v>1</v>
      </c>
      <c r="AV216" s="16"/>
      <c r="AW216" s="19">
        <v>271.65801935751171</v>
      </c>
      <c r="AX216" s="1" t="s">
        <v>120</v>
      </c>
      <c r="AY216" s="23">
        <v>32.500524934383201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70.364798436705087</v>
      </c>
      <c r="BG216" s="24">
        <v>27.165858371609005</v>
      </c>
      <c r="BH216" s="24">
        <v>2.4693431916859145</v>
      </c>
      <c r="BI216" s="21"/>
      <c r="BJ216" s="25">
        <f t="shared" ca="1" si="25"/>
        <v>0.98886108891438962</v>
      </c>
      <c r="BK216" s="24">
        <f t="shared" ca="1" si="26"/>
        <v>18.997899099858895</v>
      </c>
      <c r="BL216" s="23">
        <f t="shared" si="27"/>
        <v>4.5910003616828012</v>
      </c>
      <c r="BM216" s="23">
        <f t="shared" ca="1" si="28"/>
        <v>2.8884851456589442</v>
      </c>
      <c r="BN216" s="22">
        <f t="shared" si="29"/>
        <v>2.9075627213327166</v>
      </c>
      <c r="BO216" s="21"/>
      <c r="BP216" s="2"/>
    </row>
    <row r="217" spans="1:68" x14ac:dyDescent="0.2">
      <c r="A217">
        <v>10.199999999999999</v>
      </c>
      <c r="B217">
        <v>2.11</v>
      </c>
      <c r="C217">
        <v>0.22978000000000001</v>
      </c>
      <c r="D217">
        <v>-1.5769999999999999E-2</v>
      </c>
      <c r="E217">
        <v>8.2970000000000002E-2</v>
      </c>
      <c r="F217">
        <v>1.8109999999999999</v>
      </c>
      <c r="G217">
        <v>1.8612500000000001</v>
      </c>
      <c r="H217" s="21"/>
      <c r="I217" s="17">
        <f t="shared" si="23"/>
        <v>33.464566929133852</v>
      </c>
      <c r="J217" s="16">
        <f t="shared" si="24"/>
        <v>-32.664566929133855</v>
      </c>
      <c r="K217" s="16">
        <v>115</v>
      </c>
      <c r="L217" s="16">
        <v>3709.645669291328</v>
      </c>
      <c r="M217" s="16">
        <v>1631.6929133858298</v>
      </c>
      <c r="N217" s="16">
        <v>14.501312335958001</v>
      </c>
      <c r="O217" s="16">
        <v>17.004391170431212</v>
      </c>
      <c r="P217" s="16">
        <v>17.601690357755459</v>
      </c>
      <c r="Q217" s="16">
        <v>0.66263670561114885</v>
      </c>
      <c r="R217" s="16">
        <v>3.7646197163057429</v>
      </c>
      <c r="S217" s="16">
        <v>41.479110230850495</v>
      </c>
      <c r="T217" s="20" t="s">
        <v>122</v>
      </c>
      <c r="U217" s="10">
        <v>4</v>
      </c>
      <c r="V217" s="20" t="s">
        <v>143</v>
      </c>
      <c r="W217" s="10">
        <v>4</v>
      </c>
      <c r="X217" s="20" t="s">
        <v>143</v>
      </c>
      <c r="Y217" s="10">
        <v>4</v>
      </c>
      <c r="Z217" s="20" t="s">
        <v>33</v>
      </c>
      <c r="AA217" s="15">
        <v>3</v>
      </c>
      <c r="AB217" s="11">
        <v>61.504683934501308</v>
      </c>
      <c r="AC217" s="10">
        <v>35.422193504544538</v>
      </c>
      <c r="AD217" s="19">
        <v>3.0731225609541508</v>
      </c>
      <c r="AE217" s="12">
        <v>1700.4391170431213</v>
      </c>
      <c r="AF217" s="10">
        <v>1844.4091481565015</v>
      </c>
      <c r="AG217" s="10">
        <v>1173.4460238503639</v>
      </c>
      <c r="AH217" s="10">
        <v>554.97184240921706</v>
      </c>
      <c r="AI217" s="10">
        <v>2.6563107972597813</v>
      </c>
      <c r="AJ217" s="10"/>
      <c r="AK217" s="10"/>
      <c r="AL217" s="10"/>
      <c r="AM217" s="10"/>
      <c r="AN217" s="10">
        <v>11.336260780287475</v>
      </c>
      <c r="AO217" s="10">
        <v>4.8939869403996932</v>
      </c>
      <c r="AP217" s="10">
        <v>9.2141221669525475</v>
      </c>
      <c r="AQ217" s="10">
        <v>114.66</v>
      </c>
      <c r="AR217" s="10"/>
      <c r="AS217" s="10"/>
      <c r="AT217" s="10">
        <v>5.3571681949899821</v>
      </c>
      <c r="AU217" s="10">
        <v>1</v>
      </c>
      <c r="AV217" s="16"/>
      <c r="AW217" s="19">
        <v>276.66137222347527</v>
      </c>
      <c r="AX217" s="1" t="s">
        <v>120</v>
      </c>
      <c r="AY217" s="23">
        <v>32.664566929133898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61.504683934501308</v>
      </c>
      <c r="BG217" s="24">
        <v>35.422193504544538</v>
      </c>
      <c r="BH217" s="24">
        <v>3.0731225609541508</v>
      </c>
      <c r="BI217" s="21"/>
      <c r="BJ217" s="25">
        <f t="shared" ca="1" si="25"/>
        <v>0.97843970010055481</v>
      </c>
      <c r="BK217" s="24">
        <f t="shared" ca="1" si="26"/>
        <v>19.192625599192727</v>
      </c>
      <c r="BL217" s="23">
        <f t="shared" si="27"/>
        <v>4.208054107514883</v>
      </c>
      <c r="BM217" s="23">
        <f t="shared" ca="1" si="28"/>
        <v>2.860597330615509</v>
      </c>
      <c r="BN217" s="22">
        <f t="shared" si="29"/>
        <v>2.8785406152318327</v>
      </c>
      <c r="BO217" s="21"/>
      <c r="BP217" s="2"/>
    </row>
    <row r="218" spans="1:68" x14ac:dyDescent="0.2">
      <c r="A218">
        <v>10.25</v>
      </c>
      <c r="B218">
        <v>2.11</v>
      </c>
      <c r="C218">
        <v>0.23526</v>
      </c>
      <c r="D218">
        <v>-1.5959999999999998E-2</v>
      </c>
      <c r="E218">
        <v>8.1640000000000004E-2</v>
      </c>
      <c r="F218">
        <v>1.81498</v>
      </c>
      <c r="G218">
        <v>1.8612299999999999</v>
      </c>
      <c r="H218" s="21"/>
      <c r="I218" s="17">
        <f t="shared" si="23"/>
        <v>33.628608923884514</v>
      </c>
      <c r="J218" s="16">
        <f t="shared" si="24"/>
        <v>-32.828608923884516</v>
      </c>
      <c r="K218" s="16">
        <v>115</v>
      </c>
      <c r="L218" s="16">
        <v>3728.510498687654</v>
      </c>
      <c r="M218" s="16">
        <v>1640.3215223097145</v>
      </c>
      <c r="N218" s="16">
        <v>14.572397200349956</v>
      </c>
      <c r="O218" s="16">
        <v>18.456534907597529</v>
      </c>
      <c r="P218" s="16">
        <v>19.048711856743033</v>
      </c>
      <c r="Q218" s="16">
        <v>0.66128569183213703</v>
      </c>
      <c r="R218" s="16">
        <v>3.4715507106484433</v>
      </c>
      <c r="S218" s="16">
        <v>41.12339924621557</v>
      </c>
      <c r="T218" s="20" t="s">
        <v>122</v>
      </c>
      <c r="U218" s="10">
        <v>4</v>
      </c>
      <c r="V218" s="20" t="s">
        <v>143</v>
      </c>
      <c r="W218" s="10">
        <v>4</v>
      </c>
      <c r="X218" s="20" t="s">
        <v>143</v>
      </c>
      <c r="Y218" s="10">
        <v>4</v>
      </c>
      <c r="Z218" s="20" t="s">
        <v>123</v>
      </c>
      <c r="AA218" s="15">
        <v>4</v>
      </c>
      <c r="AB218" s="11">
        <v>51.350832193808884</v>
      </c>
      <c r="AC218" s="10">
        <v>44.410681978553676</v>
      </c>
      <c r="AD218" s="19">
        <v>4.238485827637442</v>
      </c>
      <c r="AE218" s="12">
        <v>1845.6534907597529</v>
      </c>
      <c r="AF218" s="10">
        <v>2013.5372757199614</v>
      </c>
      <c r="AG218" s="10">
        <v>1269.914123782869</v>
      </c>
      <c r="AH218" s="10">
        <v>546.19204208637836</v>
      </c>
      <c r="AI218" s="10">
        <v>2.8805570862976455</v>
      </c>
      <c r="AJ218" s="10"/>
      <c r="AK218" s="10"/>
      <c r="AL218" s="10"/>
      <c r="AM218" s="10"/>
      <c r="AN218" s="10">
        <v>12.304356605065019</v>
      </c>
      <c r="AO218" s="10">
        <v>5.1622588207602043</v>
      </c>
      <c r="AP218" s="10">
        <v>9.8893988664800823</v>
      </c>
      <c r="AQ218" s="10">
        <v>114.66</v>
      </c>
      <c r="AR218" s="10"/>
      <c r="AS218" s="10"/>
      <c r="AT218" s="10">
        <v>5.8414757985195376</v>
      </c>
      <c r="AU218" s="10">
        <v>1</v>
      </c>
      <c r="AV218" s="16"/>
      <c r="AW218" s="19">
        <v>302.03059135799418</v>
      </c>
      <c r="AX218" s="1" t="s">
        <v>120</v>
      </c>
      <c r="AY218" s="23">
        <v>32.828608923884502</v>
      </c>
      <c r="AZ218" s="18">
        <v>100</v>
      </c>
      <c r="BA218" s="18">
        <v>0</v>
      </c>
      <c r="BB218" s="18">
        <v>0</v>
      </c>
      <c r="BC218" s="18">
        <v>0</v>
      </c>
      <c r="BD218" s="18">
        <v>100</v>
      </c>
      <c r="BE218" s="18">
        <v>0</v>
      </c>
      <c r="BF218" s="24">
        <v>51.350832193808884</v>
      </c>
      <c r="BG218" s="24">
        <v>44.410681978553676</v>
      </c>
      <c r="BH218" s="24">
        <v>4.238485827637442</v>
      </c>
      <c r="BI218" s="21"/>
      <c r="BJ218" s="25">
        <f t="shared" ca="1" si="25"/>
        <v>0.95933301057332288</v>
      </c>
      <c r="BK218" s="24">
        <f t="shared" ca="1" si="26"/>
        <v>20.735104761305699</v>
      </c>
      <c r="BL218" s="23">
        <f t="shared" si="27"/>
        <v>3.8481617832908586</v>
      </c>
      <c r="BM218" s="23">
        <f t="shared" ca="1" si="28"/>
        <v>2.8099134507075147</v>
      </c>
      <c r="BN218" s="22">
        <f t="shared" si="29"/>
        <v>2.8297735873721881</v>
      </c>
      <c r="BO218" s="21"/>
      <c r="BP218" s="2"/>
    </row>
    <row r="219" spans="1:68" x14ac:dyDescent="0.2">
      <c r="A219">
        <v>10.3</v>
      </c>
      <c r="B219">
        <v>2.11</v>
      </c>
      <c r="C219">
        <v>0.33555000000000001</v>
      </c>
      <c r="D219">
        <v>3.8E-3</v>
      </c>
      <c r="E219">
        <v>9.7500000000000003E-2</v>
      </c>
      <c r="F219">
        <v>1.81498</v>
      </c>
      <c r="G219">
        <v>1.8649500000000001</v>
      </c>
      <c r="H219" s="21"/>
      <c r="I219" s="17">
        <f t="shared" si="23"/>
        <v>33.792650918635168</v>
      </c>
      <c r="J219" s="16">
        <f t="shared" si="24"/>
        <v>-32.992650918635171</v>
      </c>
      <c r="K219" s="16">
        <v>115</v>
      </c>
      <c r="L219" s="16">
        <v>3747.3753280839792</v>
      </c>
      <c r="M219" s="16">
        <v>1648.950131233599</v>
      </c>
      <c r="N219" s="16">
        <v>14.643482064741907</v>
      </c>
      <c r="O219" s="16">
        <v>45.032355236139622</v>
      </c>
      <c r="P219" s="16">
        <v>45.68561391273991</v>
      </c>
      <c r="Q219" s="16">
        <v>0.80179112484937387</v>
      </c>
      <c r="R219" s="16">
        <v>1.7550188257966826</v>
      </c>
      <c r="S219" s="16">
        <v>45.365185875020053</v>
      </c>
      <c r="T219" s="20" t="s">
        <v>125</v>
      </c>
      <c r="U219" s="10">
        <v>7</v>
      </c>
      <c r="V219" s="20" t="s">
        <v>141</v>
      </c>
      <c r="W219" s="10">
        <v>5</v>
      </c>
      <c r="X219" s="20" t="s">
        <v>141</v>
      </c>
      <c r="Y219" s="10">
        <v>5</v>
      </c>
      <c r="Z219" s="20" t="s">
        <v>121</v>
      </c>
      <c r="AA219" s="15">
        <v>5</v>
      </c>
      <c r="AB219" s="11">
        <v>4.5511146677254004</v>
      </c>
      <c r="AC219" s="10">
        <v>51.207342924470012</v>
      </c>
      <c r="AD219" s="19">
        <v>44.241542407804587</v>
      </c>
      <c r="AE219" s="12"/>
      <c r="AF219" s="10"/>
      <c r="AG219" s="10"/>
      <c r="AH219" s="10"/>
      <c r="AI219" s="10"/>
      <c r="AJ219" s="10">
        <v>32.923121385389891</v>
      </c>
      <c r="AK219" s="10">
        <v>36.997601988565883</v>
      </c>
      <c r="AL219" s="10">
        <v>39.138357645781035</v>
      </c>
      <c r="AM219" s="10">
        <v>34.426421043455491</v>
      </c>
      <c r="AN219" s="10">
        <v>15.010785078713207</v>
      </c>
      <c r="AO219" s="10">
        <v>7.4511789851408414</v>
      </c>
      <c r="AP219" s="10">
        <v>11.421403478184978</v>
      </c>
      <c r="AQ219" s="10">
        <v>117.845</v>
      </c>
      <c r="AR219" s="10">
        <v>4.1952315225015956E-3</v>
      </c>
      <c r="AS219" s="10">
        <v>0</v>
      </c>
      <c r="AT219" s="10">
        <v>1.7111730331627089</v>
      </c>
      <c r="AU219" s="10">
        <v>0.55019079285630845</v>
      </c>
      <c r="AV219" s="16">
        <v>0.20736050197669031</v>
      </c>
      <c r="AW219" s="19">
        <v>114.21403478184978</v>
      </c>
      <c r="AX219" s="1" t="s">
        <v>120</v>
      </c>
      <c r="AY219" s="23">
        <v>32.992650918635199</v>
      </c>
      <c r="AZ219" s="18">
        <v>0</v>
      </c>
      <c r="BA219" s="18">
        <v>0</v>
      </c>
      <c r="BB219" s="18">
        <v>100</v>
      </c>
      <c r="BC219" s="18">
        <v>0</v>
      </c>
      <c r="BD219" s="18">
        <v>100</v>
      </c>
      <c r="BE219" s="18">
        <v>0</v>
      </c>
      <c r="BF219" s="24">
        <v>4.5511146677254004</v>
      </c>
      <c r="BG219" s="24">
        <v>51.207342924470012</v>
      </c>
      <c r="BH219" s="24">
        <v>44.241542407804587</v>
      </c>
      <c r="BI219" s="21"/>
      <c r="BJ219" s="25">
        <f t="shared" ca="1" si="25"/>
        <v>0.7685707849507365</v>
      </c>
      <c r="BK219" s="24">
        <f t="shared" ca="1" si="26"/>
        <v>50.137114538801633</v>
      </c>
      <c r="BL219" s="23">
        <f t="shared" si="27"/>
        <v>1.8300750355006425</v>
      </c>
      <c r="BM219" s="23">
        <f t="shared" ca="1" si="28"/>
        <v>2.3086901059823175</v>
      </c>
      <c r="BN219" s="22">
        <f t="shared" si="29"/>
        <v>2.3480371152898445</v>
      </c>
      <c r="BO219" s="21"/>
      <c r="BP219" s="2"/>
    </row>
    <row r="220" spans="1:68" x14ac:dyDescent="0.2">
      <c r="A220">
        <v>10.35</v>
      </c>
      <c r="B220">
        <v>0.56000000000000005</v>
      </c>
      <c r="C220">
        <v>0.30636999999999998</v>
      </c>
      <c r="D220">
        <v>3.8399999999999997E-2</v>
      </c>
      <c r="E220">
        <v>-7.8100000000000001E-3</v>
      </c>
      <c r="F220">
        <v>1.81253</v>
      </c>
      <c r="G220">
        <v>1.8626799999999999</v>
      </c>
      <c r="H220" s="21"/>
      <c r="I220" s="17">
        <f t="shared" si="23"/>
        <v>33.956692913385822</v>
      </c>
      <c r="J220" s="16">
        <f t="shared" si="24"/>
        <v>-33.156692913385825</v>
      </c>
      <c r="K220" s="16">
        <v>115</v>
      </c>
      <c r="L220" s="16">
        <v>3766.2401574803043</v>
      </c>
      <c r="M220" s="16">
        <v>1657.5787401574835</v>
      </c>
      <c r="N220" s="16">
        <v>14.714566929133857</v>
      </c>
      <c r="O220" s="16">
        <v>37.299954825462002</v>
      </c>
      <c r="P220" s="16">
        <v>37.547632372285278</v>
      </c>
      <c r="Q220" s="16">
        <v>1.0478178446062765</v>
      </c>
      <c r="R220" s="16">
        <v>2.7906362622738725</v>
      </c>
      <c r="S220" s="16">
        <v>17.199829640505481</v>
      </c>
      <c r="T220" s="20" t="s">
        <v>125</v>
      </c>
      <c r="U220" s="10">
        <v>7</v>
      </c>
      <c r="V220" s="20" t="s">
        <v>141</v>
      </c>
      <c r="W220" s="10">
        <v>5</v>
      </c>
      <c r="X220" s="20" t="s">
        <v>141</v>
      </c>
      <c r="Y220" s="10">
        <v>5</v>
      </c>
      <c r="Z220" s="20" t="s">
        <v>121</v>
      </c>
      <c r="AA220" s="15">
        <v>5</v>
      </c>
      <c r="AB220" s="11">
        <v>17.325666549751865</v>
      </c>
      <c r="AC220" s="10">
        <v>62.610485582824836</v>
      </c>
      <c r="AD220" s="19">
        <v>20.063847867423302</v>
      </c>
      <c r="AE220" s="12"/>
      <c r="AF220" s="10"/>
      <c r="AG220" s="10"/>
      <c r="AH220" s="10"/>
      <c r="AI220" s="10"/>
      <c r="AJ220" s="10">
        <v>31.590811362824187</v>
      </c>
      <c r="AK220" s="10">
        <v>35.824965192037972</v>
      </c>
      <c r="AL220" s="10">
        <v>37.754259702127051</v>
      </c>
      <c r="AM220" s="10">
        <v>34.38690809307132</v>
      </c>
      <c r="AN220" s="10">
        <v>12.433318275154001</v>
      </c>
      <c r="AO220" s="10">
        <v>6.5440118315518063</v>
      </c>
      <c r="AP220" s="10">
        <v>9.2642897116855831</v>
      </c>
      <c r="AQ220" s="10">
        <v>117.845</v>
      </c>
      <c r="AR220" s="10">
        <v>0</v>
      </c>
      <c r="AS220" s="10">
        <v>0</v>
      </c>
      <c r="AT220" s="10">
        <v>1.3426796074361982</v>
      </c>
      <c r="AU220" s="10">
        <v>0.49274944783287933</v>
      </c>
      <c r="AV220" s="16">
        <v>0.18753978696248227</v>
      </c>
      <c r="AW220" s="19">
        <v>93.869080930713196</v>
      </c>
      <c r="AX220" s="1" t="s">
        <v>120</v>
      </c>
      <c r="AY220" s="23">
        <v>33.156692913385797</v>
      </c>
      <c r="AZ220" s="18">
        <v>0</v>
      </c>
      <c r="BA220" s="18">
        <v>0</v>
      </c>
      <c r="BB220" s="18">
        <v>100</v>
      </c>
      <c r="BC220" s="18">
        <v>0</v>
      </c>
      <c r="BD220" s="18">
        <v>100</v>
      </c>
      <c r="BE220" s="18">
        <v>0</v>
      </c>
      <c r="BF220" s="24">
        <v>17.325666549751865</v>
      </c>
      <c r="BG220" s="24">
        <v>62.610485582824836</v>
      </c>
      <c r="BH220" s="24">
        <v>20.063847867423302</v>
      </c>
      <c r="BI220" s="21"/>
      <c r="BJ220" s="25">
        <f t="shared" ca="1" si="25"/>
        <v>0.84414548824225821</v>
      </c>
      <c r="BK220" s="24">
        <f t="shared" ca="1" si="26"/>
        <v>41.413052243898555</v>
      </c>
      <c r="BL220" s="23">
        <f t="shared" si="27"/>
        <v>2.937984503985267</v>
      </c>
      <c r="BM220" s="23">
        <f t="shared" ca="1" si="28"/>
        <v>2.5065138187744642</v>
      </c>
      <c r="BN220" s="22">
        <f t="shared" si="29"/>
        <v>2.5423896806045394</v>
      </c>
      <c r="BO220" s="21"/>
      <c r="BP220" s="2"/>
    </row>
    <row r="221" spans="1:68" x14ac:dyDescent="0.2">
      <c r="A221">
        <v>10.4</v>
      </c>
      <c r="B221">
        <v>2.0699999999999998</v>
      </c>
      <c r="C221">
        <v>0.25405</v>
      </c>
      <c r="D221">
        <v>3.2870000000000003E-2</v>
      </c>
      <c r="E221">
        <v>6.3600000000000002E-3</v>
      </c>
      <c r="F221">
        <v>1.8127500000000001</v>
      </c>
      <c r="G221">
        <v>1.8625799999999999</v>
      </c>
      <c r="H221" s="21"/>
      <c r="I221" s="17">
        <f t="shared" si="23"/>
        <v>34.120734908136484</v>
      </c>
      <c r="J221" s="16">
        <f t="shared" si="24"/>
        <v>-33.320734908136487</v>
      </c>
      <c r="K221" s="16">
        <v>115</v>
      </c>
      <c r="L221" s="16">
        <v>3785.1049868766304</v>
      </c>
      <c r="M221" s="16">
        <v>1666.2073490813682</v>
      </c>
      <c r="N221" s="16">
        <v>14.78565179352581</v>
      </c>
      <c r="O221" s="16">
        <v>23.435691991786445</v>
      </c>
      <c r="P221" s="16">
        <v>23.737942557401293</v>
      </c>
      <c r="Q221" s="16">
        <v>1.0084962330381935</v>
      </c>
      <c r="R221" s="16">
        <v>4.2484567927465671</v>
      </c>
      <c r="S221" s="16">
        <v>20.989622612142288</v>
      </c>
      <c r="T221" s="20" t="s">
        <v>122</v>
      </c>
      <c r="U221" s="10">
        <v>4</v>
      </c>
      <c r="V221" s="20" t="s">
        <v>143</v>
      </c>
      <c r="W221" s="10">
        <v>4</v>
      </c>
      <c r="X221" s="20" t="s">
        <v>143</v>
      </c>
      <c r="Y221" s="10">
        <v>4</v>
      </c>
      <c r="Z221" s="20" t="s">
        <v>123</v>
      </c>
      <c r="AA221" s="15">
        <v>4</v>
      </c>
      <c r="AB221" s="11">
        <v>62.826721158820575</v>
      </c>
      <c r="AC221" s="10">
        <v>34.206369189871168</v>
      </c>
      <c r="AD221" s="19">
        <v>2.9669096513082627</v>
      </c>
      <c r="AE221" s="12">
        <v>2343.5691991786448</v>
      </c>
      <c r="AF221" s="10">
        <v>2561.8823882568759</v>
      </c>
      <c r="AG221" s="10">
        <v>1582.5295038267529</v>
      </c>
      <c r="AH221" s="10">
        <v>127.6245425543961</v>
      </c>
      <c r="AI221" s="10">
        <v>2.3537958576095441</v>
      </c>
      <c r="AJ221" s="10"/>
      <c r="AK221" s="10"/>
      <c r="AL221" s="10"/>
      <c r="AM221" s="10"/>
      <c r="AN221" s="10">
        <v>15.623794661190963</v>
      </c>
      <c r="AO221" s="10">
        <v>6.3789305829914609</v>
      </c>
      <c r="AP221" s="10">
        <v>12.077706526787271</v>
      </c>
      <c r="AQ221" s="10">
        <v>114.66</v>
      </c>
      <c r="AR221" s="10"/>
      <c r="AS221" s="10"/>
      <c r="AT221" s="10">
        <v>7.3989061898596127</v>
      </c>
      <c r="AU221" s="10">
        <v>1</v>
      </c>
      <c r="AV221" s="16"/>
      <c r="AW221" s="19">
        <v>384.2823582385314</v>
      </c>
      <c r="AX221" s="1" t="s">
        <v>120</v>
      </c>
      <c r="AY221" s="23">
        <v>33.320734908136501</v>
      </c>
      <c r="AZ221" s="18">
        <v>100</v>
      </c>
      <c r="BA221" s="18">
        <v>0</v>
      </c>
      <c r="BB221" s="18">
        <v>0</v>
      </c>
      <c r="BC221" s="18">
        <v>0</v>
      </c>
      <c r="BD221" s="18">
        <v>100</v>
      </c>
      <c r="BE221" s="18">
        <v>0</v>
      </c>
      <c r="BF221" s="24">
        <v>62.826721158820575</v>
      </c>
      <c r="BG221" s="24">
        <v>34.206369189871168</v>
      </c>
      <c r="BH221" s="24">
        <v>2.9669096513082627</v>
      </c>
      <c r="BI221" s="21"/>
      <c r="BJ221" s="25">
        <f t="shared" ca="1" si="25"/>
        <v>0.95202623062901359</v>
      </c>
      <c r="BK221" s="24">
        <f t="shared" ca="1" si="26"/>
        <v>25.920440064533448</v>
      </c>
      <c r="BL221" s="23">
        <f t="shared" si="27"/>
        <v>4.6165173983404806</v>
      </c>
      <c r="BM221" s="23">
        <f t="shared" ca="1" si="28"/>
        <v>2.7891302850974076</v>
      </c>
      <c r="BN221" s="22">
        <f t="shared" si="29"/>
        <v>2.8124325487769499</v>
      </c>
      <c r="BO221" s="21"/>
      <c r="BP221" s="2"/>
    </row>
    <row r="222" spans="1:68" x14ac:dyDescent="0.2">
      <c r="A222">
        <v>10.45</v>
      </c>
      <c r="B222">
        <v>2.0699999999999998</v>
      </c>
      <c r="C222">
        <v>0.31580999999999998</v>
      </c>
      <c r="D222">
        <v>5.1029999999999999E-2</v>
      </c>
      <c r="E222">
        <v>0.19944999999999999</v>
      </c>
      <c r="F222">
        <v>1.8210500000000001</v>
      </c>
      <c r="G222">
        <v>1.8687499999999999</v>
      </c>
      <c r="H222" s="21"/>
      <c r="I222" s="17">
        <f t="shared" si="23"/>
        <v>34.284776902887138</v>
      </c>
      <c r="J222" s="16">
        <f t="shared" si="24"/>
        <v>-33.484776902887141</v>
      </c>
      <c r="K222" s="16">
        <v>115</v>
      </c>
      <c r="L222" s="16">
        <v>3803.9698162729555</v>
      </c>
      <c r="M222" s="16">
        <v>1674.8359580052527</v>
      </c>
      <c r="N222" s="16">
        <v>14.856736657917757</v>
      </c>
      <c r="O222" s="16">
        <v>39.801457905544133</v>
      </c>
      <c r="P222" s="16">
        <v>40.847357320733025</v>
      </c>
      <c r="Q222" s="16">
        <v>1.1376247079163828</v>
      </c>
      <c r="R222" s="16">
        <v>2.7850631779768897</v>
      </c>
      <c r="S222" s="16">
        <v>72.631903832562173</v>
      </c>
      <c r="T222" s="20" t="s">
        <v>122</v>
      </c>
      <c r="U222" s="10">
        <v>4</v>
      </c>
      <c r="V222" s="20" t="s">
        <v>141</v>
      </c>
      <c r="W222" s="10">
        <v>5</v>
      </c>
      <c r="X222" s="20" t="s">
        <v>141</v>
      </c>
      <c r="Y222" s="10">
        <v>5</v>
      </c>
      <c r="Z222" s="20" t="s">
        <v>121</v>
      </c>
      <c r="AA222" s="15">
        <v>5</v>
      </c>
      <c r="AB222" s="11">
        <v>16.827375070001395</v>
      </c>
      <c r="AC222" s="10">
        <v>62.574350621467772</v>
      </c>
      <c r="AD222" s="19">
        <v>20.598274308530829</v>
      </c>
      <c r="AE222" s="12">
        <v>3980.1457905544135</v>
      </c>
      <c r="AF222" s="10">
        <v>4573.6450175078844</v>
      </c>
      <c r="AG222" s="10">
        <v>2723.1571547155349</v>
      </c>
      <c r="AH222" s="10">
        <v>1188.5177247355423</v>
      </c>
      <c r="AI222" s="10">
        <v>3.5905828201944576</v>
      </c>
      <c r="AJ222" s="10"/>
      <c r="AK222" s="10"/>
      <c r="AL222" s="10"/>
      <c r="AM222" s="10"/>
      <c r="AN222" s="10">
        <v>26.534305270362754</v>
      </c>
      <c r="AO222" s="10">
        <v>9.506714370058976</v>
      </c>
      <c r="AP222" s="10">
        <v>20.423678660366512</v>
      </c>
      <c r="AQ222" s="10">
        <v>114.66</v>
      </c>
      <c r="AR222" s="10"/>
      <c r="AS222" s="10"/>
      <c r="AT222" s="10">
        <v>13.523404419459684</v>
      </c>
      <c r="AU222" s="10">
        <v>1</v>
      </c>
      <c r="AV222" s="16"/>
      <c r="AW222" s="19">
        <v>686.04675262618264</v>
      </c>
      <c r="AX222" s="1" t="s">
        <v>120</v>
      </c>
      <c r="AY222" s="23">
        <v>33.484776902887099</v>
      </c>
      <c r="AZ222" s="18">
        <v>100</v>
      </c>
      <c r="BA222" s="18">
        <v>0</v>
      </c>
      <c r="BB222" s="18">
        <v>0</v>
      </c>
      <c r="BC222" s="18">
        <v>0</v>
      </c>
      <c r="BD222" s="18">
        <v>100</v>
      </c>
      <c r="BE222" s="18">
        <v>0</v>
      </c>
      <c r="BF222" s="24">
        <v>16.827375070001395</v>
      </c>
      <c r="BG222" s="24">
        <v>62.574350621467772</v>
      </c>
      <c r="BH222" s="24">
        <v>20.598274308530829</v>
      </c>
      <c r="BI222" s="21"/>
      <c r="BJ222" s="25">
        <f t="shared" ca="1" si="25"/>
        <v>0.83452543169896198</v>
      </c>
      <c r="BK222" s="24">
        <f t="shared" ca="1" si="26"/>
        <v>44.727539753661453</v>
      </c>
      <c r="BL222" s="23">
        <f t="shared" si="27"/>
        <v>2.9210780060442505</v>
      </c>
      <c r="BM222" s="23">
        <f t="shared" ca="1" si="28"/>
        <v>2.4801941495389683</v>
      </c>
      <c r="BN222" s="22">
        <f t="shared" si="29"/>
        <v>2.514292435408223</v>
      </c>
      <c r="BO222" s="21"/>
      <c r="BP222" s="2"/>
    </row>
    <row r="223" spans="1:68" x14ac:dyDescent="0.2">
      <c r="A223">
        <v>10.5</v>
      </c>
      <c r="B223">
        <v>2.11</v>
      </c>
      <c r="C223">
        <v>0.38678000000000001</v>
      </c>
      <c r="D223">
        <v>3.5479999999999998E-2</v>
      </c>
      <c r="E223">
        <v>-1.324E-2</v>
      </c>
      <c r="F223">
        <v>1.8102</v>
      </c>
      <c r="G223">
        <v>1.8628499999999999</v>
      </c>
      <c r="H223" s="21"/>
      <c r="I223" s="17">
        <f t="shared" si="23"/>
        <v>34.448818897637793</v>
      </c>
      <c r="J223" s="16">
        <f t="shared" si="24"/>
        <v>-33.648818897637796</v>
      </c>
      <c r="K223" s="16">
        <v>115</v>
      </c>
      <c r="L223" s="16">
        <v>3822.8346456692807</v>
      </c>
      <c r="M223" s="16">
        <v>1683.4645669291372</v>
      </c>
      <c r="N223" s="16">
        <v>14.927821522309708</v>
      </c>
      <c r="O223" s="16">
        <v>58.607779260780283</v>
      </c>
      <c r="P223" s="16">
        <v>58.834544211129447</v>
      </c>
      <c r="Q223" s="16">
        <v>1.0270548960025148</v>
      </c>
      <c r="R223" s="16">
        <v>1.7456664443883492</v>
      </c>
      <c r="S223" s="16">
        <v>15.747565996469643</v>
      </c>
      <c r="T223" s="20" t="s">
        <v>125</v>
      </c>
      <c r="U223" s="10">
        <v>7</v>
      </c>
      <c r="V223" s="20" t="s">
        <v>141</v>
      </c>
      <c r="W223" s="10">
        <v>5</v>
      </c>
      <c r="X223" s="20" t="s">
        <v>141</v>
      </c>
      <c r="Y223" s="10">
        <v>5</v>
      </c>
      <c r="Z223" s="20" t="s">
        <v>121</v>
      </c>
      <c r="AA223" s="15">
        <v>5</v>
      </c>
      <c r="AB223" s="11">
        <v>2.8606766847073146</v>
      </c>
      <c r="AC223" s="10">
        <v>45.13578306030616</v>
      </c>
      <c r="AD223" s="19">
        <v>52.003540254986525</v>
      </c>
      <c r="AE223" s="12"/>
      <c r="AF223" s="10"/>
      <c r="AG223" s="10"/>
      <c r="AH223" s="10"/>
      <c r="AI223" s="10"/>
      <c r="AJ223" s="10">
        <v>34.537661317719049</v>
      </c>
      <c r="AK223" s="10">
        <v>38.417545112255368</v>
      </c>
      <c r="AL223" s="10">
        <v>40.798995720795318</v>
      </c>
      <c r="AM223" s="10">
        <v>35.412590815834712</v>
      </c>
      <c r="AN223" s="10">
        <v>19.535926420260093</v>
      </c>
      <c r="AO223" s="10">
        <v>9.5712234601985564</v>
      </c>
      <c r="AP223" s="10">
        <v>14.708636052782362</v>
      </c>
      <c r="AQ223" s="10">
        <v>117.845</v>
      </c>
      <c r="AR223" s="10">
        <v>8.331159783807971</v>
      </c>
      <c r="AS223" s="10">
        <v>0</v>
      </c>
      <c r="AT223" s="10">
        <v>2.2053065124214331</v>
      </c>
      <c r="AU223" s="10">
        <v>0.6189022744963959</v>
      </c>
      <c r="AV223" s="16">
        <v>0.27524480711181526</v>
      </c>
      <c r="AW223" s="19">
        <v>147.08636052782362</v>
      </c>
      <c r="AX223" s="1" t="s">
        <v>120</v>
      </c>
      <c r="AY223" s="23">
        <v>33.648818897637803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2.8606766847073146</v>
      </c>
      <c r="BG223" s="24">
        <v>45.13578306030616</v>
      </c>
      <c r="BH223" s="24">
        <v>52.003540254986525</v>
      </c>
      <c r="BI223" s="21"/>
      <c r="BJ223" s="25">
        <f t="shared" ca="1" si="25"/>
        <v>0.73791418833225031</v>
      </c>
      <c r="BK223" s="24">
        <f t="shared" ca="1" si="26"/>
        <v>63.660730687044925</v>
      </c>
      <c r="BL223" s="23">
        <f t="shared" si="27"/>
        <v>1.8042840443709174</v>
      </c>
      <c r="BM223" s="23">
        <f t="shared" ca="1" si="28"/>
        <v>2.2260862438055682</v>
      </c>
      <c r="BN223" s="22">
        <f t="shared" si="29"/>
        <v>2.2616984035885932</v>
      </c>
      <c r="BO223" s="21"/>
      <c r="BP223" s="2"/>
    </row>
    <row r="224" spans="1:68" x14ac:dyDescent="0.2">
      <c r="A224">
        <v>10.55</v>
      </c>
      <c r="B224">
        <v>2.16</v>
      </c>
      <c r="C224">
        <v>0.43486999999999998</v>
      </c>
      <c r="D224">
        <v>7.3130000000000001E-2</v>
      </c>
      <c r="E224">
        <v>-3.4950000000000002E-2</v>
      </c>
      <c r="F224">
        <v>1.8142</v>
      </c>
      <c r="G224">
        <v>1.86635</v>
      </c>
      <c r="H224" s="21"/>
      <c r="I224" s="17">
        <f t="shared" si="23"/>
        <v>34.612860892388454</v>
      </c>
      <c r="J224" s="16">
        <f t="shared" si="24"/>
        <v>-33.812860892388457</v>
      </c>
      <c r="K224" s="16">
        <v>115</v>
      </c>
      <c r="L224" s="16">
        <v>3841.6994750656067</v>
      </c>
      <c r="M224" s="16">
        <v>1692.0931758530219</v>
      </c>
      <c r="N224" s="16">
        <v>14.998906386701663</v>
      </c>
      <c r="O224" s="16">
        <v>71.351135523613948</v>
      </c>
      <c r="P224" s="16">
        <v>71.494288601135665</v>
      </c>
      <c r="Q224" s="16">
        <v>1.2947689422119766</v>
      </c>
      <c r="R224" s="16">
        <v>1.8110103164120575</v>
      </c>
      <c r="S224" s="16">
        <v>9.9411859390077559</v>
      </c>
      <c r="T224" s="20" t="s">
        <v>125</v>
      </c>
      <c r="U224" s="10">
        <v>7</v>
      </c>
      <c r="V224" s="20" t="s">
        <v>141</v>
      </c>
      <c r="W224" s="10">
        <v>5</v>
      </c>
      <c r="X224" s="20" t="s">
        <v>141</v>
      </c>
      <c r="Y224" s="10">
        <v>5</v>
      </c>
      <c r="Z224" s="20" t="s">
        <v>121</v>
      </c>
      <c r="AA224" s="15">
        <v>5</v>
      </c>
      <c r="AB224" s="11">
        <v>2.258171166400686</v>
      </c>
      <c r="AC224" s="10">
        <v>41.834875645090428</v>
      </c>
      <c r="AD224" s="19">
        <v>55.906953188508886</v>
      </c>
      <c r="AE224" s="12"/>
      <c r="AF224" s="10"/>
      <c r="AG224" s="10"/>
      <c r="AH224" s="10"/>
      <c r="AI224" s="10"/>
      <c r="AJ224" s="10">
        <v>35.769935897658321</v>
      </c>
      <c r="AK224" s="10">
        <v>39.500783128490021</v>
      </c>
      <c r="AL224" s="10">
        <v>42.054254251418541</v>
      </c>
      <c r="AM224" s="10">
        <v>36.362071645085173</v>
      </c>
      <c r="AN224" s="10">
        <v>23.783711841204649</v>
      </c>
      <c r="AO224" s="10">
        <v>11.690828475134692</v>
      </c>
      <c r="AP224" s="10">
        <v>17.873572150283916</v>
      </c>
      <c r="AQ224" s="10">
        <v>117.845</v>
      </c>
      <c r="AR224" s="10">
        <v>14.953898108069746</v>
      </c>
      <c r="AS224" s="10">
        <v>6.4296877852908993</v>
      </c>
      <c r="AT224" s="10">
        <v>2.6645828156236973</v>
      </c>
      <c r="AU224" s="10">
        <v>0.67878686353581286</v>
      </c>
      <c r="AV224" s="16">
        <v>0.32943610600330947</v>
      </c>
      <c r="AW224" s="19">
        <v>178.73572150283917</v>
      </c>
      <c r="AX224" s="1" t="s">
        <v>120</v>
      </c>
      <c r="AY224" s="23">
        <v>33.8128608923885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2.258171166400686</v>
      </c>
      <c r="BG224" s="24">
        <v>41.834875645090428</v>
      </c>
      <c r="BH224" s="24">
        <v>55.906953188508886</v>
      </c>
      <c r="BI224" s="21"/>
      <c r="BJ224" s="25">
        <f t="shared" ca="1" si="25"/>
        <v>0.71805929287017667</v>
      </c>
      <c r="BK224" s="24">
        <f t="shared" ca="1" si="26"/>
        <v>77.169187868822974</v>
      </c>
      <c r="BL224" s="23">
        <f t="shared" si="27"/>
        <v>1.8610104133997769</v>
      </c>
      <c r="BM224" s="23">
        <f t="shared" ca="1" si="28"/>
        <v>2.1734385687930025</v>
      </c>
      <c r="BN224" s="22">
        <f t="shared" si="29"/>
        <v>2.2084484466837493</v>
      </c>
      <c r="BO224" s="21"/>
      <c r="BP224" s="2"/>
    </row>
    <row r="225" spans="1:68" x14ac:dyDescent="0.2">
      <c r="A225">
        <v>10.6</v>
      </c>
      <c r="B225">
        <v>2.11</v>
      </c>
      <c r="C225">
        <v>0.46783000000000002</v>
      </c>
      <c r="D225">
        <v>3.9269999999999999E-2</v>
      </c>
      <c r="E225">
        <v>-4.6719999999999998E-2</v>
      </c>
      <c r="F225">
        <v>1.81518</v>
      </c>
      <c r="G225">
        <v>1.8667</v>
      </c>
      <c r="H225" s="21"/>
      <c r="I225" s="17">
        <f t="shared" si="23"/>
        <v>34.776902887139101</v>
      </c>
      <c r="J225" s="16">
        <f t="shared" si="24"/>
        <v>-33.976902887139104</v>
      </c>
      <c r="K225" s="16">
        <v>115</v>
      </c>
      <c r="L225" s="16">
        <v>3860.564304461931</v>
      </c>
      <c r="M225" s="16">
        <v>1700.7217847769059</v>
      </c>
      <c r="N225" s="16">
        <v>15.06999125109361</v>
      </c>
      <c r="O225" s="16">
        <v>80.08519712525667</v>
      </c>
      <c r="P225" s="16">
        <v>80.183020320549957</v>
      </c>
      <c r="Q225" s="16">
        <v>1.0540040655943834</v>
      </c>
      <c r="R225" s="16">
        <v>1.3144978343055189</v>
      </c>
      <c r="S225" s="16">
        <v>6.7932774509227078</v>
      </c>
      <c r="T225" s="20" t="s">
        <v>125</v>
      </c>
      <c r="U225" s="10">
        <v>8</v>
      </c>
      <c r="V225" s="20" t="s">
        <v>141</v>
      </c>
      <c r="W225" s="10">
        <v>5</v>
      </c>
      <c r="X225" s="20" t="s">
        <v>30</v>
      </c>
      <c r="Y225" s="10">
        <v>6</v>
      </c>
      <c r="Z225" s="20" t="s">
        <v>121</v>
      </c>
      <c r="AA225" s="15">
        <v>5</v>
      </c>
      <c r="AB225" s="11">
        <v>1.1590771321147741</v>
      </c>
      <c r="AC225" s="10">
        <v>30.926835910823868</v>
      </c>
      <c r="AD225" s="19">
        <v>67.914086957061357</v>
      </c>
      <c r="AE225" s="12"/>
      <c r="AF225" s="10"/>
      <c r="AG225" s="10"/>
      <c r="AH225" s="10"/>
      <c r="AI225" s="10"/>
      <c r="AJ225" s="10">
        <v>36.462862410544531</v>
      </c>
      <c r="AK225" s="10">
        <v>40.109804763645592</v>
      </c>
      <c r="AL225" s="10">
        <v>42.755501296618498</v>
      </c>
      <c r="AM225" s="10">
        <v>37.013726524041246</v>
      </c>
      <c r="AN225" s="10">
        <v>20.021299281314167</v>
      </c>
      <c r="AO225" s="10">
        <v>12.588574643753851</v>
      </c>
      <c r="AP225" s="10">
        <v>20.045755080137489</v>
      </c>
      <c r="AQ225" s="10">
        <v>121.03</v>
      </c>
      <c r="AR225" s="10">
        <v>18.81181877398755</v>
      </c>
      <c r="AS225" s="10">
        <v>10.194958034754979</v>
      </c>
      <c r="AT225" s="10">
        <v>2.9520084002895945</v>
      </c>
      <c r="AU225" s="10">
        <v>0.71452063258298748</v>
      </c>
      <c r="AV225" s="16">
        <v>0.3701645586775959</v>
      </c>
      <c r="AW225" s="19">
        <v>200.45755080137491</v>
      </c>
      <c r="AX225" s="1" t="s">
        <v>120</v>
      </c>
      <c r="AY225" s="23">
        <v>33.976902887139097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1.1590771321147741</v>
      </c>
      <c r="BG225" s="24">
        <v>30.926835910823868</v>
      </c>
      <c r="BH225" s="24">
        <v>67.914086957061357</v>
      </c>
      <c r="BI225" s="21"/>
      <c r="BJ225" s="25">
        <f t="shared" ca="1" si="25"/>
        <v>0.66963406563543704</v>
      </c>
      <c r="BK225" s="24">
        <f t="shared" ca="1" si="26"/>
        <v>85.561697011773632</v>
      </c>
      <c r="BL225" s="23">
        <f t="shared" si="27"/>
        <v>1.346922919588138</v>
      </c>
      <c r="BM225" s="23">
        <f t="shared" ca="1" si="28"/>
        <v>2.0458031463456181</v>
      </c>
      <c r="BN225" s="22">
        <f t="shared" si="29"/>
        <v>2.0794879378385027</v>
      </c>
      <c r="BO225" s="21"/>
      <c r="BP225" s="2"/>
    </row>
    <row r="226" spans="1:68" x14ac:dyDescent="0.2">
      <c r="A226">
        <v>10.65</v>
      </c>
      <c r="B226">
        <v>2.11</v>
      </c>
      <c r="C226">
        <v>0.45050000000000001</v>
      </c>
      <c r="D226">
        <v>4.9489999999999999E-2</v>
      </c>
      <c r="E226">
        <v>-4.5030000000000001E-2</v>
      </c>
      <c r="F226">
        <v>1.81243</v>
      </c>
      <c r="G226">
        <v>1.8666799999999999</v>
      </c>
      <c r="H226" s="21"/>
      <c r="I226" s="17">
        <f t="shared" si="23"/>
        <v>34.940944881889763</v>
      </c>
      <c r="J226" s="16">
        <f t="shared" si="24"/>
        <v>-34.140944881889766</v>
      </c>
      <c r="K226" s="16">
        <v>115</v>
      </c>
      <c r="L226" s="16">
        <v>3879.429133858257</v>
      </c>
      <c r="M226" s="16">
        <v>1709.3503937007906</v>
      </c>
      <c r="N226" s="16">
        <v>15.141076115485564</v>
      </c>
      <c r="O226" s="16">
        <v>75.492925051334694</v>
      </c>
      <c r="P226" s="16">
        <v>75.597256955291201</v>
      </c>
      <c r="Q226" s="16">
        <v>1.1266743857075496</v>
      </c>
      <c r="R226" s="16">
        <v>1.4903641098695863</v>
      </c>
      <c r="S226" s="16">
        <v>7.2452711080903986</v>
      </c>
      <c r="T226" s="20" t="s">
        <v>125</v>
      </c>
      <c r="U226" s="10">
        <v>7</v>
      </c>
      <c r="V226" s="20" t="s">
        <v>141</v>
      </c>
      <c r="W226" s="10">
        <v>5</v>
      </c>
      <c r="X226" s="20" t="s">
        <v>141</v>
      </c>
      <c r="Y226" s="10">
        <v>5</v>
      </c>
      <c r="Z226" s="20" t="s">
        <v>121</v>
      </c>
      <c r="AA226" s="15">
        <v>5</v>
      </c>
      <c r="AB226" s="11">
        <v>1.4556222625814002</v>
      </c>
      <c r="AC226" s="10">
        <v>35.083238416263441</v>
      </c>
      <c r="AD226" s="19">
        <v>63.461139321155152</v>
      </c>
      <c r="AE226" s="12"/>
      <c r="AF226" s="10"/>
      <c r="AG226" s="10"/>
      <c r="AH226" s="10"/>
      <c r="AI226" s="10"/>
      <c r="AJ226" s="10">
        <v>36.061610891205071</v>
      </c>
      <c r="AK226" s="10">
        <v>39.757144965279799</v>
      </c>
      <c r="AL226" s="10">
        <v>42.349833969206493</v>
      </c>
      <c r="AM226" s="10">
        <v>36.669794271646843</v>
      </c>
      <c r="AN226" s="10">
        <v>25.164308350444898</v>
      </c>
      <c r="AO226" s="10">
        <v>12.05431664539398</v>
      </c>
      <c r="AP226" s="10">
        <v>18.8993142388228</v>
      </c>
      <c r="AQ226" s="10">
        <v>117.845</v>
      </c>
      <c r="AR226" s="10">
        <v>16.684509906335951</v>
      </c>
      <c r="AS226" s="10">
        <v>8.1160735387786733</v>
      </c>
      <c r="AT226" s="10">
        <v>2.7768403253043696</v>
      </c>
      <c r="AU226" s="10">
        <v>0.69267502340061915</v>
      </c>
      <c r="AV226" s="16">
        <v>0.34728299095531323</v>
      </c>
      <c r="AW226" s="19">
        <v>188.99314238822799</v>
      </c>
      <c r="AX226" s="1" t="s">
        <v>120</v>
      </c>
      <c r="AY226" s="23">
        <v>34.140944881889801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1.4556222625814002</v>
      </c>
      <c r="BG226" s="24">
        <v>35.083238416263441</v>
      </c>
      <c r="BH226" s="24">
        <v>63.461139321155152</v>
      </c>
      <c r="BI226" s="21"/>
      <c r="BJ226" s="25">
        <f t="shared" ca="1" si="25"/>
        <v>0.69114575600311179</v>
      </c>
      <c r="BK226" s="24">
        <f t="shared" ca="1" si="26"/>
        <v>80.637449015116559</v>
      </c>
      <c r="BL226" s="23">
        <f t="shared" si="27"/>
        <v>1.5296116991890902</v>
      </c>
      <c r="BM226" s="23">
        <f t="shared" ca="1" si="28"/>
        <v>2.1017291874216308</v>
      </c>
      <c r="BN226" s="22">
        <f t="shared" si="29"/>
        <v>2.1343161315593764</v>
      </c>
      <c r="BO226" s="21"/>
      <c r="BP226" s="2"/>
    </row>
    <row r="227" spans="1:68" x14ac:dyDescent="0.2">
      <c r="A227">
        <v>10.7</v>
      </c>
      <c r="B227">
        <v>2.11</v>
      </c>
      <c r="C227">
        <v>0.44651000000000002</v>
      </c>
      <c r="D227">
        <v>2.095E-2</v>
      </c>
      <c r="E227">
        <v>-4.7E-2</v>
      </c>
      <c r="F227">
        <v>1.8107</v>
      </c>
      <c r="G227">
        <v>1.86605</v>
      </c>
      <c r="H227" s="21"/>
      <c r="I227" s="17">
        <f t="shared" si="23"/>
        <v>35.104986876640417</v>
      </c>
      <c r="J227" s="16">
        <f t="shared" si="24"/>
        <v>-34.30498687664042</v>
      </c>
      <c r="K227" s="16">
        <v>115</v>
      </c>
      <c r="L227" s="16">
        <v>3898.2939632545822</v>
      </c>
      <c r="M227" s="16">
        <v>1717.9790026246751</v>
      </c>
      <c r="N227" s="16">
        <v>15.212160979877515</v>
      </c>
      <c r="O227" s="16">
        <v>74.435616016427105</v>
      </c>
      <c r="P227" s="16">
        <v>74.53236084578802</v>
      </c>
      <c r="Q227" s="16">
        <v>0.92373789490228941</v>
      </c>
      <c r="R227" s="16">
        <v>1.2393782840363252</v>
      </c>
      <c r="S227" s="16">
        <v>6.7183909278416696</v>
      </c>
      <c r="T227" s="20" t="s">
        <v>125</v>
      </c>
      <c r="U227" s="10">
        <v>8</v>
      </c>
      <c r="V227" s="20" t="s">
        <v>141</v>
      </c>
      <c r="W227" s="10">
        <v>5</v>
      </c>
      <c r="X227" s="20" t="s">
        <v>141</v>
      </c>
      <c r="Y227" s="10">
        <v>5</v>
      </c>
      <c r="Z227" s="20" t="s">
        <v>121</v>
      </c>
      <c r="AA227" s="15">
        <v>5</v>
      </c>
      <c r="AB227" s="11">
        <v>1.1775891537585466</v>
      </c>
      <c r="AC227" s="10">
        <v>31.240926878012544</v>
      </c>
      <c r="AD227" s="19">
        <v>67.581483968228909</v>
      </c>
      <c r="AE227" s="12"/>
      <c r="AF227" s="10"/>
      <c r="AG227" s="10"/>
      <c r="AH227" s="10"/>
      <c r="AI227" s="10"/>
      <c r="AJ227" s="10">
        <v>35.940891585322532</v>
      </c>
      <c r="AK227" s="10">
        <v>39.651042290381646</v>
      </c>
      <c r="AL227" s="10">
        <v>42.227569611262091</v>
      </c>
      <c r="AM227" s="10">
        <v>36.589927063434104</v>
      </c>
      <c r="AN227" s="10">
        <v>18.608904004106776</v>
      </c>
      <c r="AO227" s="10">
        <v>11.606340040364973</v>
      </c>
      <c r="AP227" s="10">
        <v>18.633090211447005</v>
      </c>
      <c r="AQ227" s="10">
        <v>121.03</v>
      </c>
      <c r="AR227" s="10">
        <v>16.099248178675996</v>
      </c>
      <c r="AS227" s="10">
        <v>7.5429003207228202</v>
      </c>
      <c r="AT227" s="10">
        <v>2.7231960122313135</v>
      </c>
      <c r="AU227" s="10">
        <v>0.6858113430006717</v>
      </c>
      <c r="AV227" s="16">
        <v>0.34236657542688603</v>
      </c>
      <c r="AW227" s="19">
        <v>186.33090211447006</v>
      </c>
      <c r="AX227" s="1" t="s">
        <v>120</v>
      </c>
      <c r="AY227" s="23">
        <v>34.304986876640399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1.1775891537585466</v>
      </c>
      <c r="BG227" s="24">
        <v>31.240926878012544</v>
      </c>
      <c r="BH227" s="24">
        <v>67.581483968228909</v>
      </c>
      <c r="BI227" s="21"/>
      <c r="BJ227" s="25">
        <f t="shared" ca="1" si="25"/>
        <v>0.67409194456312682</v>
      </c>
      <c r="BK227" s="24">
        <f t="shared" ca="1" si="26"/>
        <v>78.901827695737452</v>
      </c>
      <c r="BL227" s="23">
        <f t="shared" si="27"/>
        <v>1.2726605033376757</v>
      </c>
      <c r="BM227" s="23">
        <f t="shared" ca="1" si="28"/>
        <v>2.0564334389762271</v>
      </c>
      <c r="BN227" s="22">
        <f t="shared" si="29"/>
        <v>2.0877037153259907</v>
      </c>
      <c r="BO227" s="21"/>
      <c r="BP227" s="2"/>
    </row>
    <row r="228" spans="1:68" x14ac:dyDescent="0.2">
      <c r="A228">
        <v>10.75</v>
      </c>
      <c r="B228">
        <v>0.69</v>
      </c>
      <c r="C228">
        <v>0.42584</v>
      </c>
      <c r="D228">
        <v>2.3349999999999999E-2</v>
      </c>
      <c r="E228">
        <v>-5.083E-2</v>
      </c>
      <c r="F228">
        <v>1.8089299999999999</v>
      </c>
      <c r="G228">
        <v>1.8629500000000001</v>
      </c>
      <c r="H228" s="21"/>
      <c r="I228" s="17">
        <f t="shared" si="23"/>
        <v>35.269028871391072</v>
      </c>
      <c r="J228" s="16">
        <f t="shared" si="24"/>
        <v>-34.469028871391075</v>
      </c>
      <c r="K228" s="16">
        <v>115</v>
      </c>
      <c r="L228" s="16">
        <v>3917.1587926509073</v>
      </c>
      <c r="M228" s="16">
        <v>1726.6076115485596</v>
      </c>
      <c r="N228" s="16">
        <v>15.283245844269466</v>
      </c>
      <c r="O228" s="16">
        <v>68.958278234086237</v>
      </c>
      <c r="P228" s="16">
        <v>69.040272558015133</v>
      </c>
      <c r="Q228" s="16">
        <v>0.94080333211086087</v>
      </c>
      <c r="R228" s="16">
        <v>1.3626877433316849</v>
      </c>
      <c r="S228" s="16">
        <v>5.6940502728403324</v>
      </c>
      <c r="T228" s="20" t="s">
        <v>125</v>
      </c>
      <c r="U228" s="10">
        <v>7</v>
      </c>
      <c r="V228" s="20" t="s">
        <v>141</v>
      </c>
      <c r="W228" s="10">
        <v>5</v>
      </c>
      <c r="X228" s="20" t="s">
        <v>141</v>
      </c>
      <c r="Y228" s="10">
        <v>5</v>
      </c>
      <c r="Z228" s="20" t="s">
        <v>121</v>
      </c>
      <c r="AA228" s="15">
        <v>5</v>
      </c>
      <c r="AB228" s="11">
        <v>1.4411691477496475</v>
      </c>
      <c r="AC228" s="10">
        <v>34.914441411640098</v>
      </c>
      <c r="AD228" s="19">
        <v>63.644389440610261</v>
      </c>
      <c r="AE228" s="12"/>
      <c r="AF228" s="10"/>
      <c r="AG228" s="10"/>
      <c r="AH228" s="10"/>
      <c r="AI228" s="10"/>
      <c r="AJ228" s="10">
        <v>35.423694379593009</v>
      </c>
      <c r="AK228" s="10">
        <v>39.196446868009531</v>
      </c>
      <c r="AL228" s="10">
        <v>41.702616139552141</v>
      </c>
      <c r="AM228" s="10">
        <v>36.178020441851132</v>
      </c>
      <c r="AN228" s="10">
        <v>22.986092744695412</v>
      </c>
      <c r="AO228" s="10">
        <v>10.87665063694298</v>
      </c>
      <c r="AP228" s="10">
        <v>17.260068139503783</v>
      </c>
      <c r="AQ228" s="10">
        <v>117.845</v>
      </c>
      <c r="AR228" s="10">
        <v>13.364235588961002</v>
      </c>
      <c r="AS228" s="10">
        <v>4.8706523651363032</v>
      </c>
      <c r="AT228" s="10">
        <v>2.513149916732409</v>
      </c>
      <c r="AU228" s="10">
        <v>0.6588711216355827</v>
      </c>
      <c r="AV228" s="16">
        <v>0.31917424436822084</v>
      </c>
      <c r="AW228" s="19">
        <v>172.60068139503784</v>
      </c>
      <c r="AX228" s="1" t="s">
        <v>120</v>
      </c>
      <c r="AY228" s="23">
        <v>34.469028871391103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1.4411691477496475</v>
      </c>
      <c r="BG228" s="24">
        <v>34.914441411640098</v>
      </c>
      <c r="BH228" s="24">
        <v>63.644389440610261</v>
      </c>
      <c r="BI228" s="21"/>
      <c r="BJ228" s="25">
        <f t="shared" ca="1" si="25"/>
        <v>0.69453086127656616</v>
      </c>
      <c r="BK228" s="24">
        <f t="shared" ca="1" si="26"/>
        <v>72.981059895932162</v>
      </c>
      <c r="BL228" s="23">
        <f t="shared" si="27"/>
        <v>1.4024740398892512</v>
      </c>
      <c r="BM228" s="23">
        <f t="shared" ca="1" si="28"/>
        <v>2.1095438011697323</v>
      </c>
      <c r="BN228" s="22">
        <f t="shared" si="29"/>
        <v>2.1394857018327404</v>
      </c>
      <c r="BO228" s="21"/>
      <c r="BP228" s="2"/>
    </row>
    <row r="229" spans="1:68" x14ac:dyDescent="0.2">
      <c r="A229">
        <v>10.8</v>
      </c>
      <c r="B229">
        <v>2.0699999999999998</v>
      </c>
      <c r="C229">
        <v>0.43941000000000002</v>
      </c>
      <c r="D229">
        <v>0.12429999999999999</v>
      </c>
      <c r="E229">
        <v>-5.1700000000000003E-2</v>
      </c>
      <c r="F229">
        <v>1.8096300000000001</v>
      </c>
      <c r="G229">
        <v>1.8674299999999999</v>
      </c>
      <c r="H229" s="21"/>
      <c r="I229" s="17">
        <f t="shared" si="23"/>
        <v>35.433070866141733</v>
      </c>
      <c r="J229" s="16">
        <f t="shared" si="24"/>
        <v>-34.633070866141736</v>
      </c>
      <c r="K229" s="16">
        <v>115</v>
      </c>
      <c r="L229" s="16">
        <v>3936.0236220472334</v>
      </c>
      <c r="M229" s="16">
        <v>1735.2362204724443</v>
      </c>
      <c r="N229" s="16">
        <v>15.354330708661418</v>
      </c>
      <c r="O229" s="16">
        <v>72.554188911704316</v>
      </c>
      <c r="P229" s="16">
        <v>72.632832598629079</v>
      </c>
      <c r="Q229" s="16">
        <v>1.6586182846963899</v>
      </c>
      <c r="R229" s="16">
        <v>2.2835654694371588</v>
      </c>
      <c r="S229" s="16">
        <v>5.4613671475528216</v>
      </c>
      <c r="T229" s="20" t="s">
        <v>125</v>
      </c>
      <c r="U229" s="10">
        <v>7</v>
      </c>
      <c r="V229" s="20" t="s">
        <v>141</v>
      </c>
      <c r="W229" s="10">
        <v>5</v>
      </c>
      <c r="X229" s="20" t="s">
        <v>141</v>
      </c>
      <c r="Y229" s="10">
        <v>5</v>
      </c>
      <c r="Z229" s="20" t="s">
        <v>121</v>
      </c>
      <c r="AA229" s="15">
        <v>5</v>
      </c>
      <c r="AB229" s="11">
        <v>3.9464035863043989</v>
      </c>
      <c r="AC229" s="10">
        <v>49.398581633139429</v>
      </c>
      <c r="AD229" s="19">
        <v>46.655014780556172</v>
      </c>
      <c r="AE229" s="12"/>
      <c r="AF229" s="10"/>
      <c r="AG229" s="10"/>
      <c r="AH229" s="10"/>
      <c r="AI229" s="10"/>
      <c r="AJ229" s="10">
        <v>35.715372751192021</v>
      </c>
      <c r="AK229" s="10">
        <v>39.452824844813193</v>
      </c>
      <c r="AL229" s="10">
        <v>41.998895580417631</v>
      </c>
      <c r="AM229" s="10">
        <v>36.447462444897184</v>
      </c>
      <c r="AN229" s="10">
        <v>24.184729637234771</v>
      </c>
      <c r="AO229" s="10">
        <v>12.254154225675631</v>
      </c>
      <c r="AP229" s="10">
        <v>18.15820814965727</v>
      </c>
      <c r="AQ229" s="10">
        <v>117.845</v>
      </c>
      <c r="AR229" s="10">
        <v>15.018339388926364</v>
      </c>
      <c r="AS229" s="10">
        <v>6.484082121173615</v>
      </c>
      <c r="AT229" s="10">
        <v>2.6246613360301358</v>
      </c>
      <c r="AU229" s="10">
        <v>0.67307408300756089</v>
      </c>
      <c r="AV229" s="16">
        <v>0.33400346661146846</v>
      </c>
      <c r="AW229" s="19">
        <v>181.5820814965727</v>
      </c>
      <c r="AX229" s="1" t="s">
        <v>120</v>
      </c>
      <c r="AY229" s="23">
        <v>34.633070866141701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3.9464035863043989</v>
      </c>
      <c r="BG229" s="24">
        <v>49.398581633139429</v>
      </c>
      <c r="BH229" s="24">
        <v>46.655014780556172</v>
      </c>
      <c r="BI229" s="21"/>
      <c r="BJ229" s="25">
        <f t="shared" ca="1" si="25"/>
        <v>0.74551039269038977</v>
      </c>
      <c r="BK229" s="24">
        <f t="shared" ca="1" si="26"/>
        <v>77.399801221332808</v>
      </c>
      <c r="BL229" s="23">
        <f t="shared" si="27"/>
        <v>2.3471626563401826</v>
      </c>
      <c r="BM229" s="23">
        <f t="shared" ca="1" si="28"/>
        <v>2.2428132570650336</v>
      </c>
      <c r="BN229" s="22">
        <f t="shared" si="29"/>
        <v>2.272122684434966</v>
      </c>
      <c r="BO229" s="21"/>
      <c r="BP229" s="2"/>
    </row>
    <row r="230" spans="1:68" x14ac:dyDescent="0.2">
      <c r="A230">
        <v>10.85</v>
      </c>
      <c r="B230">
        <v>0.87</v>
      </c>
      <c r="C230">
        <v>0.39953</v>
      </c>
      <c r="D230">
        <v>8.8300000000000003E-2</v>
      </c>
      <c r="E230">
        <v>-5.0279999999999998E-2</v>
      </c>
      <c r="F230">
        <v>1.81338</v>
      </c>
      <c r="G230">
        <v>1.86755</v>
      </c>
      <c r="H230" s="21"/>
      <c r="I230" s="17">
        <f t="shared" si="23"/>
        <v>35.597112860892388</v>
      </c>
      <c r="J230" s="16">
        <f t="shared" si="24"/>
        <v>-34.797112860892391</v>
      </c>
      <c r="K230" s="16">
        <v>115</v>
      </c>
      <c r="L230" s="16">
        <v>3954.8884514435586</v>
      </c>
      <c r="M230" s="16">
        <v>1743.8648293963288</v>
      </c>
      <c r="N230" s="16">
        <v>15.425415573053366</v>
      </c>
      <c r="O230" s="16">
        <v>61.986398357289517</v>
      </c>
      <c r="P230" s="16">
        <v>62.070510900014135</v>
      </c>
      <c r="Q230" s="16">
        <v>1.4026367265678208</v>
      </c>
      <c r="R230" s="16">
        <v>2.259747352212468</v>
      </c>
      <c r="S230" s="16">
        <v>5.8411488003209424</v>
      </c>
      <c r="T230" s="20" t="s">
        <v>125</v>
      </c>
      <c r="U230" s="10">
        <v>7</v>
      </c>
      <c r="V230" s="20" t="s">
        <v>141</v>
      </c>
      <c r="W230" s="10">
        <v>5</v>
      </c>
      <c r="X230" s="20" t="s">
        <v>141</v>
      </c>
      <c r="Y230" s="10">
        <v>5</v>
      </c>
      <c r="Z230" s="20" t="s">
        <v>121</v>
      </c>
      <c r="AA230" s="15">
        <v>5</v>
      </c>
      <c r="AB230" s="11">
        <v>4.9014151451059575</v>
      </c>
      <c r="AC230" s="10">
        <v>52.126260105496776</v>
      </c>
      <c r="AD230" s="19">
        <v>42.972324749397266</v>
      </c>
      <c r="AE230" s="12"/>
      <c r="AF230" s="10"/>
      <c r="AG230" s="10"/>
      <c r="AH230" s="10"/>
      <c r="AI230" s="10"/>
      <c r="AJ230" s="10">
        <v>34.671850425042074</v>
      </c>
      <c r="AK230" s="10">
        <v>38.535521148615331</v>
      </c>
      <c r="AL230" s="10">
        <v>40.936198334688271</v>
      </c>
      <c r="AM230" s="10">
        <v>35.655288317501061</v>
      </c>
      <c r="AN230" s="10">
        <v>20.662132785763173</v>
      </c>
      <c r="AO230" s="10">
        <v>10.453427298426403</v>
      </c>
      <c r="AP230" s="10">
        <v>15.517627725003534</v>
      </c>
      <c r="AQ230" s="10">
        <v>117.845</v>
      </c>
      <c r="AR230" s="10">
        <v>9.5048793679990897</v>
      </c>
      <c r="AS230" s="10">
        <v>1.0988889616048734</v>
      </c>
      <c r="AT230" s="10">
        <v>2.2290348465804177</v>
      </c>
      <c r="AU230" s="10">
        <v>0.62118132534165649</v>
      </c>
      <c r="AV230" s="16">
        <v>0.28972990022997197</v>
      </c>
      <c r="AW230" s="19">
        <v>155.17627725003533</v>
      </c>
      <c r="AX230" s="1" t="s">
        <v>120</v>
      </c>
      <c r="AY230" s="23">
        <v>34.797112860892398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4.9014151451059575</v>
      </c>
      <c r="BG230" s="24">
        <v>52.126260105496776</v>
      </c>
      <c r="BH230" s="24">
        <v>42.972324749397266</v>
      </c>
      <c r="BI230" s="21"/>
      <c r="BJ230" s="25">
        <f t="shared" ca="1" si="25"/>
        <v>0.76419221257407433</v>
      </c>
      <c r="BK230" s="24">
        <f t="shared" ca="1" si="26"/>
        <v>65.817231510259603</v>
      </c>
      <c r="BL230" s="23">
        <f t="shared" si="27"/>
        <v>2.3341074173667771</v>
      </c>
      <c r="BM230" s="23">
        <f t="shared" ca="1" si="28"/>
        <v>2.2913118165557704</v>
      </c>
      <c r="BN230" s="22">
        <f t="shared" si="29"/>
        <v>2.3185987660776979</v>
      </c>
      <c r="BO230" s="21"/>
      <c r="BP230" s="2"/>
    </row>
    <row r="231" spans="1:68" x14ac:dyDescent="0.2">
      <c r="A231">
        <v>10.9</v>
      </c>
      <c r="B231">
        <v>2.16</v>
      </c>
      <c r="C231">
        <v>0.46577000000000002</v>
      </c>
      <c r="D231">
        <v>7.3880000000000001E-2</v>
      </c>
      <c r="E231">
        <v>-4.3029999999999999E-2</v>
      </c>
      <c r="F231">
        <v>1.8100799999999999</v>
      </c>
      <c r="G231">
        <v>1.8661799999999999</v>
      </c>
      <c r="H231" s="21"/>
      <c r="I231" s="17">
        <f t="shared" si="23"/>
        <v>35.761154855643042</v>
      </c>
      <c r="J231" s="16">
        <f t="shared" si="24"/>
        <v>-34.961154855643045</v>
      </c>
      <c r="K231" s="16">
        <v>115</v>
      </c>
      <c r="L231" s="16">
        <v>3973.7532808398837</v>
      </c>
      <c r="M231" s="16">
        <v>1752.4934383202133</v>
      </c>
      <c r="N231" s="16">
        <v>15.496500437445317</v>
      </c>
      <c r="O231" s="16">
        <v>79.539318275153988</v>
      </c>
      <c r="P231" s="16">
        <v>79.651352792913116</v>
      </c>
      <c r="Q231" s="16">
        <v>1.3001018913396551</v>
      </c>
      <c r="R231" s="16">
        <v>1.6322408167000151</v>
      </c>
      <c r="S231" s="16">
        <v>7.7801748443835264</v>
      </c>
      <c r="T231" s="20" t="s">
        <v>125</v>
      </c>
      <c r="U231" s="10">
        <v>7</v>
      </c>
      <c r="V231" s="20" t="s">
        <v>141</v>
      </c>
      <c r="W231" s="10">
        <v>5</v>
      </c>
      <c r="X231" s="20" t="s">
        <v>141</v>
      </c>
      <c r="Y231" s="10">
        <v>5</v>
      </c>
      <c r="Z231" s="20" t="s">
        <v>121</v>
      </c>
      <c r="AA231" s="15">
        <v>5</v>
      </c>
      <c r="AB231" s="11">
        <v>1.5726337922639146</v>
      </c>
      <c r="AC231" s="10">
        <v>36.360618251559849</v>
      </c>
      <c r="AD231" s="19">
        <v>62.066747956176236</v>
      </c>
      <c r="AE231" s="12"/>
      <c r="AF231" s="10"/>
      <c r="AG231" s="10"/>
      <c r="AH231" s="10"/>
      <c r="AI231" s="10"/>
      <c r="AJ231" s="10">
        <v>36.231877372990283</v>
      </c>
      <c r="AK231" s="10">
        <v>39.906793451404774</v>
      </c>
      <c r="AL231" s="10">
        <v>42.522109287182325</v>
      </c>
      <c r="AM231" s="10">
        <v>36.973851459468484</v>
      </c>
      <c r="AN231" s="10">
        <v>26.513106091717997</v>
      </c>
      <c r="AO231" s="10">
        <v>12.856122451986156</v>
      </c>
      <c r="AP231" s="10">
        <v>19.912838198228279</v>
      </c>
      <c r="AQ231" s="10">
        <v>117.845</v>
      </c>
      <c r="AR231" s="10">
        <v>18.010304928778666</v>
      </c>
      <c r="AS231" s="10">
        <v>9.4021782800610882</v>
      </c>
      <c r="AT231" s="10">
        <v>2.8315640617597051</v>
      </c>
      <c r="AU231" s="10">
        <v>0.6989293286795073</v>
      </c>
      <c r="AV231" s="16">
        <v>0.36556782625634093</v>
      </c>
      <c r="AW231" s="19">
        <v>199.1283819822828</v>
      </c>
      <c r="AX231" s="1" t="s">
        <v>120</v>
      </c>
      <c r="AY231" s="23">
        <v>34.961154855643002</v>
      </c>
      <c r="AZ231" s="18">
        <v>0</v>
      </c>
      <c r="BA231" s="18">
        <v>0</v>
      </c>
      <c r="BB231" s="18">
        <v>100</v>
      </c>
      <c r="BC231" s="18">
        <v>0</v>
      </c>
      <c r="BD231" s="18">
        <v>100</v>
      </c>
      <c r="BE231" s="18">
        <v>0</v>
      </c>
      <c r="BF231" s="24">
        <v>1.5726337922639146</v>
      </c>
      <c r="BG231" s="24">
        <v>36.360618251559849</v>
      </c>
      <c r="BH231" s="24">
        <v>62.066747956176236</v>
      </c>
      <c r="BI231" s="21"/>
      <c r="BJ231" s="25">
        <f t="shared" ca="1" si="25"/>
        <v>0.69772881167904988</v>
      </c>
      <c r="BK231" s="24">
        <f t="shared" ca="1" si="26"/>
        <v>83.676670958632528</v>
      </c>
      <c r="BL231" s="23">
        <f t="shared" si="27"/>
        <v>1.6739981465746605</v>
      </c>
      <c r="BM231" s="23">
        <f t="shared" ca="1" si="28"/>
        <v>2.1163321062861162</v>
      </c>
      <c r="BN231" s="22">
        <f t="shared" si="29"/>
        <v>2.1433772392916404</v>
      </c>
      <c r="BO231" s="21"/>
      <c r="BP231" s="2"/>
    </row>
    <row r="232" spans="1:68" x14ac:dyDescent="0.2">
      <c r="A232">
        <v>10.95</v>
      </c>
      <c r="B232">
        <v>2.2200000000000002</v>
      </c>
      <c r="C232">
        <v>0.51266</v>
      </c>
      <c r="D232">
        <v>4.2040000000000001E-2</v>
      </c>
      <c r="E232">
        <v>-4.0689999999999997E-2</v>
      </c>
      <c r="F232">
        <v>1.8087500000000001</v>
      </c>
      <c r="G232">
        <v>1.8658300000000001</v>
      </c>
      <c r="H232" s="21"/>
      <c r="I232" s="17">
        <f t="shared" si="23"/>
        <v>35.925196850393696</v>
      </c>
      <c r="J232" s="16">
        <f t="shared" si="24"/>
        <v>-35.125196850393699</v>
      </c>
      <c r="K232" s="16">
        <v>115</v>
      </c>
      <c r="L232" s="16">
        <v>3992.6181102362088</v>
      </c>
      <c r="M232" s="16">
        <v>1761.1220472440978</v>
      </c>
      <c r="N232" s="16">
        <v>15.567585301837267</v>
      </c>
      <c r="O232" s="16">
        <v>91.964686858316199</v>
      </c>
      <c r="P232" s="16">
        <v>92.085733434224395</v>
      </c>
      <c r="Q232" s="16">
        <v>1.0737004243726096</v>
      </c>
      <c r="R232" s="16">
        <v>1.1659791200333323</v>
      </c>
      <c r="S232" s="16">
        <v>8.4060122158464843</v>
      </c>
      <c r="T232" s="20" t="s">
        <v>125</v>
      </c>
      <c r="U232" s="10">
        <v>8</v>
      </c>
      <c r="V232" s="20" t="s">
        <v>30</v>
      </c>
      <c r="W232" s="10">
        <v>6</v>
      </c>
      <c r="X232" s="20" t="s">
        <v>30</v>
      </c>
      <c r="Y232" s="10">
        <v>6</v>
      </c>
      <c r="Z232" s="20" t="s">
        <v>30</v>
      </c>
      <c r="AA232" s="15">
        <v>6</v>
      </c>
      <c r="AB232" s="11">
        <v>0.92915880615376523</v>
      </c>
      <c r="AC232" s="10">
        <v>25.943963352401639</v>
      </c>
      <c r="AD232" s="19">
        <v>73.126877841444596</v>
      </c>
      <c r="AE232" s="12"/>
      <c r="AF232" s="10"/>
      <c r="AG232" s="10"/>
      <c r="AH232" s="10"/>
      <c r="AI232" s="10"/>
      <c r="AJ232" s="10">
        <v>37.099865381377114</v>
      </c>
      <c r="AK232" s="10">
        <v>40.669655474016217</v>
      </c>
      <c r="AL232" s="10">
        <v>43.397249222135109</v>
      </c>
      <c r="AM232" s="10">
        <v>37.906430007566826</v>
      </c>
      <c r="AN232" s="10">
        <v>22.99117171457905</v>
      </c>
      <c r="AO232" s="10">
        <v>14.263629375070984</v>
      </c>
      <c r="AP232" s="10">
        <v>23.021433358556099</v>
      </c>
      <c r="AQ232" s="10">
        <v>121.03</v>
      </c>
      <c r="AR232" s="10">
        <v>22.918712877073901</v>
      </c>
      <c r="AS232" s="10">
        <v>14.193236437509768</v>
      </c>
      <c r="AT232" s="10">
        <v>3.215659793418391</v>
      </c>
      <c r="AU232" s="10">
        <v>0.7456650123816686</v>
      </c>
      <c r="AV232" s="16">
        <v>0.44200445695810425</v>
      </c>
      <c r="AW232" s="19">
        <v>230.21433358556098</v>
      </c>
      <c r="AX232" s="1" t="s">
        <v>120</v>
      </c>
      <c r="AY232" s="23">
        <v>35.125196850393699</v>
      </c>
      <c r="AZ232" s="18">
        <v>0</v>
      </c>
      <c r="BA232" s="18">
        <v>0</v>
      </c>
      <c r="BB232" s="18">
        <v>100</v>
      </c>
      <c r="BC232" s="18">
        <v>0</v>
      </c>
      <c r="BD232" s="18">
        <v>0</v>
      </c>
      <c r="BE232" s="18">
        <v>100</v>
      </c>
      <c r="BF232" s="24">
        <v>0.92915880615376523</v>
      </c>
      <c r="BG232" s="24">
        <v>25.943963352401639</v>
      </c>
      <c r="BH232" s="24">
        <v>73.126877841444596</v>
      </c>
      <c r="BI232" s="21"/>
      <c r="BJ232" s="25">
        <f t="shared" ca="1" si="25"/>
        <v>0.6437004101296373</v>
      </c>
      <c r="BK232" s="24">
        <f t="shared" ca="1" si="26"/>
        <v>95.766960095877565</v>
      </c>
      <c r="BL232" s="23">
        <f t="shared" si="27"/>
        <v>1.1918162778511705</v>
      </c>
      <c r="BM232" s="23">
        <f t="shared" ca="1" si="28"/>
        <v>1.9739901895744982</v>
      </c>
      <c r="BN232" s="22">
        <f t="shared" si="29"/>
        <v>1.9999704343308149</v>
      </c>
      <c r="BO232" s="21"/>
      <c r="BP232" s="2"/>
    </row>
    <row r="233" spans="1:68" x14ac:dyDescent="0.2">
      <c r="A233">
        <v>11</v>
      </c>
      <c r="B233">
        <v>2.2200000000000002</v>
      </c>
      <c r="C233">
        <v>0.49654999999999999</v>
      </c>
      <c r="D233">
        <v>6.6409999999999997E-2</v>
      </c>
      <c r="E233">
        <v>-3.7589999999999998E-2</v>
      </c>
      <c r="F233">
        <v>1.8129</v>
      </c>
      <c r="G233">
        <v>1.86615</v>
      </c>
      <c r="H233" s="21"/>
      <c r="I233" s="17">
        <f t="shared" si="23"/>
        <v>36.089238845144358</v>
      </c>
      <c r="J233" s="16">
        <f t="shared" si="24"/>
        <v>-35.289238845144361</v>
      </c>
      <c r="K233" s="16">
        <v>115</v>
      </c>
      <c r="L233" s="16">
        <v>4011.4829396325349</v>
      </c>
      <c r="M233" s="16">
        <v>1769.7506561679825</v>
      </c>
      <c r="N233" s="16">
        <v>15.638670166229222</v>
      </c>
      <c r="O233" s="16">
        <v>87.695702258726897</v>
      </c>
      <c r="P233" s="16">
        <v>87.828687886029144</v>
      </c>
      <c r="Q233" s="16">
        <v>1.2469857180279771</v>
      </c>
      <c r="R233" s="16">
        <v>1.4197931769698386</v>
      </c>
      <c r="S233" s="16">
        <v>9.2351130071008303</v>
      </c>
      <c r="T233" s="20" t="s">
        <v>125</v>
      </c>
      <c r="U233" s="10">
        <v>8</v>
      </c>
      <c r="V233" s="20" t="s">
        <v>141</v>
      </c>
      <c r="W233" s="10">
        <v>5</v>
      </c>
      <c r="X233" s="20" t="s">
        <v>30</v>
      </c>
      <c r="Y233" s="10">
        <v>6</v>
      </c>
      <c r="Z233" s="20" t="s">
        <v>121</v>
      </c>
      <c r="AA233" s="15">
        <v>5</v>
      </c>
      <c r="AB233" s="11">
        <v>1.1508168623852413</v>
      </c>
      <c r="AC233" s="10">
        <v>30.783531968572262</v>
      </c>
      <c r="AD233" s="19">
        <v>68.065651169042496</v>
      </c>
      <c r="AE233" s="12"/>
      <c r="AF233" s="10"/>
      <c r="AG233" s="10"/>
      <c r="AH233" s="10"/>
      <c r="AI233" s="10"/>
      <c r="AJ233" s="10">
        <v>36.777477933340862</v>
      </c>
      <c r="AK233" s="10">
        <v>40.386315018361032</v>
      </c>
      <c r="AL233" s="10">
        <v>43.072807046832018</v>
      </c>
      <c r="AM233" s="10">
        <v>37.587151591452184</v>
      </c>
      <c r="AN233" s="10">
        <v>21.923925564681724</v>
      </c>
      <c r="AO233" s="10">
        <v>13.937057661828071</v>
      </c>
      <c r="AP233" s="10">
        <v>21.957171971507286</v>
      </c>
      <c r="AQ233" s="10">
        <v>121.03</v>
      </c>
      <c r="AR233" s="10">
        <v>21.193345316117782</v>
      </c>
      <c r="AS233" s="10">
        <v>12.506878874426819</v>
      </c>
      <c r="AT233" s="10">
        <v>3.0638229800409666</v>
      </c>
      <c r="AU233" s="10">
        <v>0.72725692960760868</v>
      </c>
      <c r="AV233" s="16">
        <v>0.411493853633976</v>
      </c>
      <c r="AW233" s="19">
        <v>219.57171971507285</v>
      </c>
      <c r="AX233" s="1" t="s">
        <v>120</v>
      </c>
      <c r="AY233" s="23">
        <v>35.289238845144403</v>
      </c>
      <c r="AZ233" s="18">
        <v>0</v>
      </c>
      <c r="BA233" s="18">
        <v>0</v>
      </c>
      <c r="BB233" s="18">
        <v>100</v>
      </c>
      <c r="BC233" s="18">
        <v>0</v>
      </c>
      <c r="BD233" s="18">
        <v>100</v>
      </c>
      <c r="BE233" s="18">
        <v>0</v>
      </c>
      <c r="BF233" s="24">
        <v>1.1508168623852413</v>
      </c>
      <c r="BG233" s="24">
        <v>30.783531968572262</v>
      </c>
      <c r="BH233" s="24">
        <v>68.065651169042496</v>
      </c>
      <c r="BI233" s="21"/>
      <c r="BJ233" s="25">
        <f t="shared" ca="1" si="25"/>
        <v>0.67150066385095619</v>
      </c>
      <c r="BK233" s="24">
        <f t="shared" ca="1" si="26"/>
        <v>91.402731544263148</v>
      </c>
      <c r="BL233" s="23">
        <f t="shared" si="27"/>
        <v>1.4529747230775663</v>
      </c>
      <c r="BM233" s="23">
        <f t="shared" ca="1" si="28"/>
        <v>2.0464216462768738</v>
      </c>
      <c r="BN233" s="22">
        <f t="shared" si="29"/>
        <v>2.0713956235490567</v>
      </c>
      <c r="BO233" s="21"/>
      <c r="BP233" s="2"/>
    </row>
    <row r="234" spans="1:68" x14ac:dyDescent="0.2">
      <c r="A234">
        <v>11.05</v>
      </c>
      <c r="B234">
        <v>2.2200000000000002</v>
      </c>
      <c r="C234">
        <v>0.44098999999999999</v>
      </c>
      <c r="D234">
        <v>6.3880000000000006E-2</v>
      </c>
      <c r="E234">
        <v>-4.4060000000000002E-2</v>
      </c>
      <c r="F234">
        <v>1.80898</v>
      </c>
      <c r="G234">
        <v>1.8642799999999999</v>
      </c>
      <c r="H234" s="21"/>
      <c r="I234" s="17">
        <f t="shared" si="23"/>
        <v>36.253280839895012</v>
      </c>
      <c r="J234" s="16">
        <f t="shared" si="24"/>
        <v>-35.453280839895015</v>
      </c>
      <c r="K234" s="16">
        <v>115</v>
      </c>
      <c r="L234" s="16">
        <v>4030.3477690288601</v>
      </c>
      <c r="M234" s="16">
        <v>1778.379265091867</v>
      </c>
      <c r="N234" s="16">
        <v>15.709755030621173</v>
      </c>
      <c r="O234" s="16">
        <v>72.972872689938384</v>
      </c>
      <c r="P234" s="16">
        <v>73.080940361589157</v>
      </c>
      <c r="Q234" s="16">
        <v>1.2289959029706083</v>
      </c>
      <c r="R234" s="16">
        <v>1.6816914189798249</v>
      </c>
      <c r="S234" s="16">
        <v>7.5046994201925648</v>
      </c>
      <c r="T234" s="20" t="s">
        <v>125</v>
      </c>
      <c r="U234" s="10">
        <v>7</v>
      </c>
      <c r="V234" s="20" t="s">
        <v>141</v>
      </c>
      <c r="W234" s="10">
        <v>5</v>
      </c>
      <c r="X234" s="20" t="s">
        <v>141</v>
      </c>
      <c r="Y234" s="10">
        <v>5</v>
      </c>
      <c r="Z234" s="20" t="s">
        <v>121</v>
      </c>
      <c r="AA234" s="15">
        <v>5</v>
      </c>
      <c r="AB234" s="11">
        <v>1.8736797968642378</v>
      </c>
      <c r="AC234" s="10">
        <v>39.094361189136556</v>
      </c>
      <c r="AD234" s="19">
        <v>59.031959013999206</v>
      </c>
      <c r="AE234" s="12"/>
      <c r="AF234" s="10"/>
      <c r="AG234" s="10"/>
      <c r="AH234" s="10"/>
      <c r="AI234" s="10"/>
      <c r="AJ234" s="10">
        <v>35.59500044271735</v>
      </c>
      <c r="AK234" s="10">
        <v>39.3470221545873</v>
      </c>
      <c r="AL234" s="10">
        <v>41.87669563753208</v>
      </c>
      <c r="AM234" s="10">
        <v>36.481070527119186</v>
      </c>
      <c r="AN234" s="10">
        <v>24.324290896646129</v>
      </c>
      <c r="AO234" s="10">
        <v>11.83368771110395</v>
      </c>
      <c r="AP234" s="10">
        <v>18.270235090397289</v>
      </c>
      <c r="AQ234" s="10">
        <v>117.845</v>
      </c>
      <c r="AR234" s="10">
        <v>14.761925244520324</v>
      </c>
      <c r="AS234" s="10">
        <v>6.225393960625806</v>
      </c>
      <c r="AT234" s="10">
        <v>2.5617297954913387</v>
      </c>
      <c r="AU234" s="10">
        <v>0.66447548121228939</v>
      </c>
      <c r="AV234" s="16">
        <v>0.33535867155311533</v>
      </c>
      <c r="AW234" s="19">
        <v>182.7023509039729</v>
      </c>
      <c r="AX234" s="1" t="s">
        <v>120</v>
      </c>
      <c r="AY234" s="23">
        <v>35.453280839895001</v>
      </c>
      <c r="AZ234" s="18">
        <v>0</v>
      </c>
      <c r="BA234" s="18">
        <v>0</v>
      </c>
      <c r="BB234" s="18">
        <v>100</v>
      </c>
      <c r="BC234" s="18">
        <v>0</v>
      </c>
      <c r="BD234" s="18">
        <v>100</v>
      </c>
      <c r="BE234" s="18">
        <v>0</v>
      </c>
      <c r="BF234" s="24">
        <v>1.8736797968642378</v>
      </c>
      <c r="BG234" s="24">
        <v>39.094361189136556</v>
      </c>
      <c r="BH234" s="24">
        <v>59.031959013999206</v>
      </c>
      <c r="BI234" s="21"/>
      <c r="BJ234" s="25">
        <f t="shared" ca="1" si="25"/>
        <v>0.71368448231283632</v>
      </c>
      <c r="BK234" s="24">
        <f t="shared" ca="1" si="26"/>
        <v>76.000577898975152</v>
      </c>
      <c r="BL234" s="23">
        <f t="shared" si="27"/>
        <v>1.729378242007807</v>
      </c>
      <c r="BM234" s="23">
        <f t="shared" ca="1" si="28"/>
        <v>2.1566052414059191</v>
      </c>
      <c r="BN234" s="22">
        <f t="shared" si="29"/>
        <v>2.1799037386165567</v>
      </c>
      <c r="BO234" s="21"/>
      <c r="BP234" s="2"/>
    </row>
    <row r="235" spans="1:68" x14ac:dyDescent="0.2">
      <c r="A235">
        <v>11.1</v>
      </c>
      <c r="B235">
        <v>0.69</v>
      </c>
      <c r="C235">
        <v>0.33222000000000002</v>
      </c>
      <c r="D235">
        <v>8.0530000000000004E-2</v>
      </c>
      <c r="E235">
        <v>-4.2999999999999997E-2</v>
      </c>
      <c r="F235">
        <v>1.8080799999999999</v>
      </c>
      <c r="G235">
        <v>1.8629</v>
      </c>
      <c r="H235" s="21"/>
      <c r="I235" s="17">
        <f t="shared" si="23"/>
        <v>36.417322834645667</v>
      </c>
      <c r="J235" s="16">
        <f t="shared" si="24"/>
        <v>-35.61732283464567</v>
      </c>
      <c r="K235" s="16">
        <v>115</v>
      </c>
      <c r="L235" s="16">
        <v>4049.2125984251852</v>
      </c>
      <c r="M235" s="16">
        <v>1787.0078740157514</v>
      </c>
      <c r="N235" s="16">
        <v>15.780839895013123</v>
      </c>
      <c r="O235" s="16">
        <v>44.149939425051329</v>
      </c>
      <c r="P235" s="16">
        <v>44.262089482017494</v>
      </c>
      <c r="Q235" s="16">
        <v>1.3473873736050714</v>
      </c>
      <c r="R235" s="16">
        <v>3.0441115396336609</v>
      </c>
      <c r="S235" s="16">
        <v>7.788198400427925</v>
      </c>
      <c r="T235" s="20" t="s">
        <v>125</v>
      </c>
      <c r="U235" s="10">
        <v>7</v>
      </c>
      <c r="V235" s="20" t="s">
        <v>141</v>
      </c>
      <c r="W235" s="10">
        <v>5</v>
      </c>
      <c r="X235" s="20" t="s">
        <v>141</v>
      </c>
      <c r="Y235" s="10">
        <v>5</v>
      </c>
      <c r="Z235" s="20" t="s">
        <v>121</v>
      </c>
      <c r="AA235" s="15">
        <v>5</v>
      </c>
      <c r="AB235" s="11">
        <v>17.816226476471364</v>
      </c>
      <c r="AC235" s="10">
        <v>62.629477724182749</v>
      </c>
      <c r="AD235" s="19">
        <v>19.554295799345887</v>
      </c>
      <c r="AE235" s="12"/>
      <c r="AF235" s="10"/>
      <c r="AG235" s="10"/>
      <c r="AH235" s="10"/>
      <c r="AI235" s="10"/>
      <c r="AJ235" s="10">
        <v>32.235319689066806</v>
      </c>
      <c r="AK235" s="10">
        <v>36.392354270048514</v>
      </c>
      <c r="AL235" s="10">
        <v>38.425377325084469</v>
      </c>
      <c r="AM235" s="10">
        <v>34.31965671115131</v>
      </c>
      <c r="AN235" s="10">
        <v>14.716646475017109</v>
      </c>
      <c r="AO235" s="10">
        <v>7.7924311852295922</v>
      </c>
      <c r="AP235" s="10">
        <v>11.065522370504373</v>
      </c>
      <c r="AQ235" s="10">
        <v>117.845</v>
      </c>
      <c r="AR235" s="10">
        <v>0</v>
      </c>
      <c r="AS235" s="10">
        <v>0</v>
      </c>
      <c r="AT235" s="10">
        <v>1.4726420079514029</v>
      </c>
      <c r="AU235" s="10">
        <v>0.51167701493431395</v>
      </c>
      <c r="AV235" s="16">
        <v>0.20277628600436626</v>
      </c>
      <c r="AW235" s="19">
        <v>110.65522370504374</v>
      </c>
      <c r="AX235" s="1" t="s">
        <v>120</v>
      </c>
      <c r="AY235" s="23">
        <v>35.617322834645698</v>
      </c>
      <c r="AZ235" s="18">
        <v>0</v>
      </c>
      <c r="BA235" s="18">
        <v>0</v>
      </c>
      <c r="BB235" s="18">
        <v>100</v>
      </c>
      <c r="BC235" s="18">
        <v>0</v>
      </c>
      <c r="BD235" s="18">
        <v>100</v>
      </c>
      <c r="BE235" s="18">
        <v>0</v>
      </c>
      <c r="BF235" s="24">
        <v>17.816226476471364</v>
      </c>
      <c r="BG235" s="24">
        <v>62.629477724182749</v>
      </c>
      <c r="BH235" s="24">
        <v>19.554295799345887</v>
      </c>
      <c r="BI235" s="21"/>
      <c r="BJ235" s="25">
        <f t="shared" ca="1" si="25"/>
        <v>0.84370810422323994</v>
      </c>
      <c r="BK235" s="24">
        <f t="shared" ca="1" si="26"/>
        <v>46.026000135431161</v>
      </c>
      <c r="BL235" s="23">
        <f t="shared" si="27"/>
        <v>3.1900276059857653</v>
      </c>
      <c r="BM235" s="23">
        <f t="shared" ca="1" si="28"/>
        <v>2.4973395017541864</v>
      </c>
      <c r="BN235" s="22">
        <f t="shared" si="29"/>
        <v>2.5142776376478086</v>
      </c>
      <c r="BO235" s="21"/>
      <c r="BP235" s="2"/>
    </row>
    <row r="236" spans="1:68" x14ac:dyDescent="0.2">
      <c r="A236">
        <v>11.15</v>
      </c>
      <c r="B236">
        <v>2.2200000000000002</v>
      </c>
      <c r="C236">
        <v>0.32164999999999999</v>
      </c>
      <c r="D236">
        <v>5.2209999999999999E-2</v>
      </c>
      <c r="E236">
        <v>-3.124E-2</v>
      </c>
      <c r="F236">
        <v>1.80698</v>
      </c>
      <c r="G236">
        <v>1.8643000000000001</v>
      </c>
      <c r="H236" s="21"/>
      <c r="I236" s="17">
        <f t="shared" si="23"/>
        <v>36.581364829396328</v>
      </c>
      <c r="J236" s="16">
        <f t="shared" si="24"/>
        <v>-35.781364829396331</v>
      </c>
      <c r="K236" s="16">
        <v>115</v>
      </c>
      <c r="L236" s="16">
        <v>4068.0774278215113</v>
      </c>
      <c r="M236" s="16">
        <v>1795.6364829396362</v>
      </c>
      <c r="N236" s="16">
        <v>15.851924759405076</v>
      </c>
      <c r="O236" s="16">
        <v>41.348997946611902</v>
      </c>
      <c r="P236" s="16">
        <v>41.506439372737475</v>
      </c>
      <c r="Q236" s="16">
        <v>1.1460152145439304</v>
      </c>
      <c r="R236" s="16">
        <v>2.7610540240574419</v>
      </c>
      <c r="S236" s="16">
        <v>10.933432369831506</v>
      </c>
      <c r="T236" s="20" t="s">
        <v>125</v>
      </c>
      <c r="U236" s="10">
        <v>7</v>
      </c>
      <c r="V236" s="20" t="s">
        <v>141</v>
      </c>
      <c r="W236" s="10">
        <v>5</v>
      </c>
      <c r="X236" s="20" t="s">
        <v>141</v>
      </c>
      <c r="Y236" s="10">
        <v>5</v>
      </c>
      <c r="Z236" s="20" t="s">
        <v>121</v>
      </c>
      <c r="AA236" s="15">
        <v>5</v>
      </c>
      <c r="AB236" s="11">
        <v>14.878539390652932</v>
      </c>
      <c r="AC236" s="10">
        <v>62.25306184253769</v>
      </c>
      <c r="AD236" s="19">
        <v>22.868398766809374</v>
      </c>
      <c r="AE236" s="12"/>
      <c r="AF236" s="10"/>
      <c r="AG236" s="10"/>
      <c r="AH236" s="10"/>
      <c r="AI236" s="10"/>
      <c r="AJ236" s="10">
        <v>31.748162988889479</v>
      </c>
      <c r="AK236" s="10">
        <v>35.963511865524879</v>
      </c>
      <c r="AL236" s="10">
        <v>37.918377271799507</v>
      </c>
      <c r="AM236" s="10">
        <v>34.112982952955313</v>
      </c>
      <c r="AN236" s="10">
        <v>13.782999315537301</v>
      </c>
      <c r="AO236" s="10">
        <v>7.215138479441511</v>
      </c>
      <c r="AP236" s="10">
        <v>10.376609843184369</v>
      </c>
      <c r="AQ236" s="10">
        <v>117.845</v>
      </c>
      <c r="AR236" s="10">
        <v>0</v>
      </c>
      <c r="AS236" s="10">
        <v>0</v>
      </c>
      <c r="AT236" s="10">
        <v>1.3480293227147671</v>
      </c>
      <c r="AU236" s="10">
        <v>0.49185222678726509</v>
      </c>
      <c r="AV236" s="16">
        <v>0.19521504385790889</v>
      </c>
      <c r="AW236" s="19">
        <v>103.76609843184369</v>
      </c>
      <c r="AX236" s="1" t="s">
        <v>120</v>
      </c>
      <c r="AY236" s="23">
        <v>35.781364829396303</v>
      </c>
      <c r="AZ236" s="18">
        <v>0</v>
      </c>
      <c r="BA236" s="18">
        <v>0</v>
      </c>
      <c r="BB236" s="18">
        <v>100</v>
      </c>
      <c r="BC236" s="18">
        <v>0</v>
      </c>
      <c r="BD236" s="18">
        <v>100</v>
      </c>
      <c r="BE236" s="18">
        <v>0</v>
      </c>
      <c r="BF236" s="24">
        <v>14.878539390652932</v>
      </c>
      <c r="BG236" s="24">
        <v>62.25306184253769</v>
      </c>
      <c r="BH236" s="24">
        <v>22.868398766809374</v>
      </c>
      <c r="BI236" s="21"/>
      <c r="BJ236" s="25">
        <f t="shared" ca="1" si="25"/>
        <v>0.8419838842346572</v>
      </c>
      <c r="BK236" s="24">
        <f t="shared" ca="1" si="26"/>
        <v>42.826185880697118</v>
      </c>
      <c r="BL236" s="23">
        <f t="shared" si="27"/>
        <v>2.9033329501525045</v>
      </c>
      <c r="BM236" s="23">
        <f t="shared" ca="1" si="28"/>
        <v>2.4922789014751929</v>
      </c>
      <c r="BN236" s="22">
        <f t="shared" si="29"/>
        <v>2.5065940205546937</v>
      </c>
      <c r="BO236" s="21"/>
      <c r="BP236" s="2"/>
    </row>
    <row r="237" spans="1:68" x14ac:dyDescent="0.2">
      <c r="A237">
        <v>11.2</v>
      </c>
      <c r="B237">
        <v>2.2200000000000002</v>
      </c>
      <c r="C237">
        <v>0.31913000000000002</v>
      </c>
      <c r="D237">
        <v>6.8640000000000007E-2</v>
      </c>
      <c r="E237">
        <v>-4.3899999999999998E-3</v>
      </c>
      <c r="F237">
        <v>1.79925</v>
      </c>
      <c r="G237">
        <v>1.8634299999999999</v>
      </c>
      <c r="H237" s="21"/>
      <c r="I237" s="17">
        <f t="shared" si="23"/>
        <v>36.745406824146976</v>
      </c>
      <c r="J237" s="16">
        <f t="shared" si="24"/>
        <v>-35.945406824146978</v>
      </c>
      <c r="K237" s="16">
        <v>115</v>
      </c>
      <c r="L237" s="16">
        <v>4086.9422572178355</v>
      </c>
      <c r="M237" s="16">
        <v>1804.2650918635202</v>
      </c>
      <c r="N237" s="16">
        <v>15.923009623797023</v>
      </c>
      <c r="O237" s="16">
        <v>40.681223819301849</v>
      </c>
      <c r="P237" s="16">
        <v>40.942072835727608</v>
      </c>
      <c r="Q237" s="16">
        <v>1.2628423534342745</v>
      </c>
      <c r="R237" s="16">
        <v>3.0844612057166545</v>
      </c>
      <c r="S237" s="16">
        <v>18.114515029566732</v>
      </c>
      <c r="T237" s="20" t="s">
        <v>122</v>
      </c>
      <c r="U237" s="10">
        <v>5</v>
      </c>
      <c r="V237" s="20" t="s">
        <v>141</v>
      </c>
      <c r="W237" s="10">
        <v>5</v>
      </c>
      <c r="X237" s="20" t="s">
        <v>141</v>
      </c>
      <c r="Y237" s="10">
        <v>5</v>
      </c>
      <c r="Z237" s="20" t="s">
        <v>121</v>
      </c>
      <c r="AA237" s="15">
        <v>5</v>
      </c>
      <c r="AB237" s="11">
        <v>20.337684946580978</v>
      </c>
      <c r="AC237" s="10">
        <v>62.493580475994392</v>
      </c>
      <c r="AD237" s="19">
        <v>17.168734577424626</v>
      </c>
      <c r="AE237" s="12">
        <v>4068.1223819301849</v>
      </c>
      <c r="AF237" s="10">
        <v>4568.1425815693128</v>
      </c>
      <c r="AG237" s="10">
        <v>2729.4715223818407</v>
      </c>
      <c r="AH237" s="10">
        <v>45.082396918691146</v>
      </c>
      <c r="AI237" s="10">
        <v>3.2420573101928722</v>
      </c>
      <c r="AJ237" s="10"/>
      <c r="AK237" s="10"/>
      <c r="AL237" s="10"/>
      <c r="AM237" s="10"/>
      <c r="AN237" s="10">
        <v>20.340611909650924</v>
      </c>
      <c r="AO237" s="10">
        <v>9.7597662998533838</v>
      </c>
      <c r="AP237" s="10">
        <v>20.471036417863804</v>
      </c>
      <c r="AQ237" s="10">
        <v>114.66</v>
      </c>
      <c r="AR237" s="10"/>
      <c r="AS237" s="10"/>
      <c r="AT237" s="10">
        <v>12.485085078333428</v>
      </c>
      <c r="AU237" s="10">
        <v>1</v>
      </c>
      <c r="AV237" s="16"/>
      <c r="AW237" s="19">
        <v>685.22138723539695</v>
      </c>
      <c r="AX237" s="1" t="s">
        <v>120</v>
      </c>
      <c r="AY237" s="23">
        <v>35.945406824147</v>
      </c>
      <c r="AZ237" s="18">
        <v>0</v>
      </c>
      <c r="BA237" s="18">
        <v>100</v>
      </c>
      <c r="BB237" s="18">
        <v>0</v>
      </c>
      <c r="BC237" s="18">
        <v>0</v>
      </c>
      <c r="BD237" s="18">
        <v>100</v>
      </c>
      <c r="BE237" s="18">
        <v>0</v>
      </c>
      <c r="BF237" s="24">
        <v>20.337684946580978</v>
      </c>
      <c r="BG237" s="24">
        <v>62.493580475994392</v>
      </c>
      <c r="BH237" s="24">
        <v>17.168734577424626</v>
      </c>
      <c r="BI237" s="21"/>
      <c r="BJ237" s="25">
        <f t="shared" ca="1" si="25"/>
        <v>0.85673187916368809</v>
      </c>
      <c r="BK237" s="24">
        <f t="shared" ca="1" si="26"/>
        <v>42.133717829445033</v>
      </c>
      <c r="BL237" s="23">
        <f t="shared" si="27"/>
        <v>3.2464980693719037</v>
      </c>
      <c r="BM237" s="23">
        <f t="shared" ca="1" si="28"/>
        <v>2.5304524610849488</v>
      </c>
      <c r="BN237" s="22">
        <f t="shared" si="29"/>
        <v>2.5431270636813585</v>
      </c>
      <c r="BO237" s="21"/>
      <c r="BP237" s="2"/>
    </row>
    <row r="238" spans="1:68" x14ac:dyDescent="0.2">
      <c r="A238">
        <v>11.25</v>
      </c>
      <c r="B238">
        <v>2.2200000000000002</v>
      </c>
      <c r="C238">
        <v>0.29043999999999998</v>
      </c>
      <c r="D238">
        <v>4.4839999999999998E-2</v>
      </c>
      <c r="E238">
        <v>-2.6099999999999999E-3</v>
      </c>
      <c r="F238">
        <v>1.80528</v>
      </c>
      <c r="G238">
        <v>1.8668800000000001</v>
      </c>
      <c r="H238" s="21"/>
      <c r="I238" s="17">
        <f t="shared" si="23"/>
        <v>36.909448818897637</v>
      </c>
      <c r="J238" s="16">
        <f t="shared" si="24"/>
        <v>-36.10944881889764</v>
      </c>
      <c r="K238" s="16">
        <v>115</v>
      </c>
      <c r="L238" s="16">
        <v>4105.8070866141616</v>
      </c>
      <c r="M238" s="16">
        <v>1812.8937007874049</v>
      </c>
      <c r="N238" s="16">
        <v>15.994094488188974</v>
      </c>
      <c r="O238" s="16">
        <v>33.078668377823405</v>
      </c>
      <c r="P238" s="16">
        <v>33.346372720533502</v>
      </c>
      <c r="Q238" s="16">
        <v>1.0936101011159427</v>
      </c>
      <c r="R238" s="16">
        <v>3.279547404694295</v>
      </c>
      <c r="S238" s="16">
        <v>18.590579354867611</v>
      </c>
      <c r="T238" s="20" t="s">
        <v>122</v>
      </c>
      <c r="U238" s="10">
        <v>5</v>
      </c>
      <c r="V238" s="20" t="s">
        <v>143</v>
      </c>
      <c r="W238" s="10">
        <v>4</v>
      </c>
      <c r="X238" s="20" t="s">
        <v>143</v>
      </c>
      <c r="Y238" s="10">
        <v>4</v>
      </c>
      <c r="Z238" s="20" t="s">
        <v>123</v>
      </c>
      <c r="AA238" s="15">
        <v>4</v>
      </c>
      <c r="AB238" s="11">
        <v>28.938540240335783</v>
      </c>
      <c r="AC238" s="10">
        <v>59.836670426007643</v>
      </c>
      <c r="AD238" s="19">
        <v>11.224789333656572</v>
      </c>
      <c r="AE238" s="12">
        <v>3307.8668377823406</v>
      </c>
      <c r="AF238" s="10">
        <v>3673.4211074643399</v>
      </c>
      <c r="AG238" s="10">
        <v>2223.0915147022333</v>
      </c>
      <c r="AH238" s="10">
        <v>53.413402971674813</v>
      </c>
      <c r="AI238" s="10">
        <v>3.0492012360260903</v>
      </c>
      <c r="AJ238" s="10"/>
      <c r="AK238" s="10"/>
      <c r="AL238" s="10"/>
      <c r="AM238" s="10"/>
      <c r="AN238" s="10">
        <v>16.539334188911702</v>
      </c>
      <c r="AO238" s="10">
        <v>8.2785813857730641</v>
      </c>
      <c r="AP238" s="10">
        <v>16.673186360266751</v>
      </c>
      <c r="AQ238" s="10">
        <v>114.66</v>
      </c>
      <c r="AR238" s="10"/>
      <c r="AS238" s="10"/>
      <c r="AT238" s="10">
        <v>9.8810056892446667</v>
      </c>
      <c r="AU238" s="10">
        <v>1</v>
      </c>
      <c r="AV238" s="16"/>
      <c r="AW238" s="19">
        <v>551.01316611965092</v>
      </c>
      <c r="AX238" s="1" t="s">
        <v>120</v>
      </c>
      <c r="AY238" s="23">
        <v>36.109448818897597</v>
      </c>
      <c r="AZ238" s="18">
        <v>0</v>
      </c>
      <c r="BA238" s="18">
        <v>100</v>
      </c>
      <c r="BB238" s="18">
        <v>0</v>
      </c>
      <c r="BC238" s="18">
        <v>0</v>
      </c>
      <c r="BD238" s="18">
        <v>100</v>
      </c>
      <c r="BE238" s="18">
        <v>0</v>
      </c>
      <c r="BF238" s="24">
        <v>28.938540240335783</v>
      </c>
      <c r="BG238" s="24">
        <v>59.836670426007643</v>
      </c>
      <c r="BH238" s="24">
        <v>11.224789333656572</v>
      </c>
      <c r="BI238" s="21"/>
      <c r="BJ238" s="25">
        <f t="shared" ca="1" si="25"/>
        <v>0.89148617881248726</v>
      </c>
      <c r="BK238" s="24">
        <f t="shared" ca="1" si="26"/>
        <v>33.941918462079094</v>
      </c>
      <c r="BL238" s="23">
        <f t="shared" si="27"/>
        <v>3.4946911603901336</v>
      </c>
      <c r="BM238" s="23">
        <f t="shared" ca="1" si="28"/>
        <v>2.6211360068358287</v>
      </c>
      <c r="BN238" s="22">
        <f t="shared" si="29"/>
        <v>2.6273272845513329</v>
      </c>
      <c r="BO238" s="21"/>
      <c r="BP238" s="2"/>
    </row>
    <row r="239" spans="1:68" x14ac:dyDescent="0.2">
      <c r="A239">
        <v>11.3</v>
      </c>
      <c r="B239">
        <v>2.2200000000000002</v>
      </c>
      <c r="C239">
        <v>0.27465000000000001</v>
      </c>
      <c r="D239">
        <v>5.5100000000000001E-3</v>
      </c>
      <c r="E239">
        <v>1.286E-2</v>
      </c>
      <c r="F239">
        <v>1.8062800000000001</v>
      </c>
      <c r="G239">
        <v>1.87175</v>
      </c>
      <c r="H239" s="21"/>
      <c r="I239" s="17">
        <f t="shared" si="23"/>
        <v>37.073490813648291</v>
      </c>
      <c r="J239" s="16">
        <f t="shared" si="24"/>
        <v>-36.273490813648294</v>
      </c>
      <c r="K239" s="16">
        <v>115</v>
      </c>
      <c r="L239" s="16">
        <v>4124.6719160104867</v>
      </c>
      <c r="M239" s="16">
        <v>1821.5223097112894</v>
      </c>
      <c r="N239" s="16">
        <v>16.065179352580927</v>
      </c>
      <c r="O239" s="16">
        <v>28.894480492813138</v>
      </c>
      <c r="P239" s="16">
        <v>29.221764553286505</v>
      </c>
      <c r="Q239" s="16">
        <v>0.81395024886048084</v>
      </c>
      <c r="R239" s="16">
        <v>2.7854247041660516</v>
      </c>
      <c r="S239" s="16">
        <v>22.728059755094947</v>
      </c>
      <c r="T239" s="20" t="s">
        <v>122</v>
      </c>
      <c r="U239" s="10">
        <v>5</v>
      </c>
      <c r="V239" s="20" t="s">
        <v>143</v>
      </c>
      <c r="W239" s="10">
        <v>4</v>
      </c>
      <c r="X239" s="20" t="s">
        <v>143</v>
      </c>
      <c r="Y239" s="10">
        <v>4</v>
      </c>
      <c r="Z239" s="20" t="s">
        <v>123</v>
      </c>
      <c r="AA239" s="15">
        <v>4</v>
      </c>
      <c r="AB239" s="11">
        <v>22.787691387907202</v>
      </c>
      <c r="AC239" s="10">
        <v>62.040053004301313</v>
      </c>
      <c r="AD239" s="19">
        <v>15.172255607791481</v>
      </c>
      <c r="AE239" s="12">
        <v>2889.4480492813136</v>
      </c>
      <c r="AF239" s="10">
        <v>3187.0633919413799</v>
      </c>
      <c r="AG239" s="10">
        <v>1948.1176368857671</v>
      </c>
      <c r="AH239" s="10">
        <v>137.06496828028841</v>
      </c>
      <c r="AI239" s="10">
        <v>3.5901167908230973</v>
      </c>
      <c r="AJ239" s="10"/>
      <c r="AK239" s="10"/>
      <c r="AL239" s="10"/>
      <c r="AM239" s="10"/>
      <c r="AN239" s="10">
        <v>14.447240246406569</v>
      </c>
      <c r="AO239" s="10">
        <v>7.2601573404024728</v>
      </c>
      <c r="AP239" s="10">
        <v>14.636823458200368</v>
      </c>
      <c r="AQ239" s="10">
        <v>114.66</v>
      </c>
      <c r="AR239" s="10"/>
      <c r="AS239" s="10"/>
      <c r="AT239" s="10">
        <v>8.4695357360245733</v>
      </c>
      <c r="AU239" s="10">
        <v>1</v>
      </c>
      <c r="AV239" s="16"/>
      <c r="AW239" s="19">
        <v>478.05950879120701</v>
      </c>
      <c r="AX239" s="1" t="s">
        <v>120</v>
      </c>
      <c r="AY239" s="23">
        <v>36.273490813648301</v>
      </c>
      <c r="AZ239" s="18">
        <v>0</v>
      </c>
      <c r="BA239" s="18">
        <v>100</v>
      </c>
      <c r="BB239" s="18">
        <v>0</v>
      </c>
      <c r="BC239" s="18">
        <v>0</v>
      </c>
      <c r="BD239" s="18">
        <v>100</v>
      </c>
      <c r="BE239" s="18">
        <v>0</v>
      </c>
      <c r="BF239" s="24">
        <v>22.787691387907202</v>
      </c>
      <c r="BG239" s="24">
        <v>62.040053004301313</v>
      </c>
      <c r="BH239" s="24">
        <v>15.172255607791481</v>
      </c>
      <c r="BI239" s="21"/>
      <c r="BJ239" s="25">
        <f t="shared" ca="1" si="25"/>
        <v>0.89303358479117145</v>
      </c>
      <c r="BK239" s="24">
        <f t="shared" ca="1" si="26"/>
        <v>29.340458525852188</v>
      </c>
      <c r="BL239" s="23">
        <f t="shared" si="27"/>
        <v>2.9969343648190683</v>
      </c>
      <c r="BM239" s="23">
        <f t="shared" ca="1" si="28"/>
        <v>2.6246623513528116</v>
      </c>
      <c r="BN239" s="22">
        <f t="shared" si="29"/>
        <v>2.6250975770314326</v>
      </c>
      <c r="BO239" s="21"/>
      <c r="BP239" s="2"/>
    </row>
    <row r="240" spans="1:68" x14ac:dyDescent="0.2">
      <c r="A240">
        <v>11.35</v>
      </c>
      <c r="B240">
        <v>0.52</v>
      </c>
      <c r="C240">
        <v>0.24881</v>
      </c>
      <c r="D240">
        <v>6.6189999999999999E-2</v>
      </c>
      <c r="E240">
        <v>3.5580000000000001E-2</v>
      </c>
      <c r="F240">
        <v>1.80433</v>
      </c>
      <c r="G240">
        <v>1.8711500000000001</v>
      </c>
      <c r="H240" s="21"/>
      <c r="I240" s="17">
        <f t="shared" si="23"/>
        <v>37.237532808398946</v>
      </c>
      <c r="J240" s="16">
        <f t="shared" si="24"/>
        <v>-36.437532808398949</v>
      </c>
      <c r="K240" s="16">
        <v>115</v>
      </c>
      <c r="L240" s="16">
        <v>4143.5367454068119</v>
      </c>
      <c r="M240" s="16">
        <v>1830.1509186351739</v>
      </c>
      <c r="N240" s="16">
        <v>16.136264216972876</v>
      </c>
      <c r="O240" s="16">
        <v>22.047145790554413</v>
      </c>
      <c r="P240" s="16">
        <v>22.461931543825557</v>
      </c>
      <c r="Q240" s="16">
        <v>1.2454213862838581</v>
      </c>
      <c r="R240" s="16">
        <v>5.5445872224029884</v>
      </c>
      <c r="S240" s="16">
        <v>28.804566199384862</v>
      </c>
      <c r="T240" s="20" t="s">
        <v>33</v>
      </c>
      <c r="U240" s="10">
        <v>3</v>
      </c>
      <c r="V240" s="20" t="s">
        <v>143</v>
      </c>
      <c r="W240" s="10">
        <v>4</v>
      </c>
      <c r="X240" s="20" t="s">
        <v>143</v>
      </c>
      <c r="Y240" s="10">
        <v>4</v>
      </c>
      <c r="Z240" s="20" t="s">
        <v>33</v>
      </c>
      <c r="AA240" s="15">
        <v>3</v>
      </c>
      <c r="AB240" s="11">
        <v>97.81</v>
      </c>
      <c r="AC240" s="10">
        <v>1.8400000000000034</v>
      </c>
      <c r="AD240" s="19">
        <v>0.35</v>
      </c>
      <c r="AE240" s="12">
        <v>2204.7145790554414</v>
      </c>
      <c r="AF240" s="10">
        <v>2390.6792243932491</v>
      </c>
      <c r="AG240" s="10">
        <v>1497.4621029217037</v>
      </c>
      <c r="AH240" s="10">
        <v>260.60506935247514</v>
      </c>
      <c r="AI240" s="10">
        <v>1.8035607699694667</v>
      </c>
      <c r="AJ240" s="10"/>
      <c r="AK240" s="10"/>
      <c r="AL240" s="10"/>
      <c r="AM240" s="10"/>
      <c r="AN240" s="10">
        <v>22.047145790554413</v>
      </c>
      <c r="AO240" s="10">
        <v>6.4593963273020369</v>
      </c>
      <c r="AP240" s="10">
        <v>11.482234720451928</v>
      </c>
      <c r="AQ240" s="10">
        <v>111.47500000000001</v>
      </c>
      <c r="AR240" s="10"/>
      <c r="AS240" s="10"/>
      <c r="AT240" s="10">
        <v>6.2313129191860863</v>
      </c>
      <c r="AU240" s="10">
        <v>1</v>
      </c>
      <c r="AV240" s="16"/>
      <c r="AW240" s="19">
        <v>358.60188365898733</v>
      </c>
      <c r="AX240" s="1" t="s">
        <v>120</v>
      </c>
      <c r="AY240" s="23">
        <v>36.437532808398899</v>
      </c>
      <c r="AZ240" s="18">
        <v>100</v>
      </c>
      <c r="BA240" s="18">
        <v>0</v>
      </c>
      <c r="BB240" s="18">
        <v>0</v>
      </c>
      <c r="BC240" s="18">
        <v>100</v>
      </c>
      <c r="BD240" s="18">
        <v>0</v>
      </c>
      <c r="BE240" s="18">
        <v>0</v>
      </c>
      <c r="BF240" s="24">
        <v>97.81</v>
      </c>
      <c r="BG240" s="24">
        <v>1.8400000000000034</v>
      </c>
      <c r="BH240" s="24">
        <v>0.35</v>
      </c>
      <c r="BI240" s="21"/>
      <c r="BJ240" s="25">
        <f t="shared" ca="1" si="25"/>
        <v>1</v>
      </c>
      <c r="BK240" s="24">
        <f t="shared" ca="1" si="26"/>
        <v>22.282493715139097</v>
      </c>
      <c r="BL240" s="23">
        <f t="shared" si="27"/>
        <v>6.107952034673775</v>
      </c>
      <c r="BM240" s="23">
        <f t="shared" ca="1" si="28"/>
        <v>2.9200436460866688</v>
      </c>
      <c r="BN240" s="22">
        <f t="shared" si="29"/>
        <v>2.9073893307749379</v>
      </c>
      <c r="BO240" s="21"/>
      <c r="BP240" s="2"/>
    </row>
    <row r="241" spans="1:68" x14ac:dyDescent="0.2">
      <c r="A241">
        <v>11.4</v>
      </c>
      <c r="B241">
        <v>2.2200000000000002</v>
      </c>
      <c r="C241">
        <v>0.27415</v>
      </c>
      <c r="D241">
        <v>-32768</v>
      </c>
      <c r="E241">
        <v>6.0249999999999998E-2</v>
      </c>
      <c r="F241">
        <v>1.8106500000000001</v>
      </c>
      <c r="G241">
        <v>1.87663</v>
      </c>
      <c r="H241" s="21"/>
      <c r="I241" s="17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20"/>
      <c r="U241" s="10"/>
      <c r="V241" s="20"/>
      <c r="W241" s="10"/>
      <c r="X241" s="20"/>
      <c r="Y241" s="10"/>
      <c r="Z241" s="20"/>
      <c r="AA241" s="15"/>
      <c r="AB241" s="11"/>
      <c r="AC241" s="10"/>
      <c r="AD241" s="19"/>
      <c r="AE241" s="12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6"/>
      <c r="AW241" s="19"/>
      <c r="AY241" s="23"/>
      <c r="AZ241" s="18"/>
      <c r="BA241" s="18"/>
      <c r="BB241" s="18"/>
      <c r="BC241" s="18"/>
      <c r="BD241" s="18"/>
      <c r="BE241" s="18"/>
      <c r="BF241" s="24"/>
      <c r="BG241" s="24"/>
      <c r="BH241" s="24"/>
      <c r="BI241" s="21"/>
      <c r="BJ241" s="25"/>
      <c r="BK241" s="24"/>
      <c r="BL241" s="23"/>
      <c r="BM241" s="23"/>
      <c r="BN241" s="22"/>
      <c r="BO241" s="21"/>
      <c r="BP241" s="2"/>
    </row>
    <row r="242" spans="1:68" x14ac:dyDescent="0.2">
      <c r="A242">
        <v>11.45</v>
      </c>
      <c r="B242">
        <v>0.52</v>
      </c>
      <c r="C242">
        <v>0.46850999999999998</v>
      </c>
      <c r="D242">
        <v>-32768</v>
      </c>
      <c r="E242">
        <v>-1.0619999999999999E-2</v>
      </c>
      <c r="F242">
        <v>1.8093999999999999</v>
      </c>
      <c r="G242">
        <v>1.8763799999999999</v>
      </c>
      <c r="H242" s="21"/>
      <c r="I242" s="17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20"/>
      <c r="U242" s="10"/>
      <c r="V242" s="20"/>
      <c r="W242" s="10"/>
      <c r="X242" s="20"/>
      <c r="Y242" s="10"/>
      <c r="Z242" s="20"/>
      <c r="AA242" s="15"/>
      <c r="AB242" s="11"/>
      <c r="AC242" s="10"/>
      <c r="AD242" s="19"/>
      <c r="AE242" s="12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6"/>
      <c r="AW242" s="19"/>
      <c r="AY242" s="23"/>
      <c r="AZ242" s="18"/>
      <c r="BA242" s="18"/>
      <c r="BB242" s="18"/>
      <c r="BC242" s="18"/>
      <c r="BD242" s="18"/>
      <c r="BE242" s="18"/>
      <c r="BF242" s="24"/>
      <c r="BG242" s="24"/>
      <c r="BH242" s="24"/>
      <c r="BI242" s="21"/>
      <c r="BJ242" s="25"/>
      <c r="BK242" s="24"/>
      <c r="BL242" s="23"/>
      <c r="BM242" s="23"/>
      <c r="BN242" s="22"/>
      <c r="BO242" s="21"/>
      <c r="BP242" s="2"/>
    </row>
    <row r="243" spans="1:68" x14ac:dyDescent="0.2">
      <c r="A243"/>
      <c r="B243"/>
      <c r="C243">
        <v>0.16395000000000001</v>
      </c>
      <c r="D243">
        <v>-0.11156000000000001</v>
      </c>
      <c r="E243">
        <v>-6.8449999999999997E-2</v>
      </c>
      <c r="F243">
        <v>1.9265300000000001</v>
      </c>
      <c r="G243">
        <v>1.8579300000000001</v>
      </c>
      <c r="H243" s="21"/>
      <c r="I243" s="17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20"/>
      <c r="U243" s="10"/>
      <c r="V243" s="20"/>
      <c r="W243" s="10"/>
      <c r="X243" s="20"/>
      <c r="Y243" s="10"/>
      <c r="Z243" s="20"/>
      <c r="AA243" s="15"/>
      <c r="AB243" s="11"/>
      <c r="AC243" s="10"/>
      <c r="AD243" s="19"/>
      <c r="AE243" s="12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6"/>
      <c r="AW243" s="19"/>
      <c r="AY243" s="23"/>
      <c r="AZ243" s="18"/>
      <c r="BA243" s="18"/>
      <c r="BB243" s="18"/>
      <c r="BC243" s="18"/>
      <c r="BD243" s="18"/>
      <c r="BE243" s="18"/>
      <c r="BF243" s="24"/>
      <c r="BG243" s="24"/>
      <c r="BH243" s="24"/>
      <c r="BI243" s="21"/>
      <c r="BJ243" s="25"/>
      <c r="BK243" s="24"/>
      <c r="BL243" s="23"/>
      <c r="BM243" s="23"/>
      <c r="BN243" s="22"/>
      <c r="BO243" s="21"/>
      <c r="BP243" s="2"/>
    </row>
    <row r="244" spans="1:68" x14ac:dyDescent="0.2">
      <c r="I244" s="17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20"/>
      <c r="U244" s="10"/>
      <c r="V244" s="20"/>
      <c r="W244" s="10"/>
      <c r="X244" s="20"/>
      <c r="Y244" s="10"/>
      <c r="Z244" s="20"/>
      <c r="AA244" s="15"/>
      <c r="AB244" s="11"/>
      <c r="AC244" s="10"/>
      <c r="AD244" s="19"/>
      <c r="AE244" s="12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6"/>
      <c r="AW244" s="19"/>
      <c r="AY244" s="23"/>
      <c r="AZ244" s="18"/>
      <c r="BA244" s="18"/>
      <c r="BB244" s="18"/>
      <c r="BC244" s="18"/>
      <c r="BD244" s="18"/>
      <c r="BE244" s="18"/>
      <c r="BF244" s="24"/>
      <c r="BG244" s="24"/>
      <c r="BH244" s="24"/>
      <c r="BI244" s="21"/>
      <c r="BJ244" s="25"/>
      <c r="BK244" s="24"/>
      <c r="BL244" s="23"/>
      <c r="BM244" s="23"/>
      <c r="BN244" s="22"/>
      <c r="BP244" s="2"/>
    </row>
    <row r="245" spans="1:68" x14ac:dyDescent="0.2">
      <c r="I245" s="17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20"/>
      <c r="U245" s="10"/>
      <c r="V245" s="20"/>
      <c r="W245" s="10"/>
      <c r="X245" s="20"/>
      <c r="Y245" s="10"/>
      <c r="Z245" s="20"/>
      <c r="AA245" s="15"/>
      <c r="AB245" s="11"/>
      <c r="AC245" s="10"/>
      <c r="AD245" s="19"/>
      <c r="AE245" s="12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6"/>
      <c r="AW245" s="19"/>
      <c r="AY245" s="23"/>
      <c r="AZ245" s="18"/>
      <c r="BA245" s="18"/>
      <c r="BB245" s="18"/>
      <c r="BC245" s="18"/>
      <c r="BD245" s="18"/>
      <c r="BE245" s="18"/>
      <c r="BF245" s="24"/>
      <c r="BG245" s="24"/>
      <c r="BH245" s="24"/>
      <c r="BI245" s="21"/>
      <c r="BJ245" s="25"/>
      <c r="BK245" s="24"/>
      <c r="BL245" s="23"/>
      <c r="BM245" s="23"/>
      <c r="BN245" s="22"/>
      <c r="BP245" s="2"/>
    </row>
    <row r="246" spans="1:68" x14ac:dyDescent="0.2">
      <c r="I246" s="17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20"/>
      <c r="U246" s="10"/>
      <c r="V246" s="20"/>
      <c r="W246" s="10"/>
      <c r="X246" s="20"/>
      <c r="Y246" s="10"/>
      <c r="Z246" s="20"/>
      <c r="AA246" s="15"/>
      <c r="AB246" s="11"/>
      <c r="AC246" s="10"/>
      <c r="AD246" s="19"/>
      <c r="AE246" s="12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6"/>
      <c r="AW246" s="19"/>
      <c r="AY246" s="23"/>
      <c r="AZ246" s="18"/>
      <c r="BA246" s="18"/>
      <c r="BB246" s="18"/>
      <c r="BC246" s="18"/>
      <c r="BD246" s="18"/>
      <c r="BE246" s="18"/>
      <c r="BF246" s="24"/>
      <c r="BG246" s="24"/>
      <c r="BH246" s="24"/>
      <c r="BI246" s="21"/>
      <c r="BJ246" s="25"/>
      <c r="BK246" s="24"/>
      <c r="BL246" s="23"/>
      <c r="BM246" s="23"/>
      <c r="BN246" s="22"/>
      <c r="BP246" s="2"/>
    </row>
    <row r="247" spans="1:68" x14ac:dyDescent="0.2">
      <c r="I247" s="17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20"/>
      <c r="U247" s="10"/>
      <c r="V247" s="20"/>
      <c r="W247" s="10"/>
      <c r="X247" s="20"/>
      <c r="Y247" s="10"/>
      <c r="Z247" s="20"/>
      <c r="AA247" s="15"/>
      <c r="AB247" s="11"/>
      <c r="AC247" s="10"/>
      <c r="AD247" s="19"/>
      <c r="AE247" s="12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6"/>
      <c r="AW247" s="19"/>
      <c r="AY247" s="23"/>
      <c r="AZ247" s="18"/>
      <c r="BA247" s="18"/>
      <c r="BB247" s="18"/>
      <c r="BC247" s="18"/>
      <c r="BD247" s="18"/>
      <c r="BE247" s="18"/>
      <c r="BF247" s="24"/>
      <c r="BG247" s="24"/>
      <c r="BH247" s="24"/>
      <c r="BI247" s="21"/>
      <c r="BJ247" s="25"/>
      <c r="BK247" s="24"/>
      <c r="BL247" s="23"/>
      <c r="BM247" s="23"/>
      <c r="BN247" s="22"/>
      <c r="BP247" s="2"/>
    </row>
    <row r="248" spans="1:68" x14ac:dyDescent="0.2">
      <c r="I248" s="17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20"/>
      <c r="U248" s="10"/>
      <c r="V248" s="20"/>
      <c r="W248" s="10"/>
      <c r="X248" s="20"/>
      <c r="Y248" s="10"/>
      <c r="Z248" s="20"/>
      <c r="AA248" s="15"/>
      <c r="AB248" s="11"/>
      <c r="AC248" s="10"/>
      <c r="AD248" s="19"/>
      <c r="AE248" s="12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6"/>
      <c r="AW248" s="19"/>
      <c r="AY248" s="23"/>
      <c r="AZ248" s="18"/>
      <c r="BA248" s="18"/>
      <c r="BB248" s="18"/>
      <c r="BC248" s="18"/>
      <c r="BD248" s="18"/>
      <c r="BE248" s="18"/>
      <c r="BF248" s="24"/>
      <c r="BG248" s="24"/>
      <c r="BH248" s="24"/>
      <c r="BI248" s="21"/>
      <c r="BJ248" s="25"/>
      <c r="BK248" s="24"/>
      <c r="BL248" s="23"/>
      <c r="BM248" s="23"/>
      <c r="BN248" s="22"/>
      <c r="BP248" s="2"/>
    </row>
    <row r="249" spans="1:68" x14ac:dyDescent="0.2">
      <c r="I249" s="17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20"/>
      <c r="U249" s="10"/>
      <c r="V249" s="20"/>
      <c r="W249" s="10"/>
      <c r="X249" s="20"/>
      <c r="Y249" s="10"/>
      <c r="Z249" s="20"/>
      <c r="AA249" s="15"/>
      <c r="AB249" s="11"/>
      <c r="AC249" s="10"/>
      <c r="AD249" s="19"/>
      <c r="AE249" s="12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6"/>
      <c r="AW249" s="19"/>
      <c r="AY249" s="23"/>
      <c r="AZ249" s="18"/>
      <c r="BA249" s="18"/>
      <c r="BB249" s="18"/>
      <c r="BC249" s="18"/>
      <c r="BD249" s="18"/>
      <c r="BE249" s="18"/>
      <c r="BF249" s="24"/>
      <c r="BG249" s="24"/>
      <c r="BH249" s="24"/>
      <c r="BI249" s="21"/>
      <c r="BJ249" s="25"/>
      <c r="BK249" s="24"/>
      <c r="BL249" s="23"/>
      <c r="BM249" s="23"/>
      <c r="BN249" s="22"/>
      <c r="BP249" s="2"/>
    </row>
    <row r="250" spans="1:68" x14ac:dyDescent="0.2">
      <c r="I250" s="17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20"/>
      <c r="U250" s="10"/>
      <c r="V250" s="20"/>
      <c r="W250" s="10"/>
      <c r="X250" s="20"/>
      <c r="Y250" s="10"/>
      <c r="Z250" s="20"/>
      <c r="AA250" s="15"/>
      <c r="AB250" s="11"/>
      <c r="AC250" s="10"/>
      <c r="AD250" s="19"/>
      <c r="AE250" s="12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6"/>
      <c r="AW250" s="19"/>
      <c r="AY250" s="23"/>
      <c r="AZ250" s="18"/>
      <c r="BA250" s="18"/>
      <c r="BB250" s="18"/>
      <c r="BC250" s="18"/>
      <c r="BD250" s="18"/>
      <c r="BE250" s="18"/>
      <c r="BF250" s="24"/>
      <c r="BG250" s="24"/>
      <c r="BH250" s="24"/>
      <c r="BI250" s="21"/>
      <c r="BJ250" s="25"/>
      <c r="BK250" s="24"/>
      <c r="BL250" s="23"/>
      <c r="BM250" s="23"/>
      <c r="BN250" s="22"/>
      <c r="BP250" s="2"/>
    </row>
    <row r="251" spans="1:68" x14ac:dyDescent="0.2">
      <c r="I251" s="17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20"/>
      <c r="U251" s="10"/>
      <c r="V251" s="20"/>
      <c r="W251" s="10"/>
      <c r="X251" s="20"/>
      <c r="Y251" s="10"/>
      <c r="Z251" s="20"/>
      <c r="AA251" s="15"/>
      <c r="AB251" s="11"/>
      <c r="AC251" s="10"/>
      <c r="AD251" s="19"/>
      <c r="AE251" s="12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6"/>
      <c r="AW251" s="19"/>
      <c r="AY251" s="23"/>
      <c r="AZ251" s="18"/>
      <c r="BA251" s="18"/>
      <c r="BB251" s="18"/>
      <c r="BC251" s="18"/>
      <c r="BD251" s="18"/>
      <c r="BE251" s="18"/>
      <c r="BF251" s="24"/>
      <c r="BG251" s="24"/>
      <c r="BH251" s="24"/>
      <c r="BI251" s="21"/>
      <c r="BJ251" s="25"/>
      <c r="BK251" s="24"/>
      <c r="BL251" s="23"/>
      <c r="BM251" s="23"/>
      <c r="BN251" s="22"/>
      <c r="BP251" s="2"/>
    </row>
    <row r="252" spans="1:68" x14ac:dyDescent="0.2">
      <c r="I252" s="17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20"/>
      <c r="U252" s="10"/>
      <c r="V252" s="20"/>
      <c r="W252" s="10"/>
      <c r="X252" s="20"/>
      <c r="Y252" s="10"/>
      <c r="Z252" s="20"/>
      <c r="AA252" s="15"/>
      <c r="AB252" s="11"/>
      <c r="AC252" s="10"/>
      <c r="AD252" s="19"/>
      <c r="AE252" s="12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6"/>
      <c r="AW252" s="19"/>
      <c r="AY252" s="23"/>
      <c r="AZ252" s="18"/>
      <c r="BA252" s="18"/>
      <c r="BB252" s="18"/>
      <c r="BC252" s="18"/>
      <c r="BD252" s="18"/>
      <c r="BE252" s="18"/>
      <c r="BF252" s="24"/>
      <c r="BG252" s="24"/>
      <c r="BH252" s="24"/>
      <c r="BI252" s="21"/>
      <c r="BJ252" s="25"/>
      <c r="BK252" s="24"/>
      <c r="BL252" s="23"/>
      <c r="BM252" s="23"/>
      <c r="BN252" s="22"/>
      <c r="BP252" s="2"/>
    </row>
    <row r="253" spans="1:68" x14ac:dyDescent="0.2">
      <c r="I253" s="17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20"/>
      <c r="U253" s="10"/>
      <c r="V253" s="20"/>
      <c r="W253" s="10"/>
      <c r="X253" s="20"/>
      <c r="Y253" s="10"/>
      <c r="Z253" s="20"/>
      <c r="AA253" s="15"/>
      <c r="AB253" s="11"/>
      <c r="AC253" s="10"/>
      <c r="AD253" s="19"/>
      <c r="AE253" s="12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6"/>
      <c r="AW253" s="19"/>
      <c r="AY253" s="23"/>
      <c r="AZ253" s="18"/>
      <c r="BA253" s="18"/>
      <c r="BB253" s="18"/>
      <c r="BC253" s="18"/>
      <c r="BD253" s="18"/>
      <c r="BE253" s="18"/>
      <c r="BF253" s="24"/>
      <c r="BG253" s="24"/>
      <c r="BH253" s="24"/>
      <c r="BI253" s="21"/>
      <c r="BJ253" s="25"/>
      <c r="BK253" s="24"/>
      <c r="BL253" s="23"/>
      <c r="BM253" s="23"/>
      <c r="BN253" s="22"/>
      <c r="BP253" s="2"/>
    </row>
    <row r="254" spans="1:68" x14ac:dyDescent="0.2">
      <c r="I254" s="17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20"/>
      <c r="U254" s="10"/>
      <c r="V254" s="20"/>
      <c r="W254" s="10"/>
      <c r="X254" s="20"/>
      <c r="Y254" s="10"/>
      <c r="Z254" s="20"/>
      <c r="AA254" s="15"/>
      <c r="AB254" s="11"/>
      <c r="AC254" s="10"/>
      <c r="AD254" s="19"/>
      <c r="AE254" s="12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6"/>
      <c r="AW254" s="19"/>
      <c r="AY254" s="23"/>
      <c r="AZ254" s="18"/>
      <c r="BA254" s="18"/>
      <c r="BB254" s="18"/>
      <c r="BC254" s="18"/>
      <c r="BD254" s="18"/>
      <c r="BE254" s="18"/>
      <c r="BF254" s="24"/>
      <c r="BG254" s="24"/>
      <c r="BH254" s="24"/>
      <c r="BI254" s="21"/>
      <c r="BJ254" s="25"/>
      <c r="BK254" s="24"/>
      <c r="BL254" s="23"/>
      <c r="BM254" s="23"/>
      <c r="BN254" s="22"/>
      <c r="BP254" s="2"/>
    </row>
    <row r="255" spans="1:68" x14ac:dyDescent="0.2">
      <c r="I255" s="17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20"/>
      <c r="U255" s="10"/>
      <c r="V255" s="20"/>
      <c r="W255" s="10"/>
      <c r="X255" s="20"/>
      <c r="Y255" s="10"/>
      <c r="Z255" s="20"/>
      <c r="AA255" s="15"/>
      <c r="AB255" s="11"/>
      <c r="AC255" s="10"/>
      <c r="AD255" s="19"/>
      <c r="AE255" s="12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6"/>
      <c r="AW255" s="19"/>
      <c r="AY255" s="23"/>
      <c r="AZ255" s="18"/>
      <c r="BA255" s="18"/>
      <c r="BB255" s="18"/>
      <c r="BC255" s="18"/>
      <c r="BD255" s="18"/>
      <c r="BE255" s="18"/>
      <c r="BF255" s="24"/>
      <c r="BG255" s="24"/>
      <c r="BH255" s="24"/>
      <c r="BI255" s="21"/>
      <c r="BJ255" s="25"/>
      <c r="BK255" s="24"/>
      <c r="BL255" s="23"/>
      <c r="BM255" s="23"/>
      <c r="BN255" s="22"/>
      <c r="BP255" s="2"/>
    </row>
    <row r="256" spans="1:68" x14ac:dyDescent="0.2">
      <c r="I256" s="17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20"/>
      <c r="U256" s="10"/>
      <c r="V256" s="20"/>
      <c r="W256" s="10"/>
      <c r="X256" s="20"/>
      <c r="Y256" s="10"/>
      <c r="Z256" s="20"/>
      <c r="AA256" s="15"/>
      <c r="AB256" s="11"/>
      <c r="AC256" s="10"/>
      <c r="AD256" s="19"/>
      <c r="AE256" s="12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6"/>
      <c r="AW256" s="19"/>
      <c r="AY256" s="23"/>
      <c r="AZ256" s="18"/>
      <c r="BA256" s="18"/>
      <c r="BB256" s="18"/>
      <c r="BC256" s="18"/>
      <c r="BD256" s="18"/>
      <c r="BE256" s="18"/>
      <c r="BF256" s="24"/>
      <c r="BG256" s="24"/>
      <c r="BH256" s="24"/>
      <c r="BI256" s="21"/>
      <c r="BJ256" s="25"/>
      <c r="BK256" s="24"/>
      <c r="BL256" s="23"/>
      <c r="BM256" s="23"/>
      <c r="BN256" s="22"/>
      <c r="BP256" s="2"/>
    </row>
    <row r="257" spans="9:68" x14ac:dyDescent="0.2">
      <c r="I257" s="17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20"/>
      <c r="U257" s="10"/>
      <c r="V257" s="20"/>
      <c r="W257" s="10"/>
      <c r="X257" s="20"/>
      <c r="Y257" s="10"/>
      <c r="Z257" s="20"/>
      <c r="AA257" s="15"/>
      <c r="AB257" s="11"/>
      <c r="AC257" s="10"/>
      <c r="AD257" s="19"/>
      <c r="AE257" s="12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6"/>
      <c r="AW257" s="19"/>
      <c r="AY257" s="23"/>
      <c r="AZ257" s="18"/>
      <c r="BA257" s="18"/>
      <c r="BB257" s="18"/>
      <c r="BC257" s="18"/>
      <c r="BD257" s="18"/>
      <c r="BE257" s="18"/>
      <c r="BF257" s="24"/>
      <c r="BG257" s="24"/>
      <c r="BH257" s="24"/>
      <c r="BI257" s="21"/>
      <c r="BJ257" s="25"/>
      <c r="BK257" s="24"/>
      <c r="BL257" s="23"/>
      <c r="BM257" s="23"/>
      <c r="BN257" s="22"/>
      <c r="BP257" s="2"/>
    </row>
    <row r="258" spans="9:68" x14ac:dyDescent="0.2">
      <c r="I258" s="17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20"/>
      <c r="U258" s="10"/>
      <c r="V258" s="20"/>
      <c r="W258" s="10"/>
      <c r="X258" s="20"/>
      <c r="Y258" s="10"/>
      <c r="Z258" s="20"/>
      <c r="AA258" s="15"/>
      <c r="AB258" s="11"/>
      <c r="AC258" s="10"/>
      <c r="AD258" s="19"/>
      <c r="AE258" s="12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6"/>
      <c r="AW258" s="19"/>
      <c r="AY258" s="23"/>
      <c r="AZ258" s="18"/>
      <c r="BA258" s="18"/>
      <c r="BB258" s="18"/>
      <c r="BC258" s="18"/>
      <c r="BD258" s="18"/>
      <c r="BE258" s="18"/>
      <c r="BF258" s="24"/>
      <c r="BG258" s="24"/>
      <c r="BH258" s="24"/>
      <c r="BI258" s="21"/>
      <c r="BJ258" s="25"/>
      <c r="BK258" s="24"/>
      <c r="BL258" s="23"/>
      <c r="BM258" s="23"/>
      <c r="BN258" s="22"/>
      <c r="BP258" s="2"/>
    </row>
    <row r="259" spans="9:68" x14ac:dyDescent="0.2">
      <c r="I259" s="17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20"/>
      <c r="U259" s="10"/>
      <c r="V259" s="20"/>
      <c r="W259" s="10"/>
      <c r="X259" s="20"/>
      <c r="Y259" s="10"/>
      <c r="Z259" s="20"/>
      <c r="AA259" s="15"/>
      <c r="AB259" s="11"/>
      <c r="AC259" s="10"/>
      <c r="AD259" s="19"/>
      <c r="AE259" s="12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6"/>
      <c r="AW259" s="19"/>
      <c r="AY259" s="23"/>
      <c r="AZ259" s="18"/>
      <c r="BA259" s="18"/>
      <c r="BB259" s="18"/>
      <c r="BC259" s="18"/>
      <c r="BD259" s="18"/>
      <c r="BE259" s="18"/>
      <c r="BF259" s="24"/>
      <c r="BG259" s="24"/>
      <c r="BH259" s="24"/>
      <c r="BI259" s="21"/>
      <c r="BJ259" s="25"/>
      <c r="BK259" s="24"/>
      <c r="BL259" s="23"/>
      <c r="BM259" s="23"/>
      <c r="BN259" s="22"/>
      <c r="BP259" s="2"/>
    </row>
    <row r="260" spans="9:68" x14ac:dyDescent="0.2">
      <c r="I260" s="17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20"/>
      <c r="U260" s="10"/>
      <c r="V260" s="20"/>
      <c r="W260" s="10"/>
      <c r="X260" s="20"/>
      <c r="Y260" s="10"/>
      <c r="Z260" s="20"/>
      <c r="AA260" s="15"/>
      <c r="AB260" s="11"/>
      <c r="AC260" s="10"/>
      <c r="AD260" s="19"/>
      <c r="AE260" s="12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6"/>
      <c r="AW260" s="19"/>
      <c r="AY260" s="23"/>
      <c r="AZ260" s="18"/>
      <c r="BA260" s="18"/>
      <c r="BB260" s="18"/>
      <c r="BC260" s="18"/>
      <c r="BD260" s="18"/>
      <c r="BE260" s="18"/>
      <c r="BF260" s="24"/>
      <c r="BG260" s="24"/>
      <c r="BH260" s="24"/>
      <c r="BI260" s="21"/>
      <c r="BJ260" s="25"/>
      <c r="BK260" s="24"/>
      <c r="BL260" s="23"/>
      <c r="BM260" s="23"/>
      <c r="BN260" s="22"/>
      <c r="BP260" s="2"/>
    </row>
    <row r="261" spans="9:68" x14ac:dyDescent="0.2">
      <c r="I261" s="17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20"/>
      <c r="U261" s="10"/>
      <c r="V261" s="20"/>
      <c r="W261" s="10"/>
      <c r="X261" s="20"/>
      <c r="Y261" s="10"/>
      <c r="Z261" s="20"/>
      <c r="AA261" s="15"/>
      <c r="AB261" s="11"/>
      <c r="AC261" s="10"/>
      <c r="AD261" s="19"/>
      <c r="AE261" s="12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6"/>
      <c r="AW261" s="19"/>
      <c r="AY261" s="23"/>
      <c r="AZ261" s="18"/>
      <c r="BA261" s="18"/>
      <c r="BB261" s="18"/>
      <c r="BC261" s="18"/>
      <c r="BD261" s="18"/>
      <c r="BE261" s="18"/>
      <c r="BF261" s="24"/>
      <c r="BG261" s="24"/>
      <c r="BH261" s="24"/>
      <c r="BI261" s="21"/>
      <c r="BJ261" s="25"/>
      <c r="BK261" s="24"/>
      <c r="BL261" s="23"/>
      <c r="BM261" s="23"/>
      <c r="BN261" s="22"/>
      <c r="BP261" s="2"/>
    </row>
    <row r="262" spans="9:68" x14ac:dyDescent="0.2">
      <c r="I262" s="17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20"/>
      <c r="U262" s="10"/>
      <c r="V262" s="20"/>
      <c r="W262" s="10"/>
      <c r="X262" s="20"/>
      <c r="Y262" s="10"/>
      <c r="Z262" s="20"/>
      <c r="AA262" s="15"/>
      <c r="AB262" s="11"/>
      <c r="AC262" s="10"/>
      <c r="AD262" s="19"/>
      <c r="AE262" s="12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6"/>
      <c r="AW262" s="19"/>
      <c r="AY262" s="23"/>
      <c r="AZ262" s="18"/>
      <c r="BA262" s="18"/>
      <c r="BB262" s="18"/>
      <c r="BC262" s="18"/>
      <c r="BD262" s="18"/>
      <c r="BE262" s="18"/>
      <c r="BF262" s="24"/>
      <c r="BG262" s="24"/>
      <c r="BH262" s="24"/>
      <c r="BI262" s="21"/>
      <c r="BJ262" s="25"/>
      <c r="BK262" s="24"/>
      <c r="BL262" s="23"/>
      <c r="BM262" s="23"/>
      <c r="BN262" s="22"/>
      <c r="BP262" s="2"/>
    </row>
    <row r="263" spans="9:68" x14ac:dyDescent="0.2">
      <c r="I263" s="17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20"/>
      <c r="U263" s="10"/>
      <c r="V263" s="20"/>
      <c r="W263" s="10"/>
      <c r="X263" s="20"/>
      <c r="Y263" s="10"/>
      <c r="Z263" s="20"/>
      <c r="AA263" s="15"/>
      <c r="AB263" s="11"/>
      <c r="AC263" s="10"/>
      <c r="AD263" s="19"/>
      <c r="AE263" s="12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6"/>
      <c r="AW263" s="19"/>
      <c r="AY263" s="23"/>
      <c r="AZ263" s="18"/>
      <c r="BA263" s="18"/>
      <c r="BB263" s="18"/>
      <c r="BC263" s="18"/>
      <c r="BD263" s="18"/>
      <c r="BE263" s="18"/>
      <c r="BF263" s="24"/>
      <c r="BG263" s="24"/>
      <c r="BH263" s="24"/>
      <c r="BI263" s="21"/>
      <c r="BJ263" s="25"/>
      <c r="BK263" s="24"/>
      <c r="BL263" s="23"/>
      <c r="BM263" s="23"/>
      <c r="BN263" s="22"/>
      <c r="BP263" s="2"/>
    </row>
    <row r="264" spans="9:68" x14ac:dyDescent="0.2">
      <c r="I264" s="17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20"/>
      <c r="U264" s="10"/>
      <c r="V264" s="20"/>
      <c r="W264" s="10"/>
      <c r="X264" s="20"/>
      <c r="Y264" s="10"/>
      <c r="Z264" s="20"/>
      <c r="AA264" s="15"/>
      <c r="AB264" s="11"/>
      <c r="AC264" s="10"/>
      <c r="AD264" s="19"/>
      <c r="AE264" s="12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6"/>
      <c r="AW264" s="19"/>
      <c r="AY264" s="23"/>
      <c r="AZ264" s="18"/>
      <c r="BA264" s="18"/>
      <c r="BB264" s="18"/>
      <c r="BC264" s="18"/>
      <c r="BD264" s="18"/>
      <c r="BE264" s="18"/>
      <c r="BF264" s="24"/>
      <c r="BG264" s="24"/>
      <c r="BH264" s="24"/>
      <c r="BI264" s="21"/>
      <c r="BJ264" s="25"/>
      <c r="BK264" s="24"/>
      <c r="BL264" s="23"/>
      <c r="BM264" s="23"/>
      <c r="BN264" s="22"/>
      <c r="BP264" s="2"/>
    </row>
    <row r="265" spans="9:68" x14ac:dyDescent="0.2">
      <c r="I265" s="17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20"/>
      <c r="U265" s="10"/>
      <c r="V265" s="20"/>
      <c r="W265" s="10"/>
      <c r="X265" s="20"/>
      <c r="Y265" s="10"/>
      <c r="Z265" s="20"/>
      <c r="AA265" s="15"/>
      <c r="AB265" s="11"/>
      <c r="AC265" s="10"/>
      <c r="AD265" s="19"/>
      <c r="AE265" s="12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6"/>
      <c r="AW265" s="19"/>
      <c r="AY265" s="23"/>
      <c r="AZ265" s="18"/>
      <c r="BA265" s="18"/>
      <c r="BB265" s="18"/>
      <c r="BC265" s="18"/>
      <c r="BD265" s="18"/>
      <c r="BE265" s="18"/>
      <c r="BF265" s="24"/>
      <c r="BG265" s="24"/>
      <c r="BH265" s="24"/>
      <c r="BI265" s="21"/>
      <c r="BJ265" s="25"/>
      <c r="BK265" s="24"/>
      <c r="BL265" s="23"/>
      <c r="BM265" s="23"/>
      <c r="BN265" s="22"/>
      <c r="BP265" s="2"/>
    </row>
    <row r="266" spans="9:68" x14ac:dyDescent="0.2">
      <c r="I266" s="17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20"/>
      <c r="U266" s="10"/>
      <c r="V266" s="20"/>
      <c r="W266" s="10"/>
      <c r="X266" s="20"/>
      <c r="Y266" s="10"/>
      <c r="Z266" s="20"/>
      <c r="AA266" s="15"/>
      <c r="AB266" s="11"/>
      <c r="AC266" s="10"/>
      <c r="AD266" s="19"/>
      <c r="AE266" s="12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6"/>
      <c r="AW266" s="19"/>
      <c r="AY266" s="23"/>
      <c r="AZ266" s="18"/>
      <c r="BA266" s="18"/>
      <c r="BB266" s="18"/>
      <c r="BC266" s="18"/>
      <c r="BD266" s="18"/>
      <c r="BE266" s="18"/>
      <c r="BF266" s="24"/>
      <c r="BG266" s="24"/>
      <c r="BH266" s="24"/>
      <c r="BI266" s="21"/>
      <c r="BJ266" s="25"/>
      <c r="BK266" s="24"/>
      <c r="BL266" s="23"/>
      <c r="BM266" s="23"/>
      <c r="BN266" s="22"/>
      <c r="BP266" s="2"/>
    </row>
    <row r="267" spans="9:68" x14ac:dyDescent="0.2">
      <c r="I267" s="17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20"/>
      <c r="U267" s="10"/>
      <c r="V267" s="20"/>
      <c r="W267" s="10"/>
      <c r="X267" s="20"/>
      <c r="Y267" s="10"/>
      <c r="Z267" s="20"/>
      <c r="AA267" s="15"/>
      <c r="AB267" s="11"/>
      <c r="AC267" s="10"/>
      <c r="AD267" s="19"/>
      <c r="AE267" s="12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6"/>
      <c r="AW267" s="19"/>
      <c r="AY267" s="23"/>
      <c r="AZ267" s="18"/>
      <c r="BA267" s="18"/>
      <c r="BB267" s="18"/>
      <c r="BC267" s="18"/>
      <c r="BD267" s="18"/>
      <c r="BE267" s="18"/>
      <c r="BF267" s="24"/>
      <c r="BG267" s="24"/>
      <c r="BH267" s="24"/>
      <c r="BI267" s="21"/>
      <c r="BJ267" s="25"/>
      <c r="BK267" s="24"/>
      <c r="BL267" s="23"/>
      <c r="BM267" s="23"/>
      <c r="BN267" s="22"/>
      <c r="BP267" s="2"/>
    </row>
    <row r="268" spans="9:68" x14ac:dyDescent="0.2">
      <c r="I268" s="17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20"/>
      <c r="U268" s="10"/>
      <c r="V268" s="20"/>
      <c r="W268" s="10"/>
      <c r="X268" s="20"/>
      <c r="Y268" s="10"/>
      <c r="Z268" s="20"/>
      <c r="AA268" s="15"/>
      <c r="AB268" s="11"/>
      <c r="AC268" s="10"/>
      <c r="AD268" s="19"/>
      <c r="AE268" s="12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6"/>
      <c r="AW268" s="19"/>
      <c r="AY268" s="23"/>
      <c r="AZ268" s="18"/>
      <c r="BA268" s="18"/>
      <c r="BB268" s="18"/>
      <c r="BC268" s="18"/>
      <c r="BD268" s="18"/>
      <c r="BE268" s="18"/>
      <c r="BF268" s="24"/>
      <c r="BG268" s="24"/>
      <c r="BH268" s="24"/>
      <c r="BI268" s="21"/>
      <c r="BJ268" s="25"/>
      <c r="BK268" s="24"/>
      <c r="BL268" s="23"/>
      <c r="BM268" s="23"/>
      <c r="BN268" s="22"/>
      <c r="BP268" s="2"/>
    </row>
    <row r="269" spans="9:68" x14ac:dyDescent="0.2">
      <c r="I269" s="17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20"/>
      <c r="U269" s="10"/>
      <c r="V269" s="20"/>
      <c r="W269" s="10"/>
      <c r="X269" s="20"/>
      <c r="Y269" s="10"/>
      <c r="Z269" s="20"/>
      <c r="AA269" s="15"/>
      <c r="AB269" s="11"/>
      <c r="AC269" s="10"/>
      <c r="AD269" s="19"/>
      <c r="AE269" s="12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6"/>
      <c r="AW269" s="19"/>
      <c r="AY269" s="23"/>
      <c r="AZ269" s="18"/>
      <c r="BA269" s="18"/>
      <c r="BB269" s="18"/>
      <c r="BC269" s="18"/>
      <c r="BD269" s="18"/>
      <c r="BE269" s="18"/>
      <c r="BF269" s="24"/>
      <c r="BG269" s="24"/>
      <c r="BH269" s="24"/>
      <c r="BI269" s="21"/>
      <c r="BJ269" s="25"/>
      <c r="BK269" s="24"/>
      <c r="BL269" s="23"/>
      <c r="BM269" s="23"/>
      <c r="BN269" s="22"/>
      <c r="BP269" s="2"/>
    </row>
    <row r="270" spans="9:68" x14ac:dyDescent="0.2">
      <c r="I270" s="17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20"/>
      <c r="U270" s="10"/>
      <c r="V270" s="20"/>
      <c r="W270" s="10"/>
      <c r="X270" s="20"/>
      <c r="Y270" s="10"/>
      <c r="Z270" s="20"/>
      <c r="AA270" s="15"/>
      <c r="AB270" s="11"/>
      <c r="AC270" s="10"/>
      <c r="AD270" s="19"/>
      <c r="AE270" s="12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6"/>
      <c r="AW270" s="19"/>
      <c r="AY270" s="23"/>
      <c r="AZ270" s="18"/>
      <c r="BA270" s="18"/>
      <c r="BB270" s="18"/>
      <c r="BC270" s="18"/>
      <c r="BD270" s="18"/>
      <c r="BE270" s="18"/>
      <c r="BF270" s="24"/>
      <c r="BG270" s="24"/>
      <c r="BH270" s="24"/>
      <c r="BI270" s="21"/>
      <c r="BJ270" s="25"/>
      <c r="BK270" s="24"/>
      <c r="BL270" s="23"/>
      <c r="BM270" s="23"/>
      <c r="BN270" s="22"/>
      <c r="BP270" s="2"/>
    </row>
    <row r="271" spans="9:68" x14ac:dyDescent="0.2">
      <c r="I271" s="17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20"/>
      <c r="U271" s="10"/>
      <c r="V271" s="20"/>
      <c r="W271" s="10"/>
      <c r="X271" s="20"/>
      <c r="Y271" s="10"/>
      <c r="Z271" s="20"/>
      <c r="AA271" s="15"/>
      <c r="AB271" s="11"/>
      <c r="AC271" s="10"/>
      <c r="AD271" s="19"/>
      <c r="AE271" s="12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6"/>
      <c r="AW271" s="19"/>
      <c r="AY271" s="23"/>
      <c r="AZ271" s="18"/>
      <c r="BA271" s="18"/>
      <c r="BB271" s="18"/>
      <c r="BC271" s="18"/>
      <c r="BD271" s="18"/>
      <c r="BE271" s="18"/>
      <c r="BF271" s="24"/>
      <c r="BG271" s="24"/>
      <c r="BH271" s="24"/>
      <c r="BI271" s="21"/>
      <c r="BJ271" s="25"/>
      <c r="BK271" s="24"/>
      <c r="BL271" s="23"/>
      <c r="BM271" s="23"/>
      <c r="BN271" s="22"/>
      <c r="BP271" s="2"/>
    </row>
    <row r="272" spans="9:68" x14ac:dyDescent="0.2">
      <c r="I272" s="17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20"/>
      <c r="U272" s="10"/>
      <c r="V272" s="20"/>
      <c r="W272" s="10"/>
      <c r="X272" s="20"/>
      <c r="Y272" s="10"/>
      <c r="Z272" s="20"/>
      <c r="AA272" s="15"/>
      <c r="AB272" s="11"/>
      <c r="AC272" s="10"/>
      <c r="AD272" s="19"/>
      <c r="AE272" s="12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6"/>
      <c r="AW272" s="19"/>
      <c r="AY272" s="23"/>
      <c r="AZ272" s="18"/>
      <c r="BA272" s="18"/>
      <c r="BB272" s="18"/>
      <c r="BC272" s="18"/>
      <c r="BD272" s="18"/>
      <c r="BE272" s="18"/>
      <c r="BF272" s="24"/>
      <c r="BG272" s="24"/>
      <c r="BH272" s="24"/>
      <c r="BI272" s="21"/>
      <c r="BJ272" s="25"/>
      <c r="BK272" s="24"/>
      <c r="BL272" s="23"/>
      <c r="BM272" s="23"/>
      <c r="BN272" s="22"/>
      <c r="BP272" s="2"/>
    </row>
    <row r="273" spans="9:68" x14ac:dyDescent="0.2">
      <c r="I273" s="17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20"/>
      <c r="U273" s="10"/>
      <c r="V273" s="20"/>
      <c r="W273" s="10"/>
      <c r="X273" s="20"/>
      <c r="Y273" s="10"/>
      <c r="Z273" s="20"/>
      <c r="AA273" s="15"/>
      <c r="AB273" s="11"/>
      <c r="AC273" s="10"/>
      <c r="AD273" s="19"/>
      <c r="AE273" s="12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6"/>
      <c r="AW273" s="19"/>
      <c r="AY273" s="23"/>
      <c r="AZ273" s="18"/>
      <c r="BA273" s="18"/>
      <c r="BB273" s="18"/>
      <c r="BC273" s="18"/>
      <c r="BD273" s="18"/>
      <c r="BE273" s="18"/>
      <c r="BF273" s="24"/>
      <c r="BG273" s="24"/>
      <c r="BH273" s="24"/>
      <c r="BI273" s="21"/>
      <c r="BJ273" s="25"/>
      <c r="BK273" s="24"/>
      <c r="BL273" s="23"/>
      <c r="BM273" s="23"/>
      <c r="BN273" s="22"/>
      <c r="BP273" s="2"/>
    </row>
    <row r="274" spans="9:68" x14ac:dyDescent="0.2">
      <c r="I274" s="17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20"/>
      <c r="U274" s="10"/>
      <c r="V274" s="20"/>
      <c r="W274" s="10"/>
      <c r="X274" s="20"/>
      <c r="Y274" s="10"/>
      <c r="Z274" s="20"/>
      <c r="AA274" s="15"/>
      <c r="AB274" s="11"/>
      <c r="AC274" s="10"/>
      <c r="AD274" s="19"/>
      <c r="AE274" s="12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6"/>
      <c r="AW274" s="19"/>
      <c r="AY274" s="23"/>
      <c r="AZ274" s="18"/>
      <c r="BA274" s="18"/>
      <c r="BB274" s="18"/>
      <c r="BC274" s="18"/>
      <c r="BD274" s="18"/>
      <c r="BE274" s="18"/>
      <c r="BF274" s="24"/>
      <c r="BG274" s="24"/>
      <c r="BH274" s="24"/>
      <c r="BI274" s="21"/>
      <c r="BJ274" s="25"/>
      <c r="BK274" s="24"/>
      <c r="BL274" s="23"/>
      <c r="BM274" s="23"/>
      <c r="BN274" s="22"/>
      <c r="BP274" s="2"/>
    </row>
    <row r="275" spans="9:68" x14ac:dyDescent="0.2">
      <c r="I275" s="17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20"/>
      <c r="U275" s="10"/>
      <c r="V275" s="20"/>
      <c r="W275" s="10"/>
      <c r="X275" s="20"/>
      <c r="Y275" s="10"/>
      <c r="Z275" s="20"/>
      <c r="AA275" s="15"/>
      <c r="AB275" s="11"/>
      <c r="AC275" s="10"/>
      <c r="AD275" s="19"/>
      <c r="AE275" s="12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6"/>
      <c r="AW275" s="19"/>
      <c r="AY275" s="23"/>
      <c r="AZ275" s="18"/>
      <c r="BA275" s="18"/>
      <c r="BB275" s="18"/>
      <c r="BC275" s="18"/>
      <c r="BD275" s="18"/>
      <c r="BE275" s="18"/>
      <c r="BF275" s="24"/>
      <c r="BG275" s="24"/>
      <c r="BH275" s="24"/>
      <c r="BI275" s="21"/>
      <c r="BJ275" s="25"/>
      <c r="BK275" s="24"/>
      <c r="BL275" s="23"/>
      <c r="BM275" s="23"/>
      <c r="BN275" s="22"/>
      <c r="BP275" s="2"/>
    </row>
    <row r="276" spans="9:68" x14ac:dyDescent="0.2">
      <c r="I276" s="17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20"/>
      <c r="U276" s="10"/>
      <c r="V276" s="20"/>
      <c r="W276" s="10"/>
      <c r="X276" s="20"/>
      <c r="Y276" s="10"/>
      <c r="Z276" s="20"/>
      <c r="AA276" s="15"/>
      <c r="AB276" s="11"/>
      <c r="AC276" s="10"/>
      <c r="AD276" s="19"/>
      <c r="AE276" s="12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6"/>
      <c r="AW276" s="19"/>
      <c r="AY276" s="23"/>
      <c r="AZ276" s="18"/>
      <c r="BA276" s="18"/>
      <c r="BB276" s="18"/>
      <c r="BC276" s="18"/>
      <c r="BD276" s="18"/>
      <c r="BE276" s="18"/>
      <c r="BF276" s="24"/>
      <c r="BG276" s="24"/>
      <c r="BH276" s="24"/>
      <c r="BI276" s="21"/>
      <c r="BJ276" s="25"/>
      <c r="BK276" s="24"/>
      <c r="BL276" s="23"/>
      <c r="BM276" s="23"/>
      <c r="BN276" s="22"/>
      <c r="BP276" s="2"/>
    </row>
    <row r="277" spans="9:68" x14ac:dyDescent="0.2">
      <c r="I277" s="17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20"/>
      <c r="U277" s="10"/>
      <c r="V277" s="20"/>
      <c r="W277" s="10"/>
      <c r="X277" s="20"/>
      <c r="Y277" s="10"/>
      <c r="Z277" s="20"/>
      <c r="AA277" s="15"/>
      <c r="AB277" s="11"/>
      <c r="AC277" s="10"/>
      <c r="AD277" s="19"/>
      <c r="AE277" s="12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6"/>
      <c r="AW277" s="19"/>
      <c r="AY277" s="23"/>
      <c r="AZ277" s="18"/>
      <c r="BA277" s="18"/>
      <c r="BB277" s="18"/>
      <c r="BC277" s="18"/>
      <c r="BD277" s="18"/>
      <c r="BE277" s="18"/>
      <c r="BF277" s="24"/>
      <c r="BG277" s="24"/>
      <c r="BH277" s="24"/>
      <c r="BI277" s="21"/>
      <c r="BJ277" s="25"/>
      <c r="BK277" s="24"/>
      <c r="BL277" s="23"/>
      <c r="BM277" s="23"/>
      <c r="BN277" s="22"/>
      <c r="BP277" s="2"/>
    </row>
    <row r="278" spans="9:68" x14ac:dyDescent="0.2">
      <c r="I278" s="17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20"/>
      <c r="U278" s="10"/>
      <c r="V278" s="20"/>
      <c r="W278" s="10"/>
      <c r="X278" s="20"/>
      <c r="Y278" s="10"/>
      <c r="Z278" s="20"/>
      <c r="AA278" s="15"/>
      <c r="AB278" s="11"/>
      <c r="AC278" s="10"/>
      <c r="AD278" s="19"/>
      <c r="AE278" s="12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6"/>
      <c r="AW278" s="19"/>
      <c r="AY278" s="23"/>
      <c r="AZ278" s="18"/>
      <c r="BA278" s="18"/>
      <c r="BB278" s="18"/>
      <c r="BC278" s="18"/>
      <c r="BD278" s="18"/>
      <c r="BE278" s="18"/>
      <c r="BF278" s="24"/>
      <c r="BG278" s="24"/>
      <c r="BH278" s="24"/>
      <c r="BI278" s="21"/>
      <c r="BJ278" s="25"/>
      <c r="BK278" s="24"/>
      <c r="BL278" s="23"/>
      <c r="BM278" s="23"/>
      <c r="BN278" s="22"/>
      <c r="BP278" s="2"/>
    </row>
    <row r="279" spans="9:68" x14ac:dyDescent="0.2">
      <c r="I279" s="17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20"/>
      <c r="U279" s="10"/>
      <c r="V279" s="20"/>
      <c r="W279" s="10"/>
      <c r="X279" s="20"/>
      <c r="Y279" s="10"/>
      <c r="Z279" s="20"/>
      <c r="AA279" s="15"/>
      <c r="AB279" s="11"/>
      <c r="AC279" s="10"/>
      <c r="AD279" s="19"/>
      <c r="AE279" s="12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6"/>
      <c r="AW279" s="19"/>
      <c r="AY279" s="23"/>
      <c r="AZ279" s="18"/>
      <c r="BA279" s="18"/>
      <c r="BB279" s="18"/>
      <c r="BC279" s="18"/>
      <c r="BD279" s="18"/>
      <c r="BE279" s="18"/>
      <c r="BF279" s="24"/>
      <c r="BG279" s="24"/>
      <c r="BH279" s="24"/>
      <c r="BI279" s="21"/>
      <c r="BJ279" s="25"/>
      <c r="BK279" s="24"/>
      <c r="BL279" s="23"/>
      <c r="BM279" s="23"/>
      <c r="BN279" s="22"/>
      <c r="BP279" s="2"/>
    </row>
    <row r="280" spans="9:68" x14ac:dyDescent="0.2">
      <c r="I280" s="17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20"/>
      <c r="U280" s="10"/>
      <c r="V280" s="20"/>
      <c r="W280" s="10"/>
      <c r="X280" s="20"/>
      <c r="Y280" s="10"/>
      <c r="Z280" s="20"/>
      <c r="AA280" s="15"/>
      <c r="AB280" s="11"/>
      <c r="AC280" s="10"/>
      <c r="AD280" s="19"/>
      <c r="AE280" s="12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6"/>
      <c r="AW280" s="19"/>
      <c r="AY280" s="23"/>
      <c r="AZ280" s="18"/>
      <c r="BA280" s="18"/>
      <c r="BB280" s="18"/>
      <c r="BC280" s="18"/>
      <c r="BD280" s="18"/>
      <c r="BE280" s="18"/>
      <c r="BF280" s="24"/>
      <c r="BG280" s="24"/>
      <c r="BH280" s="24"/>
      <c r="BI280" s="21"/>
      <c r="BJ280" s="25"/>
      <c r="BK280" s="24"/>
      <c r="BL280" s="23"/>
      <c r="BM280" s="23"/>
      <c r="BN280" s="22"/>
      <c r="BP280" s="2"/>
    </row>
    <row r="281" spans="9:68" x14ac:dyDescent="0.2">
      <c r="I281" s="17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20"/>
      <c r="U281" s="10"/>
      <c r="V281" s="20"/>
      <c r="W281" s="10"/>
      <c r="X281" s="20"/>
      <c r="Y281" s="10"/>
      <c r="Z281" s="20"/>
      <c r="AA281" s="15"/>
      <c r="AB281" s="11"/>
      <c r="AC281" s="10"/>
      <c r="AD281" s="19"/>
      <c r="AE281" s="12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6"/>
      <c r="AW281" s="19"/>
      <c r="AY281" s="23"/>
      <c r="AZ281" s="18"/>
      <c r="BA281" s="18"/>
      <c r="BB281" s="18"/>
      <c r="BC281" s="18"/>
      <c r="BD281" s="18"/>
      <c r="BE281" s="18"/>
      <c r="BF281" s="24"/>
      <c r="BG281" s="24"/>
      <c r="BH281" s="24"/>
      <c r="BI281" s="21"/>
      <c r="BJ281" s="25"/>
      <c r="BK281" s="24"/>
      <c r="BL281" s="23"/>
      <c r="BM281" s="23"/>
      <c r="BN281" s="22"/>
      <c r="BP281" s="2"/>
    </row>
    <row r="282" spans="9:68" x14ac:dyDescent="0.2">
      <c r="I282" s="17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20"/>
      <c r="U282" s="10"/>
      <c r="V282" s="20"/>
      <c r="W282" s="10"/>
      <c r="X282" s="20"/>
      <c r="Y282" s="10"/>
      <c r="Z282" s="20"/>
      <c r="AA282" s="15"/>
      <c r="AB282" s="11"/>
      <c r="AC282" s="10"/>
      <c r="AD282" s="19"/>
      <c r="AE282" s="12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6"/>
      <c r="AW282" s="19"/>
      <c r="AY282" s="23"/>
      <c r="AZ282" s="18"/>
      <c r="BA282" s="18"/>
      <c r="BB282" s="18"/>
      <c r="BC282" s="18"/>
      <c r="BD282" s="18"/>
      <c r="BE282" s="18"/>
      <c r="BF282" s="24"/>
      <c r="BG282" s="24"/>
      <c r="BH282" s="24"/>
      <c r="BI282" s="21"/>
      <c r="BJ282" s="25"/>
      <c r="BK282" s="24"/>
      <c r="BL282" s="23"/>
      <c r="BM282" s="23"/>
      <c r="BN282" s="22"/>
      <c r="BP282" s="2"/>
    </row>
    <row r="283" spans="9:68" x14ac:dyDescent="0.2">
      <c r="I283" s="17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20"/>
      <c r="U283" s="10"/>
      <c r="V283" s="20"/>
      <c r="W283" s="10"/>
      <c r="X283" s="20"/>
      <c r="Y283" s="10"/>
      <c r="Z283" s="20"/>
      <c r="AA283" s="15"/>
      <c r="AB283" s="11"/>
      <c r="AC283" s="10"/>
      <c r="AD283" s="19"/>
      <c r="AE283" s="12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6"/>
      <c r="AW283" s="19"/>
      <c r="AY283" s="23"/>
      <c r="AZ283" s="18"/>
      <c r="BA283" s="18"/>
      <c r="BB283" s="18"/>
      <c r="BC283" s="18"/>
      <c r="BD283" s="18"/>
      <c r="BE283" s="18"/>
      <c r="BF283" s="24"/>
      <c r="BG283" s="24"/>
      <c r="BH283" s="24"/>
      <c r="BI283" s="21"/>
      <c r="BJ283" s="25"/>
      <c r="BK283" s="24"/>
      <c r="BL283" s="23"/>
      <c r="BM283" s="23"/>
      <c r="BN283" s="22"/>
      <c r="BP283" s="2"/>
    </row>
    <row r="284" spans="9:68" x14ac:dyDescent="0.2">
      <c r="I284" s="17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20"/>
      <c r="U284" s="10"/>
      <c r="V284" s="20"/>
      <c r="W284" s="10"/>
      <c r="X284" s="20"/>
      <c r="Y284" s="10"/>
      <c r="Z284" s="20"/>
      <c r="AA284" s="15"/>
      <c r="AB284" s="11"/>
      <c r="AC284" s="10"/>
      <c r="AD284" s="19"/>
      <c r="AE284" s="12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6"/>
      <c r="AW284" s="19"/>
      <c r="AY284" s="23"/>
      <c r="AZ284" s="18"/>
      <c r="BA284" s="18"/>
      <c r="BB284" s="18"/>
      <c r="BC284" s="18"/>
      <c r="BD284" s="18"/>
      <c r="BE284" s="18"/>
      <c r="BF284" s="24"/>
      <c r="BG284" s="24"/>
      <c r="BH284" s="24"/>
      <c r="BI284" s="21"/>
      <c r="BJ284" s="25"/>
      <c r="BK284" s="24"/>
      <c r="BL284" s="23"/>
      <c r="BM284" s="23"/>
      <c r="BN284" s="22"/>
      <c r="BP284" s="2"/>
    </row>
    <row r="285" spans="9:68" x14ac:dyDescent="0.2">
      <c r="I285" s="17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20"/>
      <c r="U285" s="10"/>
      <c r="V285" s="20"/>
      <c r="W285" s="10"/>
      <c r="X285" s="20"/>
      <c r="Y285" s="10"/>
      <c r="Z285" s="20"/>
      <c r="AA285" s="15"/>
      <c r="AB285" s="11"/>
      <c r="AC285" s="10"/>
      <c r="AD285" s="19"/>
      <c r="AE285" s="12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6"/>
      <c r="AW285" s="19"/>
      <c r="AY285" s="23"/>
      <c r="AZ285" s="18"/>
      <c r="BA285" s="18"/>
      <c r="BB285" s="18"/>
      <c r="BC285" s="18"/>
      <c r="BD285" s="18"/>
      <c r="BE285" s="18"/>
      <c r="BF285" s="24"/>
      <c r="BG285" s="24"/>
      <c r="BH285" s="24"/>
      <c r="BI285" s="21"/>
      <c r="BJ285" s="25"/>
      <c r="BK285" s="24"/>
      <c r="BL285" s="23"/>
      <c r="BM285" s="23"/>
      <c r="BN285" s="22"/>
      <c r="BP285" s="2"/>
    </row>
    <row r="286" spans="9:68" x14ac:dyDescent="0.2">
      <c r="I286" s="17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20"/>
      <c r="U286" s="10"/>
      <c r="V286" s="20"/>
      <c r="W286" s="10"/>
      <c r="X286" s="20"/>
      <c r="Y286" s="10"/>
      <c r="Z286" s="20"/>
      <c r="AA286" s="15"/>
      <c r="AB286" s="11"/>
      <c r="AC286" s="10"/>
      <c r="AD286" s="19"/>
      <c r="AE286" s="12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6"/>
      <c r="AW286" s="19"/>
      <c r="AY286" s="23"/>
      <c r="AZ286" s="18"/>
      <c r="BA286" s="18"/>
      <c r="BB286" s="18"/>
      <c r="BC286" s="18"/>
      <c r="BD286" s="18"/>
      <c r="BE286" s="18"/>
      <c r="BF286" s="24"/>
      <c r="BG286" s="24"/>
      <c r="BH286" s="24"/>
      <c r="BI286" s="21"/>
      <c r="BJ286" s="25"/>
      <c r="BK286" s="24"/>
      <c r="BL286" s="23"/>
      <c r="BM286" s="23"/>
      <c r="BN286" s="22"/>
      <c r="BP286" s="2"/>
    </row>
    <row r="287" spans="9:68" x14ac:dyDescent="0.2">
      <c r="I287" s="17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20"/>
      <c r="U287" s="10"/>
      <c r="V287" s="20"/>
      <c r="W287" s="10"/>
      <c r="X287" s="20"/>
      <c r="Y287" s="10"/>
      <c r="Z287" s="20"/>
      <c r="AA287" s="15"/>
      <c r="AB287" s="11"/>
      <c r="AC287" s="10"/>
      <c r="AD287" s="19"/>
      <c r="AE287" s="12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6"/>
      <c r="AW287" s="19"/>
      <c r="AY287" s="23"/>
      <c r="AZ287" s="18"/>
      <c r="BA287" s="18"/>
      <c r="BB287" s="18"/>
      <c r="BC287" s="18"/>
      <c r="BD287" s="18"/>
      <c r="BE287" s="18"/>
      <c r="BF287" s="24"/>
      <c r="BG287" s="24"/>
      <c r="BH287" s="24"/>
      <c r="BI287" s="21"/>
      <c r="BJ287" s="25"/>
      <c r="BK287" s="24"/>
      <c r="BL287" s="23"/>
      <c r="BM287" s="23"/>
      <c r="BN287" s="22"/>
      <c r="BP287" s="2"/>
    </row>
    <row r="288" spans="9:68" x14ac:dyDescent="0.2">
      <c r="I288" s="17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20"/>
      <c r="U288" s="10"/>
      <c r="V288" s="20"/>
      <c r="W288" s="10"/>
      <c r="X288" s="20"/>
      <c r="Y288" s="10"/>
      <c r="Z288" s="20"/>
      <c r="AA288" s="15"/>
      <c r="AB288" s="11"/>
      <c r="AC288" s="10"/>
      <c r="AD288" s="19"/>
      <c r="AE288" s="12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6"/>
      <c r="AW288" s="19"/>
      <c r="AY288" s="23"/>
      <c r="AZ288" s="18"/>
      <c r="BA288" s="18"/>
      <c r="BB288" s="18"/>
      <c r="BC288" s="18"/>
      <c r="BD288" s="18"/>
      <c r="BE288" s="18"/>
      <c r="BF288" s="24"/>
      <c r="BG288" s="24"/>
      <c r="BH288" s="24"/>
      <c r="BI288" s="21"/>
      <c r="BJ288" s="25"/>
      <c r="BK288" s="24"/>
      <c r="BL288" s="23"/>
      <c r="BM288" s="23"/>
      <c r="BN288" s="22"/>
      <c r="BP288" s="2"/>
    </row>
    <row r="289" spans="9:68" x14ac:dyDescent="0.2">
      <c r="I289" s="17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20"/>
      <c r="U289" s="10"/>
      <c r="V289" s="20"/>
      <c r="W289" s="10"/>
      <c r="X289" s="20"/>
      <c r="Y289" s="10"/>
      <c r="Z289" s="20"/>
      <c r="AA289" s="15"/>
      <c r="AB289" s="11"/>
      <c r="AC289" s="10"/>
      <c r="AD289" s="19"/>
      <c r="AE289" s="12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6"/>
      <c r="AW289" s="19"/>
      <c r="AY289" s="23"/>
      <c r="AZ289" s="18"/>
      <c r="BA289" s="18"/>
      <c r="BB289" s="18"/>
      <c r="BC289" s="18"/>
      <c r="BD289" s="18"/>
      <c r="BE289" s="18"/>
      <c r="BF289" s="24"/>
      <c r="BG289" s="24"/>
      <c r="BH289" s="24"/>
      <c r="BI289" s="21"/>
      <c r="BJ289" s="25"/>
      <c r="BK289" s="24"/>
      <c r="BL289" s="23"/>
      <c r="BM289" s="23"/>
      <c r="BN289" s="22"/>
      <c r="BP289" s="2"/>
    </row>
    <row r="290" spans="9:68" x14ac:dyDescent="0.2">
      <c r="I290" s="17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20"/>
      <c r="U290" s="10"/>
      <c r="V290" s="20"/>
      <c r="W290" s="10"/>
      <c r="X290" s="20"/>
      <c r="Y290" s="10"/>
      <c r="Z290" s="20"/>
      <c r="AA290" s="15"/>
      <c r="AB290" s="11"/>
      <c r="AC290" s="10"/>
      <c r="AD290" s="19"/>
      <c r="AE290" s="12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6"/>
      <c r="AW290" s="19"/>
      <c r="AY290" s="23"/>
      <c r="AZ290" s="18"/>
      <c r="BA290" s="18"/>
      <c r="BB290" s="18"/>
      <c r="BC290" s="18"/>
      <c r="BD290" s="18"/>
      <c r="BE290" s="18"/>
      <c r="BF290" s="24"/>
      <c r="BG290" s="24"/>
      <c r="BH290" s="24"/>
      <c r="BI290" s="21"/>
      <c r="BJ290" s="25"/>
      <c r="BK290" s="24"/>
      <c r="BL290" s="23"/>
      <c r="BM290" s="23"/>
      <c r="BN290" s="22"/>
      <c r="BP290" s="2"/>
    </row>
    <row r="291" spans="9:68" x14ac:dyDescent="0.2">
      <c r="I291" s="17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20"/>
      <c r="U291" s="10"/>
      <c r="V291" s="20"/>
      <c r="W291" s="10"/>
      <c r="X291" s="20"/>
      <c r="Y291" s="10"/>
      <c r="Z291" s="20"/>
      <c r="AA291" s="15"/>
      <c r="AB291" s="11"/>
      <c r="AC291" s="10"/>
      <c r="AD291" s="19"/>
      <c r="AE291" s="12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6"/>
      <c r="AW291" s="19"/>
      <c r="AY291" s="23"/>
      <c r="AZ291" s="18"/>
      <c r="BA291" s="18"/>
      <c r="BB291" s="18"/>
      <c r="BC291" s="18"/>
      <c r="BD291" s="18"/>
      <c r="BE291" s="18"/>
      <c r="BF291" s="24"/>
      <c r="BG291" s="24"/>
      <c r="BH291" s="24"/>
      <c r="BI291" s="21"/>
      <c r="BJ291" s="25"/>
      <c r="BK291" s="24"/>
      <c r="BL291" s="23"/>
      <c r="BM291" s="23"/>
      <c r="BN291" s="22"/>
      <c r="BP291" s="2"/>
    </row>
    <row r="292" spans="9:68" x14ac:dyDescent="0.2">
      <c r="I292" s="17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20"/>
      <c r="U292" s="10"/>
      <c r="V292" s="20"/>
      <c r="W292" s="10"/>
      <c r="X292" s="20"/>
      <c r="Y292" s="10"/>
      <c r="Z292" s="20"/>
      <c r="AA292" s="15"/>
      <c r="AB292" s="11"/>
      <c r="AC292" s="10"/>
      <c r="AD292" s="19"/>
      <c r="AE292" s="12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6"/>
      <c r="AW292" s="19"/>
      <c r="AY292" s="23"/>
      <c r="AZ292" s="18"/>
      <c r="BA292" s="18"/>
      <c r="BB292" s="18"/>
      <c r="BC292" s="18"/>
      <c r="BD292" s="18"/>
      <c r="BE292" s="18"/>
      <c r="BF292" s="24"/>
      <c r="BG292" s="24"/>
      <c r="BH292" s="24"/>
      <c r="BI292" s="21"/>
      <c r="BJ292" s="25"/>
      <c r="BK292" s="24"/>
      <c r="BL292" s="23"/>
      <c r="BM292" s="23"/>
      <c r="BN292" s="22"/>
      <c r="BP292" s="2"/>
    </row>
    <row r="293" spans="9:68" x14ac:dyDescent="0.2">
      <c r="I293" s="17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20"/>
      <c r="U293" s="10"/>
      <c r="V293" s="20"/>
      <c r="W293" s="10"/>
      <c r="X293" s="20"/>
      <c r="Y293" s="10"/>
      <c r="Z293" s="20"/>
      <c r="AA293" s="15"/>
      <c r="AB293" s="11"/>
      <c r="AC293" s="10"/>
      <c r="AD293" s="19"/>
      <c r="AE293" s="12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6"/>
      <c r="AW293" s="19"/>
      <c r="AY293" s="23"/>
      <c r="AZ293" s="18"/>
      <c r="BA293" s="18"/>
      <c r="BB293" s="18"/>
      <c r="BC293" s="18"/>
      <c r="BD293" s="18"/>
      <c r="BE293" s="18"/>
      <c r="BF293" s="24"/>
      <c r="BG293" s="24"/>
      <c r="BH293" s="24"/>
      <c r="BI293" s="21"/>
      <c r="BJ293" s="25"/>
      <c r="BK293" s="24"/>
      <c r="BL293" s="23"/>
      <c r="BM293" s="23"/>
      <c r="BN293" s="22"/>
      <c r="BP293" s="2"/>
    </row>
    <row r="294" spans="9:68" x14ac:dyDescent="0.2">
      <c r="I294" s="17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20"/>
      <c r="U294" s="10"/>
      <c r="V294" s="20"/>
      <c r="W294" s="10"/>
      <c r="X294" s="20"/>
      <c r="Y294" s="10"/>
      <c r="Z294" s="20"/>
      <c r="AA294" s="15"/>
      <c r="AB294" s="11"/>
      <c r="AC294" s="10"/>
      <c r="AD294" s="19"/>
      <c r="AE294" s="12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6"/>
      <c r="AW294" s="19"/>
      <c r="AY294" s="23"/>
      <c r="AZ294" s="18"/>
      <c r="BA294" s="18"/>
      <c r="BB294" s="18"/>
      <c r="BC294" s="18"/>
      <c r="BD294" s="18"/>
      <c r="BE294" s="18"/>
      <c r="BF294" s="24"/>
      <c r="BG294" s="24"/>
      <c r="BH294" s="24"/>
      <c r="BI294" s="21"/>
      <c r="BJ294" s="25"/>
      <c r="BK294" s="24"/>
      <c r="BL294" s="23"/>
      <c r="BM294" s="23"/>
      <c r="BN294" s="22"/>
      <c r="BP294" s="2"/>
    </row>
    <row r="295" spans="9:68" x14ac:dyDescent="0.2">
      <c r="I295" s="17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20"/>
      <c r="U295" s="10"/>
      <c r="V295" s="20"/>
      <c r="W295" s="10"/>
      <c r="X295" s="20"/>
      <c r="Y295" s="10"/>
      <c r="Z295" s="20"/>
      <c r="AA295" s="15"/>
      <c r="AB295" s="11"/>
      <c r="AC295" s="10"/>
      <c r="AD295" s="19"/>
      <c r="AE295" s="12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6"/>
      <c r="AW295" s="19"/>
      <c r="AY295" s="23"/>
      <c r="AZ295" s="18"/>
      <c r="BA295" s="18"/>
      <c r="BB295" s="18"/>
      <c r="BC295" s="18"/>
      <c r="BD295" s="18"/>
      <c r="BE295" s="18"/>
      <c r="BF295" s="24"/>
      <c r="BG295" s="24"/>
      <c r="BH295" s="24"/>
      <c r="BI295" s="21"/>
      <c r="BJ295" s="25"/>
      <c r="BK295" s="24"/>
      <c r="BL295" s="23"/>
      <c r="BM295" s="23"/>
      <c r="BN295" s="22"/>
      <c r="BP295" s="2"/>
    </row>
    <row r="296" spans="9:68" x14ac:dyDescent="0.2">
      <c r="I296" s="17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20"/>
      <c r="U296" s="10"/>
      <c r="V296" s="20"/>
      <c r="W296" s="10"/>
      <c r="X296" s="20"/>
      <c r="Y296" s="10"/>
      <c r="Z296" s="20"/>
      <c r="AA296" s="15"/>
      <c r="AB296" s="11"/>
      <c r="AC296" s="10"/>
      <c r="AD296" s="19"/>
      <c r="AE296" s="12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6"/>
      <c r="AW296" s="19"/>
      <c r="AY296" s="23"/>
      <c r="AZ296" s="18"/>
      <c r="BA296" s="18"/>
      <c r="BB296" s="18"/>
      <c r="BC296" s="18"/>
      <c r="BD296" s="18"/>
      <c r="BE296" s="18"/>
      <c r="BF296" s="24"/>
      <c r="BG296" s="24"/>
      <c r="BH296" s="24"/>
      <c r="BI296" s="21"/>
      <c r="BJ296" s="25"/>
      <c r="BK296" s="24"/>
      <c r="BL296" s="23"/>
      <c r="BM296" s="23"/>
      <c r="BN296" s="22"/>
      <c r="BP296" s="2"/>
    </row>
    <row r="297" spans="9:68" x14ac:dyDescent="0.2">
      <c r="I297" s="17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20"/>
      <c r="U297" s="10"/>
      <c r="V297" s="20"/>
      <c r="W297" s="10"/>
      <c r="X297" s="20"/>
      <c r="Y297" s="10"/>
      <c r="Z297" s="20"/>
      <c r="AA297" s="15"/>
      <c r="AB297" s="11"/>
      <c r="AC297" s="10"/>
      <c r="AD297" s="19"/>
      <c r="AE297" s="12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6"/>
      <c r="AW297" s="19"/>
      <c r="AY297" s="23"/>
      <c r="AZ297" s="18"/>
      <c r="BA297" s="18"/>
      <c r="BB297" s="18"/>
      <c r="BC297" s="18"/>
      <c r="BD297" s="18"/>
      <c r="BE297" s="18"/>
      <c r="BF297" s="24"/>
      <c r="BG297" s="24"/>
      <c r="BH297" s="24"/>
      <c r="BI297" s="21"/>
      <c r="BJ297" s="25"/>
      <c r="BK297" s="24"/>
      <c r="BL297" s="23"/>
      <c r="BM297" s="23"/>
      <c r="BN297" s="22"/>
      <c r="BP297" s="2"/>
    </row>
    <row r="298" spans="9:68" x14ac:dyDescent="0.2">
      <c r="I298" s="17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20"/>
      <c r="U298" s="10"/>
      <c r="V298" s="20"/>
      <c r="W298" s="10"/>
      <c r="X298" s="20"/>
      <c r="Y298" s="10"/>
      <c r="Z298" s="20"/>
      <c r="AA298" s="15"/>
      <c r="AB298" s="11"/>
      <c r="AC298" s="10"/>
      <c r="AD298" s="19"/>
      <c r="AE298" s="12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6"/>
      <c r="AW298" s="19"/>
      <c r="AY298" s="23"/>
      <c r="AZ298" s="18"/>
      <c r="BA298" s="18"/>
      <c r="BB298" s="18"/>
      <c r="BC298" s="18"/>
      <c r="BD298" s="18"/>
      <c r="BE298" s="18"/>
      <c r="BF298" s="24"/>
      <c r="BG298" s="24"/>
      <c r="BH298" s="24"/>
      <c r="BI298" s="21"/>
      <c r="BJ298" s="25"/>
      <c r="BK298" s="24"/>
      <c r="BL298" s="23"/>
      <c r="BM298" s="23"/>
      <c r="BN298" s="22"/>
      <c r="BP298" s="2"/>
    </row>
    <row r="299" spans="9:68" x14ac:dyDescent="0.2">
      <c r="I299" s="17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20"/>
      <c r="U299" s="10"/>
      <c r="V299" s="20"/>
      <c r="W299" s="10"/>
      <c r="X299" s="20"/>
      <c r="Y299" s="10"/>
      <c r="Z299" s="20"/>
      <c r="AA299" s="15"/>
      <c r="AB299" s="11"/>
      <c r="AC299" s="10"/>
      <c r="AD299" s="19"/>
      <c r="AE299" s="12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6"/>
      <c r="AW299" s="19"/>
      <c r="AY299" s="23"/>
      <c r="AZ299" s="18"/>
      <c r="BA299" s="18"/>
      <c r="BB299" s="18"/>
      <c r="BC299" s="18"/>
      <c r="BD299" s="18"/>
      <c r="BE299" s="18"/>
      <c r="BF299" s="24"/>
      <c r="BG299" s="24"/>
      <c r="BH299" s="24"/>
      <c r="BI299" s="21"/>
      <c r="BJ299" s="25"/>
      <c r="BK299" s="24"/>
      <c r="BL299" s="23"/>
      <c r="BM299" s="23"/>
      <c r="BN299" s="22"/>
      <c r="BP299" s="2"/>
    </row>
    <row r="300" spans="9:68" x14ac:dyDescent="0.2">
      <c r="I300" s="17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20"/>
      <c r="U300" s="10"/>
      <c r="V300" s="20"/>
      <c r="W300" s="10"/>
      <c r="X300" s="20"/>
      <c r="Y300" s="10"/>
      <c r="Z300" s="20"/>
      <c r="AA300" s="15"/>
      <c r="AB300" s="11"/>
      <c r="AC300" s="10"/>
      <c r="AD300" s="19"/>
      <c r="AE300" s="12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6"/>
      <c r="AW300" s="19"/>
      <c r="AY300" s="23"/>
      <c r="AZ300" s="18"/>
      <c r="BA300" s="18"/>
      <c r="BB300" s="18"/>
      <c r="BC300" s="18"/>
      <c r="BD300" s="18"/>
      <c r="BE300" s="18"/>
      <c r="BF300" s="24"/>
      <c r="BG300" s="24"/>
      <c r="BH300" s="24"/>
      <c r="BI300" s="21"/>
      <c r="BJ300" s="25"/>
      <c r="BK300" s="24"/>
      <c r="BL300" s="23"/>
      <c r="BM300" s="23"/>
      <c r="BN300" s="22"/>
      <c r="BP300" s="2"/>
    </row>
    <row r="301" spans="9:68" x14ac:dyDescent="0.2">
      <c r="I301" s="17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20"/>
      <c r="U301" s="10"/>
      <c r="V301" s="20"/>
      <c r="W301" s="10"/>
      <c r="X301" s="20"/>
      <c r="Y301" s="10"/>
      <c r="Z301" s="20"/>
      <c r="AA301" s="15"/>
      <c r="AB301" s="11"/>
      <c r="AC301" s="10"/>
      <c r="AD301" s="19"/>
      <c r="AE301" s="12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6"/>
      <c r="AW301" s="19"/>
      <c r="AY301" s="23"/>
      <c r="AZ301" s="18"/>
      <c r="BA301" s="18"/>
      <c r="BB301" s="18"/>
      <c r="BC301" s="18"/>
      <c r="BD301" s="18"/>
      <c r="BE301" s="18"/>
      <c r="BF301" s="24"/>
      <c r="BG301" s="24"/>
      <c r="BH301" s="24"/>
      <c r="BI301" s="21"/>
      <c r="BJ301" s="25"/>
      <c r="BK301" s="24"/>
      <c r="BL301" s="23"/>
      <c r="BM301" s="23"/>
      <c r="BN301" s="22"/>
      <c r="BP301" s="2"/>
    </row>
    <row r="302" spans="9:68" x14ac:dyDescent="0.2">
      <c r="I302" s="17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20"/>
      <c r="U302" s="10"/>
      <c r="V302" s="20"/>
      <c r="W302" s="10"/>
      <c r="X302" s="20"/>
      <c r="Y302" s="10"/>
      <c r="Z302" s="20"/>
      <c r="AA302" s="15"/>
      <c r="AB302" s="11"/>
      <c r="AC302" s="10"/>
      <c r="AD302" s="19"/>
      <c r="AE302" s="12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6"/>
      <c r="AW302" s="19"/>
      <c r="AY302" s="23"/>
      <c r="AZ302" s="18"/>
      <c r="BA302" s="18"/>
      <c r="BB302" s="18"/>
      <c r="BC302" s="18"/>
      <c r="BD302" s="18"/>
      <c r="BE302" s="18"/>
      <c r="BF302" s="24"/>
      <c r="BG302" s="24"/>
      <c r="BH302" s="24"/>
      <c r="BI302" s="21"/>
      <c r="BJ302" s="25"/>
      <c r="BK302" s="24"/>
      <c r="BL302" s="23"/>
      <c r="BM302" s="23"/>
      <c r="BN302" s="22"/>
      <c r="BP302" s="2"/>
    </row>
    <row r="303" spans="9:68" x14ac:dyDescent="0.2">
      <c r="I303" s="17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20"/>
      <c r="U303" s="10"/>
      <c r="V303" s="20"/>
      <c r="W303" s="10"/>
      <c r="X303" s="20"/>
      <c r="Y303" s="10"/>
      <c r="Z303" s="20"/>
      <c r="AA303" s="15"/>
      <c r="AB303" s="11"/>
      <c r="AC303" s="10"/>
      <c r="AD303" s="19"/>
      <c r="AE303" s="12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6"/>
      <c r="AW303" s="19"/>
      <c r="AY303" s="23"/>
      <c r="AZ303" s="18"/>
      <c r="BA303" s="18"/>
      <c r="BB303" s="18"/>
      <c r="BC303" s="18"/>
      <c r="BD303" s="18"/>
      <c r="BE303" s="18"/>
      <c r="BF303" s="24"/>
      <c r="BG303" s="24"/>
      <c r="BH303" s="24"/>
      <c r="BI303" s="21"/>
      <c r="BJ303" s="25"/>
      <c r="BK303" s="24"/>
      <c r="BL303" s="23"/>
      <c r="BM303" s="23"/>
      <c r="BN303" s="22"/>
      <c r="BP303" s="2"/>
    </row>
    <row r="304" spans="9:68" x14ac:dyDescent="0.2">
      <c r="I304" s="17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20"/>
      <c r="U304" s="10"/>
      <c r="V304" s="20"/>
      <c r="W304" s="10"/>
      <c r="X304" s="20"/>
      <c r="Y304" s="10"/>
      <c r="Z304" s="20"/>
      <c r="AA304" s="15"/>
      <c r="AB304" s="11"/>
      <c r="AC304" s="10"/>
      <c r="AD304" s="19"/>
      <c r="AE304" s="12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6"/>
      <c r="AW304" s="19"/>
      <c r="AY304" s="23"/>
      <c r="AZ304" s="18"/>
      <c r="BA304" s="18"/>
      <c r="BB304" s="18"/>
      <c r="BC304" s="18"/>
      <c r="BD304" s="18"/>
      <c r="BE304" s="18"/>
      <c r="BF304" s="24"/>
      <c r="BG304" s="24"/>
      <c r="BH304" s="24"/>
      <c r="BI304" s="21"/>
      <c r="BJ304" s="25"/>
      <c r="BK304" s="24"/>
      <c r="BL304" s="23"/>
      <c r="BM304" s="23"/>
      <c r="BN304" s="22"/>
      <c r="BP304" s="2"/>
    </row>
    <row r="305" spans="9:68" x14ac:dyDescent="0.2">
      <c r="I305" s="17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20"/>
      <c r="U305" s="10"/>
      <c r="V305" s="20"/>
      <c r="W305" s="10"/>
      <c r="X305" s="20"/>
      <c r="Y305" s="10"/>
      <c r="Z305" s="20"/>
      <c r="AA305" s="15"/>
      <c r="AB305" s="11"/>
      <c r="AC305" s="10"/>
      <c r="AD305" s="19"/>
      <c r="AE305" s="12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6"/>
      <c r="AW305" s="19"/>
      <c r="AY305" s="23"/>
      <c r="AZ305" s="18"/>
      <c r="BA305" s="18"/>
      <c r="BB305" s="18"/>
      <c r="BC305" s="18"/>
      <c r="BD305" s="18"/>
      <c r="BE305" s="18"/>
      <c r="BF305" s="24"/>
      <c r="BG305" s="24"/>
      <c r="BH305" s="24"/>
      <c r="BI305" s="21"/>
      <c r="BJ305" s="25"/>
      <c r="BK305" s="24"/>
      <c r="BL305" s="23"/>
      <c r="BM305" s="23"/>
      <c r="BN305" s="22"/>
      <c r="BP305" s="2"/>
    </row>
    <row r="306" spans="9:68" x14ac:dyDescent="0.2">
      <c r="I306" s="17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20"/>
      <c r="U306" s="10"/>
      <c r="V306" s="20"/>
      <c r="W306" s="10"/>
      <c r="X306" s="20"/>
      <c r="Y306" s="10"/>
      <c r="Z306" s="20"/>
      <c r="AA306" s="15"/>
      <c r="AB306" s="11"/>
      <c r="AC306" s="10"/>
      <c r="AD306" s="19"/>
      <c r="AE306" s="12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6"/>
      <c r="AW306" s="19"/>
      <c r="AY306" s="23"/>
      <c r="AZ306" s="18"/>
      <c r="BA306" s="18"/>
      <c r="BB306" s="18"/>
      <c r="BC306" s="18"/>
      <c r="BD306" s="18"/>
      <c r="BE306" s="18"/>
      <c r="BF306" s="24"/>
      <c r="BG306" s="24"/>
      <c r="BH306" s="24"/>
      <c r="BI306" s="21"/>
      <c r="BJ306" s="25"/>
      <c r="BK306" s="24"/>
      <c r="BL306" s="23"/>
      <c r="BM306" s="23"/>
      <c r="BN306" s="22"/>
      <c r="BP306" s="2"/>
    </row>
    <row r="307" spans="9:68" x14ac:dyDescent="0.2">
      <c r="I307" s="17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20"/>
      <c r="U307" s="10"/>
      <c r="V307" s="20"/>
      <c r="W307" s="10"/>
      <c r="X307" s="20"/>
      <c r="Y307" s="10"/>
      <c r="Z307" s="20"/>
      <c r="AA307" s="15"/>
      <c r="AB307" s="11"/>
      <c r="AC307" s="10"/>
      <c r="AD307" s="19"/>
      <c r="AE307" s="12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6"/>
      <c r="AW307" s="19"/>
      <c r="AY307" s="23"/>
      <c r="AZ307" s="18"/>
      <c r="BA307" s="18"/>
      <c r="BB307" s="18"/>
      <c r="BC307" s="18"/>
      <c r="BD307" s="18"/>
      <c r="BE307" s="18"/>
      <c r="BF307" s="24"/>
      <c r="BG307" s="24"/>
      <c r="BH307" s="24"/>
      <c r="BI307" s="21"/>
      <c r="BJ307" s="25"/>
      <c r="BK307" s="24"/>
      <c r="BL307" s="23"/>
      <c r="BM307" s="23"/>
      <c r="BN307" s="22"/>
      <c r="BP307" s="2"/>
    </row>
    <row r="308" spans="9:68" x14ac:dyDescent="0.2">
      <c r="I308" s="17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20"/>
      <c r="U308" s="10"/>
      <c r="V308" s="20"/>
      <c r="W308" s="10"/>
      <c r="X308" s="20"/>
      <c r="Y308" s="10"/>
      <c r="Z308" s="20"/>
      <c r="AA308" s="15"/>
      <c r="AB308" s="11"/>
      <c r="AC308" s="10"/>
      <c r="AD308" s="19"/>
      <c r="AE308" s="12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6"/>
      <c r="AW308" s="19"/>
      <c r="AY308" s="23"/>
      <c r="AZ308" s="18"/>
      <c r="BA308" s="18"/>
      <c r="BB308" s="18"/>
      <c r="BC308" s="18"/>
      <c r="BD308" s="18"/>
      <c r="BE308" s="18"/>
      <c r="BF308" s="24"/>
      <c r="BG308" s="24"/>
      <c r="BH308" s="24"/>
      <c r="BI308" s="21"/>
      <c r="BJ308" s="25"/>
      <c r="BK308" s="24"/>
      <c r="BL308" s="23"/>
      <c r="BM308" s="23"/>
      <c r="BN308" s="22"/>
      <c r="BP308" s="2"/>
    </row>
    <row r="309" spans="9:68" x14ac:dyDescent="0.2">
      <c r="I309" s="17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20"/>
      <c r="U309" s="10"/>
      <c r="V309" s="20"/>
      <c r="W309" s="10"/>
      <c r="X309" s="20"/>
      <c r="Y309" s="10"/>
      <c r="Z309" s="20"/>
      <c r="AA309" s="15"/>
      <c r="AB309" s="11"/>
      <c r="AC309" s="10"/>
      <c r="AD309" s="19"/>
      <c r="AE309" s="12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6"/>
      <c r="AW309" s="19"/>
      <c r="AY309" s="23"/>
      <c r="AZ309" s="18"/>
      <c r="BA309" s="18"/>
      <c r="BB309" s="18"/>
      <c r="BC309" s="18"/>
      <c r="BD309" s="18"/>
      <c r="BE309" s="18"/>
      <c r="BF309" s="24"/>
      <c r="BG309" s="24"/>
      <c r="BH309" s="24"/>
      <c r="BI309" s="21"/>
      <c r="BJ309" s="25"/>
      <c r="BK309" s="24"/>
      <c r="BL309" s="23"/>
      <c r="BM309" s="23"/>
      <c r="BN309" s="22"/>
      <c r="BP309" s="2"/>
    </row>
    <row r="310" spans="9:68" x14ac:dyDescent="0.2">
      <c r="I310" s="17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20"/>
      <c r="U310" s="10"/>
      <c r="V310" s="20"/>
      <c r="W310" s="10"/>
      <c r="X310" s="20"/>
      <c r="Y310" s="10"/>
      <c r="Z310" s="20"/>
      <c r="AA310" s="15"/>
      <c r="AB310" s="11"/>
      <c r="AC310" s="10"/>
      <c r="AD310" s="19"/>
      <c r="AE310" s="12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6"/>
      <c r="AW310" s="19"/>
      <c r="AY310" s="23"/>
      <c r="AZ310" s="18"/>
      <c r="BA310" s="18"/>
      <c r="BB310" s="18"/>
      <c r="BC310" s="18"/>
      <c r="BD310" s="18"/>
      <c r="BE310" s="18"/>
      <c r="BF310" s="24"/>
      <c r="BG310" s="24"/>
      <c r="BH310" s="24"/>
      <c r="BI310" s="21"/>
      <c r="BJ310" s="25"/>
      <c r="BK310" s="24"/>
      <c r="BL310" s="23"/>
      <c r="BM310" s="23"/>
      <c r="BN310" s="22"/>
      <c r="BP310" s="2"/>
    </row>
    <row r="311" spans="9:68" x14ac:dyDescent="0.2">
      <c r="I311" s="17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20"/>
      <c r="U311" s="10"/>
      <c r="V311" s="20"/>
      <c r="W311" s="10"/>
      <c r="X311" s="20"/>
      <c r="Y311" s="10"/>
      <c r="Z311" s="20"/>
      <c r="AA311" s="15"/>
      <c r="AB311" s="11"/>
      <c r="AC311" s="10"/>
      <c r="AD311" s="19"/>
      <c r="AE311" s="12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6"/>
      <c r="AW311" s="19"/>
      <c r="AY311" s="23"/>
      <c r="AZ311" s="18"/>
      <c r="BA311" s="18"/>
      <c r="BB311" s="18"/>
      <c r="BC311" s="18"/>
      <c r="BD311" s="18"/>
      <c r="BE311" s="18"/>
      <c r="BF311" s="24"/>
      <c r="BG311" s="24"/>
      <c r="BH311" s="24"/>
      <c r="BI311" s="21"/>
      <c r="BJ311" s="25"/>
      <c r="BK311" s="24"/>
      <c r="BL311" s="23"/>
      <c r="BM311" s="23"/>
      <c r="BN311" s="22"/>
      <c r="BP311" s="2"/>
    </row>
    <row r="312" spans="9:68" x14ac:dyDescent="0.2">
      <c r="I312" s="17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20"/>
      <c r="U312" s="10"/>
      <c r="V312" s="20"/>
      <c r="W312" s="10"/>
      <c r="X312" s="20"/>
      <c r="Y312" s="10"/>
      <c r="Z312" s="20"/>
      <c r="AA312" s="15"/>
      <c r="AB312" s="11"/>
      <c r="AC312" s="10"/>
      <c r="AD312" s="19"/>
      <c r="AE312" s="12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6"/>
      <c r="AW312" s="19"/>
      <c r="AY312" s="23"/>
      <c r="AZ312" s="18"/>
      <c r="BA312" s="18"/>
      <c r="BB312" s="18"/>
      <c r="BC312" s="18"/>
      <c r="BD312" s="18"/>
      <c r="BE312" s="18"/>
      <c r="BF312" s="24"/>
      <c r="BG312" s="24"/>
      <c r="BH312" s="24"/>
      <c r="BI312" s="21"/>
      <c r="BJ312" s="25"/>
      <c r="BK312" s="24"/>
      <c r="BL312" s="23"/>
      <c r="BM312" s="23"/>
      <c r="BN312" s="22"/>
      <c r="BP312" s="2"/>
    </row>
    <row r="313" spans="9:68" x14ac:dyDescent="0.2">
      <c r="I313" s="17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20"/>
      <c r="U313" s="10"/>
      <c r="V313" s="20"/>
      <c r="W313" s="10"/>
      <c r="X313" s="20"/>
      <c r="Y313" s="10"/>
      <c r="Z313" s="20"/>
      <c r="AA313" s="15"/>
      <c r="AB313" s="11"/>
      <c r="AC313" s="10"/>
      <c r="AD313" s="19"/>
      <c r="AE313" s="12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6"/>
      <c r="AW313" s="19"/>
      <c r="AY313" s="23"/>
      <c r="AZ313" s="18"/>
      <c r="BA313" s="18"/>
      <c r="BB313" s="18"/>
      <c r="BC313" s="18"/>
      <c r="BD313" s="18"/>
      <c r="BE313" s="18"/>
      <c r="BF313" s="24"/>
      <c r="BG313" s="24"/>
      <c r="BH313" s="24"/>
      <c r="BI313" s="21"/>
      <c r="BJ313" s="25"/>
      <c r="BK313" s="24"/>
      <c r="BL313" s="23"/>
      <c r="BM313" s="23"/>
      <c r="BN313" s="22"/>
      <c r="BP313" s="2"/>
    </row>
    <row r="314" spans="9:68" x14ac:dyDescent="0.2">
      <c r="I314" s="17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20"/>
      <c r="U314" s="10"/>
      <c r="V314" s="20"/>
      <c r="W314" s="10"/>
      <c r="X314" s="20"/>
      <c r="Y314" s="10"/>
      <c r="Z314" s="20"/>
      <c r="AA314" s="15"/>
      <c r="AB314" s="11"/>
      <c r="AC314" s="10"/>
      <c r="AD314" s="19"/>
      <c r="AE314" s="12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6"/>
      <c r="AW314" s="19"/>
      <c r="AY314" s="23"/>
      <c r="AZ314" s="18"/>
      <c r="BA314" s="18"/>
      <c r="BB314" s="18"/>
      <c r="BC314" s="18"/>
      <c r="BD314" s="18"/>
      <c r="BE314" s="18"/>
      <c r="BF314" s="24"/>
      <c r="BG314" s="24"/>
      <c r="BH314" s="24"/>
      <c r="BI314" s="21"/>
      <c r="BJ314" s="25"/>
      <c r="BK314" s="24"/>
      <c r="BL314" s="23"/>
      <c r="BM314" s="23"/>
      <c r="BN314" s="22"/>
      <c r="BP314" s="2"/>
    </row>
    <row r="315" spans="9:68" x14ac:dyDescent="0.2">
      <c r="I315" s="17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20"/>
      <c r="U315" s="10"/>
      <c r="V315" s="20"/>
      <c r="W315" s="10"/>
      <c r="X315" s="20"/>
      <c r="Y315" s="10"/>
      <c r="Z315" s="20"/>
      <c r="AA315" s="15"/>
      <c r="AB315" s="11"/>
      <c r="AC315" s="10"/>
      <c r="AD315" s="19"/>
      <c r="AE315" s="12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6"/>
      <c r="AW315" s="19"/>
      <c r="AY315" s="23"/>
      <c r="AZ315" s="18"/>
      <c r="BA315" s="18"/>
      <c r="BB315" s="18"/>
      <c r="BC315" s="18"/>
      <c r="BD315" s="18"/>
      <c r="BE315" s="18"/>
      <c r="BF315" s="24"/>
      <c r="BG315" s="24"/>
      <c r="BH315" s="24"/>
      <c r="BI315" s="21"/>
      <c r="BJ315" s="25"/>
      <c r="BK315" s="24"/>
      <c r="BL315" s="23"/>
      <c r="BM315" s="23"/>
      <c r="BN315" s="22"/>
      <c r="BP315" s="2"/>
    </row>
    <row r="316" spans="9:68" x14ac:dyDescent="0.2">
      <c r="I316" s="17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20"/>
      <c r="U316" s="10"/>
      <c r="V316" s="20"/>
      <c r="W316" s="10"/>
      <c r="X316" s="20"/>
      <c r="Y316" s="10"/>
      <c r="Z316" s="20"/>
      <c r="AA316" s="15"/>
      <c r="AB316" s="11"/>
      <c r="AC316" s="10"/>
      <c r="AD316" s="19"/>
      <c r="AE316" s="12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6"/>
      <c r="AW316" s="19"/>
      <c r="AY316" s="23"/>
      <c r="AZ316" s="18"/>
      <c r="BA316" s="18"/>
      <c r="BB316" s="18"/>
      <c r="BC316" s="18"/>
      <c r="BD316" s="18"/>
      <c r="BE316" s="18"/>
      <c r="BF316" s="24"/>
      <c r="BG316" s="24"/>
      <c r="BH316" s="24"/>
      <c r="BI316" s="21"/>
      <c r="BJ316" s="25"/>
      <c r="BK316" s="24"/>
      <c r="BL316" s="23"/>
      <c r="BM316" s="23"/>
      <c r="BN316" s="22"/>
      <c r="BP316" s="2"/>
    </row>
    <row r="317" spans="9:68" x14ac:dyDescent="0.2">
      <c r="I317" s="17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20"/>
      <c r="U317" s="10"/>
      <c r="V317" s="20"/>
      <c r="W317" s="10"/>
      <c r="X317" s="20"/>
      <c r="Y317" s="10"/>
      <c r="Z317" s="20"/>
      <c r="AA317" s="15"/>
      <c r="AB317" s="11"/>
      <c r="AC317" s="10"/>
      <c r="AD317" s="19"/>
      <c r="AE317" s="12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6"/>
      <c r="AW317" s="19"/>
      <c r="AY317" s="23"/>
      <c r="AZ317" s="18"/>
      <c r="BA317" s="18"/>
      <c r="BB317" s="18"/>
      <c r="BC317" s="18"/>
      <c r="BD317" s="18"/>
      <c r="BE317" s="18"/>
      <c r="BF317" s="24"/>
      <c r="BG317" s="24"/>
      <c r="BH317" s="24"/>
      <c r="BI317" s="21"/>
      <c r="BJ317" s="25"/>
      <c r="BK317" s="24"/>
      <c r="BL317" s="23"/>
      <c r="BM317" s="23"/>
      <c r="BN317" s="22"/>
      <c r="BP317" s="2"/>
    </row>
    <row r="318" spans="9:68" x14ac:dyDescent="0.2">
      <c r="I318" s="17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20"/>
      <c r="U318" s="10"/>
      <c r="V318" s="20"/>
      <c r="W318" s="10"/>
      <c r="X318" s="20"/>
      <c r="Y318" s="10"/>
      <c r="Z318" s="20"/>
      <c r="AA318" s="15"/>
      <c r="AB318" s="11"/>
      <c r="AC318" s="10"/>
      <c r="AD318" s="19"/>
      <c r="AE318" s="12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6"/>
      <c r="AW318" s="19"/>
      <c r="AY318" s="23"/>
      <c r="AZ318" s="18"/>
      <c r="BA318" s="18"/>
      <c r="BB318" s="18"/>
      <c r="BC318" s="18"/>
      <c r="BD318" s="18"/>
      <c r="BE318" s="18"/>
      <c r="BF318" s="24"/>
      <c r="BG318" s="24"/>
      <c r="BH318" s="24"/>
      <c r="BI318" s="21"/>
      <c r="BJ318" s="25"/>
      <c r="BK318" s="24"/>
      <c r="BL318" s="23"/>
      <c r="BM318" s="23"/>
      <c r="BN318" s="22"/>
      <c r="BP318" s="2"/>
    </row>
    <row r="319" spans="9:68" x14ac:dyDescent="0.2">
      <c r="I319" s="17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20"/>
      <c r="U319" s="10"/>
      <c r="V319" s="20"/>
      <c r="W319" s="10"/>
      <c r="X319" s="20"/>
      <c r="Y319" s="10"/>
      <c r="Z319" s="20"/>
      <c r="AA319" s="15"/>
      <c r="AB319" s="11"/>
      <c r="AC319" s="10"/>
      <c r="AD319" s="19"/>
      <c r="AE319" s="12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6"/>
      <c r="AW319" s="19"/>
      <c r="AY319" s="23"/>
      <c r="AZ319" s="18"/>
      <c r="BA319" s="18"/>
      <c r="BB319" s="18"/>
      <c r="BC319" s="18"/>
      <c r="BD319" s="18"/>
      <c r="BE319" s="18"/>
      <c r="BF319" s="24"/>
      <c r="BG319" s="24"/>
      <c r="BH319" s="24"/>
      <c r="BI319" s="21"/>
      <c r="BJ319" s="25"/>
      <c r="BK319" s="24"/>
      <c r="BL319" s="23"/>
      <c r="BM319" s="23"/>
      <c r="BN319" s="22"/>
      <c r="BP319" s="2"/>
    </row>
    <row r="320" spans="9:68" x14ac:dyDescent="0.2">
      <c r="I320" s="17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20"/>
      <c r="U320" s="10"/>
      <c r="V320" s="20"/>
      <c r="W320" s="10"/>
      <c r="X320" s="20"/>
      <c r="Y320" s="10"/>
      <c r="Z320" s="20"/>
      <c r="AA320" s="15"/>
      <c r="AB320" s="11"/>
      <c r="AC320" s="10"/>
      <c r="AD320" s="19"/>
      <c r="AE320" s="12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6"/>
      <c r="AW320" s="19"/>
      <c r="AY320" s="23"/>
      <c r="AZ320" s="18"/>
      <c r="BA320" s="18"/>
      <c r="BB320" s="18"/>
      <c r="BC320" s="18"/>
      <c r="BD320" s="18"/>
      <c r="BE320" s="18"/>
      <c r="BF320" s="24"/>
      <c r="BG320" s="24"/>
      <c r="BH320" s="24"/>
      <c r="BI320" s="21"/>
      <c r="BJ320" s="25"/>
      <c r="BK320" s="24"/>
      <c r="BL320" s="23"/>
      <c r="BM320" s="23"/>
      <c r="BN320" s="22"/>
      <c r="BP320" s="2"/>
    </row>
    <row r="321" spans="9:68" x14ac:dyDescent="0.2">
      <c r="I321" s="17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20"/>
      <c r="U321" s="10"/>
      <c r="V321" s="20"/>
      <c r="W321" s="10"/>
      <c r="X321" s="20"/>
      <c r="Y321" s="10"/>
      <c r="Z321" s="20"/>
      <c r="AA321" s="15"/>
      <c r="AB321" s="11"/>
      <c r="AC321" s="10"/>
      <c r="AD321" s="19"/>
      <c r="AE321" s="12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6"/>
      <c r="AW321" s="19"/>
      <c r="AY321" s="23"/>
      <c r="AZ321" s="18"/>
      <c r="BA321" s="18"/>
      <c r="BB321" s="18"/>
      <c r="BC321" s="18"/>
      <c r="BD321" s="18"/>
      <c r="BE321" s="18"/>
      <c r="BF321" s="24"/>
      <c r="BG321" s="24"/>
      <c r="BH321" s="24"/>
      <c r="BI321" s="21"/>
      <c r="BJ321" s="25"/>
      <c r="BK321" s="24"/>
      <c r="BL321" s="23"/>
      <c r="BM321" s="23"/>
      <c r="BN321" s="22"/>
      <c r="BP321" s="2"/>
    </row>
    <row r="322" spans="9:68" x14ac:dyDescent="0.2">
      <c r="I322" s="17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20"/>
      <c r="U322" s="10"/>
      <c r="V322" s="20"/>
      <c r="W322" s="10"/>
      <c r="X322" s="20"/>
      <c r="Y322" s="10"/>
      <c r="Z322" s="20"/>
      <c r="AA322" s="15"/>
      <c r="AB322" s="11"/>
      <c r="AC322" s="10"/>
      <c r="AD322" s="19"/>
      <c r="AE322" s="12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6"/>
      <c r="AW322" s="19"/>
      <c r="AY322" s="23"/>
      <c r="AZ322" s="18"/>
      <c r="BA322" s="18"/>
      <c r="BB322" s="18"/>
      <c r="BC322" s="18"/>
      <c r="BD322" s="18"/>
      <c r="BE322" s="18"/>
      <c r="BF322" s="24"/>
      <c r="BG322" s="24"/>
      <c r="BH322" s="24"/>
      <c r="BI322" s="21"/>
      <c r="BJ322" s="25"/>
      <c r="BK322" s="24"/>
      <c r="BL322" s="23"/>
      <c r="BM322" s="23"/>
      <c r="BN322" s="22"/>
      <c r="BP322" s="2"/>
    </row>
    <row r="323" spans="9:68" x14ac:dyDescent="0.2">
      <c r="I323" s="17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20"/>
      <c r="U323" s="10"/>
      <c r="V323" s="20"/>
      <c r="W323" s="10"/>
      <c r="X323" s="20"/>
      <c r="Y323" s="10"/>
      <c r="Z323" s="20"/>
      <c r="AA323" s="15"/>
      <c r="AB323" s="11"/>
      <c r="AC323" s="10"/>
      <c r="AD323" s="19"/>
      <c r="AE323" s="12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6"/>
      <c r="AW323" s="19"/>
      <c r="AY323" s="23"/>
      <c r="AZ323" s="18"/>
      <c r="BA323" s="18"/>
      <c r="BB323" s="18"/>
      <c r="BC323" s="18"/>
      <c r="BD323" s="18"/>
      <c r="BE323" s="18"/>
      <c r="BF323" s="24"/>
      <c r="BG323" s="24"/>
      <c r="BH323" s="24"/>
      <c r="BI323" s="21"/>
      <c r="BJ323" s="25"/>
      <c r="BK323" s="24"/>
      <c r="BL323" s="23"/>
      <c r="BM323" s="23"/>
      <c r="BN323" s="22"/>
      <c r="BP323" s="2"/>
    </row>
    <row r="324" spans="9:68" x14ac:dyDescent="0.2">
      <c r="I324" s="17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20"/>
      <c r="U324" s="10"/>
      <c r="V324" s="20"/>
      <c r="W324" s="10"/>
      <c r="X324" s="20"/>
      <c r="Y324" s="10"/>
      <c r="Z324" s="20"/>
      <c r="AA324" s="15"/>
      <c r="AB324" s="11"/>
      <c r="AC324" s="10"/>
      <c r="AD324" s="19"/>
      <c r="AE324" s="12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6"/>
      <c r="AW324" s="19"/>
      <c r="AY324" s="23"/>
      <c r="AZ324" s="18"/>
      <c r="BA324" s="18"/>
      <c r="BB324" s="18"/>
      <c r="BC324" s="18"/>
      <c r="BD324" s="18"/>
      <c r="BE324" s="18"/>
      <c r="BF324" s="24"/>
      <c r="BG324" s="24"/>
      <c r="BH324" s="24"/>
      <c r="BI324" s="21"/>
      <c r="BJ324" s="25"/>
      <c r="BK324" s="24"/>
      <c r="BL324" s="23"/>
      <c r="BM324" s="23"/>
      <c r="BN324" s="22"/>
      <c r="BP324" s="2"/>
    </row>
    <row r="325" spans="9:68" x14ac:dyDescent="0.2">
      <c r="I325" s="17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20"/>
      <c r="U325" s="10"/>
      <c r="V325" s="20"/>
      <c r="W325" s="10"/>
      <c r="X325" s="20"/>
      <c r="Y325" s="10"/>
      <c r="Z325" s="20"/>
      <c r="AA325" s="15"/>
      <c r="AB325" s="11"/>
      <c r="AC325" s="10"/>
      <c r="AD325" s="19"/>
      <c r="AE325" s="12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6"/>
      <c r="AW325" s="19"/>
      <c r="AY325" s="23"/>
      <c r="AZ325" s="18"/>
      <c r="BA325" s="18"/>
      <c r="BB325" s="18"/>
      <c r="BC325" s="18"/>
      <c r="BD325" s="18"/>
      <c r="BE325" s="18"/>
      <c r="BF325" s="24"/>
      <c r="BG325" s="24"/>
      <c r="BH325" s="24"/>
      <c r="BI325" s="21"/>
      <c r="BJ325" s="25"/>
      <c r="BK325" s="24"/>
      <c r="BL325" s="23"/>
      <c r="BM325" s="23"/>
      <c r="BN325" s="22"/>
      <c r="BP325" s="2"/>
    </row>
    <row r="326" spans="9:68" x14ac:dyDescent="0.2">
      <c r="I326" s="17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20"/>
      <c r="U326" s="10"/>
      <c r="V326" s="20"/>
      <c r="W326" s="10"/>
      <c r="X326" s="20"/>
      <c r="Y326" s="10"/>
      <c r="Z326" s="20"/>
      <c r="AA326" s="15"/>
      <c r="AB326" s="11"/>
      <c r="AC326" s="10"/>
      <c r="AD326" s="19"/>
      <c r="AE326" s="12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6"/>
      <c r="AW326" s="19"/>
      <c r="AY326" s="23"/>
      <c r="AZ326" s="18"/>
      <c r="BA326" s="18"/>
      <c r="BB326" s="18"/>
      <c r="BC326" s="18"/>
      <c r="BD326" s="18"/>
      <c r="BE326" s="18"/>
      <c r="BF326" s="24"/>
      <c r="BG326" s="24"/>
      <c r="BH326" s="24"/>
      <c r="BI326" s="21"/>
      <c r="BJ326" s="25"/>
      <c r="BK326" s="24"/>
      <c r="BL326" s="23"/>
      <c r="BM326" s="23"/>
      <c r="BN326" s="22"/>
      <c r="BP326" s="2"/>
    </row>
    <row r="327" spans="9:68" x14ac:dyDescent="0.2">
      <c r="I327" s="17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20"/>
      <c r="U327" s="10"/>
      <c r="V327" s="20"/>
      <c r="W327" s="10"/>
      <c r="X327" s="20"/>
      <c r="Y327" s="10"/>
      <c r="Z327" s="20"/>
      <c r="AA327" s="15"/>
      <c r="AB327" s="11"/>
      <c r="AC327" s="10"/>
      <c r="AD327" s="19"/>
      <c r="AE327" s="12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6"/>
      <c r="AW327" s="19"/>
      <c r="AY327" s="23"/>
      <c r="AZ327" s="18"/>
      <c r="BA327" s="18"/>
      <c r="BB327" s="18"/>
      <c r="BC327" s="18"/>
      <c r="BD327" s="18"/>
      <c r="BE327" s="18"/>
      <c r="BF327" s="24"/>
      <c r="BG327" s="24"/>
      <c r="BH327" s="24"/>
      <c r="BI327" s="21"/>
      <c r="BJ327" s="25"/>
      <c r="BK327" s="24"/>
      <c r="BL327" s="23"/>
      <c r="BM327" s="23"/>
      <c r="BN327" s="22"/>
      <c r="BP327" s="2"/>
    </row>
    <row r="328" spans="9:68" x14ac:dyDescent="0.2">
      <c r="I328" s="17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20"/>
      <c r="U328" s="10"/>
      <c r="V328" s="20"/>
      <c r="W328" s="10"/>
      <c r="X328" s="20"/>
      <c r="Y328" s="10"/>
      <c r="Z328" s="20"/>
      <c r="AA328" s="15"/>
      <c r="AB328" s="11"/>
      <c r="AC328" s="10"/>
      <c r="AD328" s="19"/>
      <c r="AE328" s="12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6"/>
      <c r="AW328" s="19"/>
      <c r="AY328" s="23"/>
      <c r="AZ328" s="18"/>
      <c r="BA328" s="18"/>
      <c r="BB328" s="18"/>
      <c r="BC328" s="18"/>
      <c r="BD328" s="18"/>
      <c r="BE328" s="18"/>
      <c r="BF328" s="24"/>
      <c r="BG328" s="24"/>
      <c r="BH328" s="24"/>
      <c r="BI328" s="21"/>
      <c r="BJ328" s="25"/>
      <c r="BK328" s="24"/>
      <c r="BL328" s="23"/>
      <c r="BM328" s="23"/>
      <c r="BN328" s="22"/>
      <c r="BP328" s="2"/>
    </row>
    <row r="329" spans="9:68" x14ac:dyDescent="0.2">
      <c r="I329" s="17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20"/>
      <c r="U329" s="10"/>
      <c r="V329" s="20"/>
      <c r="W329" s="10"/>
      <c r="X329" s="20"/>
      <c r="Y329" s="10"/>
      <c r="Z329" s="20"/>
      <c r="AA329" s="15"/>
      <c r="AB329" s="11"/>
      <c r="AC329" s="10"/>
      <c r="AD329" s="19"/>
      <c r="AE329" s="12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6"/>
      <c r="AW329" s="19"/>
      <c r="AY329" s="23"/>
      <c r="AZ329" s="18"/>
      <c r="BA329" s="18"/>
      <c r="BB329" s="18"/>
      <c r="BC329" s="18"/>
      <c r="BD329" s="18"/>
      <c r="BE329" s="18"/>
      <c r="BF329" s="24"/>
      <c r="BG329" s="24"/>
      <c r="BH329" s="24"/>
      <c r="BI329" s="21"/>
      <c r="BJ329" s="25"/>
      <c r="BK329" s="24"/>
      <c r="BL329" s="23"/>
      <c r="BM329" s="23"/>
      <c r="BN329" s="22"/>
      <c r="BP329" s="2"/>
    </row>
    <row r="330" spans="9:68" x14ac:dyDescent="0.2">
      <c r="I330" s="17"/>
      <c r="J330" s="16"/>
      <c r="K330" s="16"/>
      <c r="L330" s="16"/>
      <c r="M330" s="16"/>
      <c r="N330" s="10"/>
      <c r="O330" s="10"/>
      <c r="P330" s="9"/>
      <c r="Q330" s="9"/>
      <c r="R330" s="9"/>
      <c r="S330" s="9"/>
      <c r="U330" s="15"/>
      <c r="W330" s="2"/>
      <c r="X330" s="2"/>
      <c r="Y330" s="2"/>
      <c r="Z330" s="2"/>
      <c r="AA330" s="2"/>
      <c r="AB330" s="14"/>
      <c r="AC330" s="2"/>
      <c r="AD330" s="13"/>
      <c r="AE330" s="12"/>
      <c r="AF330" s="10"/>
      <c r="AG330" s="11"/>
      <c r="AH330" s="9"/>
      <c r="AI330" s="9"/>
      <c r="AJ330" s="9"/>
      <c r="AK330" s="9"/>
      <c r="AL330" s="9"/>
      <c r="AM330" s="10"/>
      <c r="AN330" s="9"/>
      <c r="AO330" s="9"/>
      <c r="AP330" s="10"/>
      <c r="AQ330" s="9"/>
      <c r="AR330" s="8"/>
      <c r="AS330" s="8"/>
      <c r="AT330" s="8"/>
      <c r="AU330" s="8"/>
      <c r="AV330" s="8"/>
      <c r="AW330" s="7"/>
      <c r="BP330" s="2"/>
    </row>
    <row r="331" spans="9:68" x14ac:dyDescent="0.2">
      <c r="I331" s="17"/>
      <c r="J331" s="16"/>
      <c r="K331" s="16"/>
      <c r="L331" s="16"/>
      <c r="M331" s="16"/>
      <c r="N331" s="10"/>
      <c r="O331" s="10"/>
      <c r="P331" s="9"/>
      <c r="Q331" s="9"/>
      <c r="R331" s="9"/>
      <c r="S331" s="9"/>
      <c r="U331" s="15"/>
      <c r="W331" s="2"/>
      <c r="X331" s="2"/>
      <c r="Y331" s="2"/>
      <c r="Z331" s="2"/>
      <c r="AA331" s="2"/>
      <c r="AB331" s="14"/>
      <c r="AC331" s="2"/>
      <c r="AD331" s="13"/>
      <c r="AE331" s="12"/>
      <c r="AF331" s="10"/>
      <c r="AG331" s="11"/>
      <c r="AH331" s="9"/>
      <c r="AI331" s="9"/>
      <c r="AJ331" s="9"/>
      <c r="AK331" s="9"/>
      <c r="AL331" s="9"/>
      <c r="AM331" s="10"/>
      <c r="AN331" s="9"/>
      <c r="AO331" s="9"/>
      <c r="AP331" s="10"/>
      <c r="AQ331" s="9"/>
      <c r="AR331" s="8"/>
      <c r="AS331" s="8"/>
      <c r="AT331" s="8"/>
      <c r="AU331" s="8"/>
      <c r="AV331" s="8"/>
      <c r="AW331" s="7"/>
      <c r="BP331" s="2"/>
    </row>
    <row r="332" spans="9:68" x14ac:dyDescent="0.2">
      <c r="I332" s="17"/>
      <c r="J332" s="16"/>
      <c r="K332" s="16"/>
      <c r="L332" s="16"/>
      <c r="M332" s="16"/>
      <c r="N332" s="10"/>
      <c r="O332" s="10"/>
      <c r="P332" s="9"/>
      <c r="Q332" s="9"/>
      <c r="R332" s="9"/>
      <c r="S332" s="9"/>
      <c r="U332" s="15"/>
      <c r="W332" s="2"/>
      <c r="X332" s="2"/>
      <c r="Y332" s="2"/>
      <c r="Z332" s="2"/>
      <c r="AA332" s="2"/>
      <c r="AB332" s="14"/>
      <c r="AC332" s="2"/>
      <c r="AD332" s="13"/>
      <c r="AE332" s="12"/>
      <c r="AF332" s="10"/>
      <c r="AG332" s="11"/>
      <c r="AH332" s="9"/>
      <c r="AI332" s="9"/>
      <c r="AJ332" s="9"/>
      <c r="AK332" s="9"/>
      <c r="AL332" s="9"/>
      <c r="AM332" s="10"/>
      <c r="AN332" s="9"/>
      <c r="AO332" s="9"/>
      <c r="AP332" s="10"/>
      <c r="AQ332" s="9"/>
      <c r="AR332" s="8"/>
      <c r="AS332" s="8"/>
      <c r="AT332" s="8"/>
      <c r="AU332" s="8"/>
      <c r="AV332" s="8"/>
      <c r="AW332" s="7"/>
      <c r="BP332" s="2"/>
    </row>
    <row r="333" spans="9:68" x14ac:dyDescent="0.2">
      <c r="I333" s="17"/>
      <c r="J333" s="16"/>
      <c r="K333" s="16"/>
      <c r="L333" s="16"/>
      <c r="M333" s="16"/>
      <c r="N333" s="10"/>
      <c r="O333" s="10"/>
      <c r="P333" s="9"/>
      <c r="Q333" s="9"/>
      <c r="R333" s="9"/>
      <c r="S333" s="9"/>
      <c r="U333" s="15"/>
      <c r="W333" s="2"/>
      <c r="X333" s="2"/>
      <c r="Y333" s="2"/>
      <c r="Z333" s="2"/>
      <c r="AA333" s="2"/>
      <c r="AB333" s="14"/>
      <c r="AC333" s="2"/>
      <c r="AD333" s="13"/>
      <c r="AE333" s="12"/>
      <c r="AF333" s="10"/>
      <c r="AG333" s="11"/>
      <c r="AH333" s="9"/>
      <c r="AI333" s="9"/>
      <c r="AJ333" s="9"/>
      <c r="AK333" s="9"/>
      <c r="AL333" s="9"/>
      <c r="AM333" s="10"/>
      <c r="AN333" s="9"/>
      <c r="AO333" s="9"/>
      <c r="AP333" s="10"/>
      <c r="AQ333" s="9"/>
      <c r="AR333" s="8"/>
      <c r="AS333" s="8"/>
      <c r="AT333" s="8"/>
      <c r="AU333" s="8"/>
      <c r="AV333" s="8"/>
      <c r="AW333" s="7"/>
      <c r="BP333" s="2"/>
    </row>
    <row r="334" spans="9:68" x14ac:dyDescent="0.2">
      <c r="I334" s="17"/>
      <c r="J334" s="16"/>
      <c r="K334" s="16"/>
      <c r="L334" s="16"/>
      <c r="M334" s="16"/>
      <c r="N334" s="10"/>
      <c r="O334" s="10"/>
      <c r="P334" s="9"/>
      <c r="Q334" s="9"/>
      <c r="R334" s="9"/>
      <c r="S334" s="9"/>
      <c r="U334" s="15"/>
      <c r="W334" s="2"/>
      <c r="X334" s="2"/>
      <c r="Y334" s="2"/>
      <c r="Z334" s="2"/>
      <c r="AA334" s="2"/>
      <c r="AB334" s="14"/>
      <c r="AC334" s="2"/>
      <c r="AD334" s="13"/>
      <c r="AE334" s="12"/>
      <c r="AF334" s="10"/>
      <c r="AG334" s="11"/>
      <c r="AH334" s="9"/>
      <c r="AI334" s="9"/>
      <c r="AJ334" s="9"/>
      <c r="AK334" s="9"/>
      <c r="AL334" s="9"/>
      <c r="AM334" s="10"/>
      <c r="AN334" s="9"/>
      <c r="AO334" s="9"/>
      <c r="AP334" s="10"/>
      <c r="AQ334" s="9"/>
      <c r="AR334" s="8"/>
      <c r="AS334" s="8"/>
      <c r="AT334" s="8"/>
      <c r="AU334" s="8"/>
      <c r="AV334" s="8"/>
      <c r="AW334" s="7"/>
      <c r="BP334" s="2"/>
    </row>
    <row r="335" spans="9:68" x14ac:dyDescent="0.2">
      <c r="I335" s="17"/>
      <c r="J335" s="16"/>
      <c r="K335" s="16"/>
      <c r="L335" s="16"/>
      <c r="M335" s="16"/>
      <c r="N335" s="10"/>
      <c r="O335" s="10"/>
      <c r="P335" s="9"/>
      <c r="Q335" s="9"/>
      <c r="R335" s="9"/>
      <c r="S335" s="9"/>
      <c r="U335" s="15"/>
      <c r="W335" s="2"/>
      <c r="X335" s="2"/>
      <c r="Y335" s="2"/>
      <c r="Z335" s="2"/>
      <c r="AA335" s="2"/>
      <c r="AB335" s="14"/>
      <c r="AC335" s="2"/>
      <c r="AD335" s="13"/>
      <c r="AE335" s="12"/>
      <c r="AF335" s="10"/>
      <c r="AG335" s="11"/>
      <c r="AH335" s="9"/>
      <c r="AI335" s="9"/>
      <c r="AJ335" s="9"/>
      <c r="AK335" s="9"/>
      <c r="AL335" s="9"/>
      <c r="AM335" s="10"/>
      <c r="AN335" s="9"/>
      <c r="AO335" s="9"/>
      <c r="AP335" s="10"/>
      <c r="AQ335" s="9"/>
      <c r="AR335" s="8"/>
      <c r="AS335" s="8"/>
      <c r="AT335" s="8"/>
      <c r="AU335" s="8"/>
      <c r="AV335" s="8"/>
      <c r="AW335" s="7"/>
      <c r="BP335" s="2"/>
    </row>
    <row r="336" spans="9:68" x14ac:dyDescent="0.2">
      <c r="I336" s="17"/>
      <c r="J336" s="16"/>
      <c r="K336" s="16"/>
      <c r="L336" s="16"/>
      <c r="M336" s="16"/>
      <c r="N336" s="10"/>
      <c r="O336" s="10"/>
      <c r="P336" s="9"/>
      <c r="Q336" s="9"/>
      <c r="R336" s="9"/>
      <c r="S336" s="9"/>
      <c r="U336" s="15"/>
      <c r="W336" s="2"/>
      <c r="X336" s="2"/>
      <c r="Y336" s="2"/>
      <c r="Z336" s="2"/>
      <c r="AA336" s="2"/>
      <c r="AB336" s="14"/>
      <c r="AC336" s="2"/>
      <c r="AD336" s="13"/>
      <c r="AE336" s="12"/>
      <c r="AF336" s="10"/>
      <c r="AG336" s="11"/>
      <c r="AH336" s="9"/>
      <c r="AI336" s="9"/>
      <c r="AJ336" s="9"/>
      <c r="AK336" s="9"/>
      <c r="AL336" s="9"/>
      <c r="AM336" s="10"/>
      <c r="AN336" s="9"/>
      <c r="AO336" s="9"/>
      <c r="AP336" s="10"/>
      <c r="AQ336" s="9"/>
      <c r="AR336" s="8"/>
      <c r="AS336" s="8"/>
      <c r="AT336" s="8"/>
      <c r="AU336" s="8"/>
      <c r="AV336" s="8"/>
      <c r="AW336" s="7"/>
      <c r="BP336" s="2"/>
    </row>
    <row r="337" spans="9:68" x14ac:dyDescent="0.2">
      <c r="I337" s="17"/>
      <c r="J337" s="16"/>
      <c r="K337" s="16"/>
      <c r="L337" s="16"/>
      <c r="M337" s="16"/>
      <c r="N337" s="10"/>
      <c r="O337" s="10"/>
      <c r="P337" s="9"/>
      <c r="Q337" s="9"/>
      <c r="R337" s="9"/>
      <c r="S337" s="9"/>
      <c r="U337" s="15"/>
      <c r="W337" s="2"/>
      <c r="X337" s="2"/>
      <c r="Y337" s="2"/>
      <c r="Z337" s="2"/>
      <c r="AA337" s="2"/>
      <c r="AB337" s="14"/>
      <c r="AC337" s="2"/>
      <c r="AD337" s="13"/>
      <c r="AE337" s="12"/>
      <c r="AF337" s="10"/>
      <c r="AG337" s="11"/>
      <c r="AH337" s="9"/>
      <c r="AI337" s="9"/>
      <c r="AJ337" s="9"/>
      <c r="AK337" s="9"/>
      <c r="AL337" s="9"/>
      <c r="AM337" s="10"/>
      <c r="AN337" s="9"/>
      <c r="AO337" s="9"/>
      <c r="AP337" s="10"/>
      <c r="AQ337" s="9"/>
      <c r="AR337" s="8"/>
      <c r="AS337" s="8"/>
      <c r="AT337" s="8"/>
      <c r="AU337" s="8"/>
      <c r="AV337" s="8"/>
      <c r="AW337" s="7"/>
      <c r="BP337" s="2"/>
    </row>
    <row r="338" spans="9:68" x14ac:dyDescent="0.2">
      <c r="I338" s="17"/>
      <c r="J338" s="16"/>
      <c r="K338" s="16"/>
      <c r="L338" s="16"/>
      <c r="M338" s="16"/>
      <c r="N338" s="10"/>
      <c r="O338" s="10"/>
      <c r="P338" s="9"/>
      <c r="Q338" s="9"/>
      <c r="R338" s="9"/>
      <c r="S338" s="9"/>
      <c r="U338" s="15"/>
      <c r="W338" s="2"/>
      <c r="X338" s="2"/>
      <c r="Y338" s="2"/>
      <c r="Z338" s="2"/>
      <c r="AA338" s="2"/>
      <c r="AB338" s="14"/>
      <c r="AC338" s="2"/>
      <c r="AD338" s="13"/>
      <c r="AE338" s="12"/>
      <c r="AF338" s="10"/>
      <c r="AG338" s="11"/>
      <c r="AH338" s="9"/>
      <c r="AI338" s="9"/>
      <c r="AJ338" s="9"/>
      <c r="AK338" s="9"/>
      <c r="AL338" s="9"/>
      <c r="AM338" s="10"/>
      <c r="AN338" s="9"/>
      <c r="AO338" s="9"/>
      <c r="AP338" s="10"/>
      <c r="AQ338" s="9"/>
      <c r="AR338" s="8"/>
      <c r="AS338" s="8"/>
      <c r="AT338" s="8"/>
      <c r="AU338" s="8"/>
      <c r="AV338" s="8"/>
      <c r="AW338" s="7"/>
      <c r="BP338" s="2"/>
    </row>
    <row r="339" spans="9:68" x14ac:dyDescent="0.2">
      <c r="I339" s="17"/>
      <c r="J339" s="16"/>
      <c r="K339" s="16"/>
      <c r="L339" s="16"/>
      <c r="M339" s="16"/>
      <c r="N339" s="10"/>
      <c r="O339" s="10"/>
      <c r="P339" s="9"/>
      <c r="Q339" s="9"/>
      <c r="R339" s="9"/>
      <c r="S339" s="9"/>
      <c r="U339" s="15"/>
      <c r="W339" s="2"/>
      <c r="X339" s="2"/>
      <c r="Y339" s="2"/>
      <c r="Z339" s="2"/>
      <c r="AA339" s="2"/>
      <c r="AB339" s="14"/>
      <c r="AC339" s="2"/>
      <c r="AD339" s="13"/>
      <c r="AE339" s="12"/>
      <c r="AF339" s="10"/>
      <c r="AG339" s="11"/>
      <c r="AH339" s="9"/>
      <c r="AI339" s="9"/>
      <c r="AJ339" s="9"/>
      <c r="AK339" s="9"/>
      <c r="AL339" s="9"/>
      <c r="AM339" s="10"/>
      <c r="AN339" s="9"/>
      <c r="AO339" s="9"/>
      <c r="AP339" s="10"/>
      <c r="AQ339" s="9"/>
      <c r="AR339" s="8"/>
      <c r="AS339" s="8"/>
      <c r="AT339" s="8"/>
      <c r="AU339" s="8"/>
      <c r="AV339" s="8"/>
      <c r="AW339" s="7"/>
      <c r="BP339" s="2"/>
    </row>
    <row r="340" spans="9:68" x14ac:dyDescent="0.2">
      <c r="I340" s="17"/>
      <c r="J340" s="16"/>
      <c r="K340" s="16"/>
      <c r="L340" s="16"/>
      <c r="M340" s="16"/>
      <c r="N340" s="10"/>
      <c r="O340" s="10"/>
      <c r="P340" s="9"/>
      <c r="Q340" s="9"/>
      <c r="R340" s="9"/>
      <c r="S340" s="9"/>
      <c r="U340" s="15"/>
      <c r="W340" s="2"/>
      <c r="X340" s="2"/>
      <c r="Y340" s="2"/>
      <c r="Z340" s="2"/>
      <c r="AA340" s="2"/>
      <c r="AB340" s="14"/>
      <c r="AC340" s="2"/>
      <c r="AD340" s="13"/>
      <c r="AE340" s="12"/>
      <c r="AF340" s="10"/>
      <c r="AG340" s="11"/>
      <c r="AH340" s="9"/>
      <c r="AI340" s="9"/>
      <c r="AJ340" s="9"/>
      <c r="AK340" s="9"/>
      <c r="AL340" s="9"/>
      <c r="AM340" s="10"/>
      <c r="AN340" s="9"/>
      <c r="AO340" s="9"/>
      <c r="AP340" s="10"/>
      <c r="AQ340" s="9"/>
      <c r="AR340" s="8"/>
      <c r="AS340" s="8"/>
      <c r="AT340" s="8"/>
      <c r="AU340" s="8"/>
      <c r="AV340" s="8"/>
      <c r="AW340" s="7"/>
      <c r="BP340" s="2"/>
    </row>
    <row r="341" spans="9:68" x14ac:dyDescent="0.2">
      <c r="I341" s="4"/>
      <c r="V341" s="1"/>
      <c r="Z341" s="2"/>
      <c r="AB341" s="6"/>
      <c r="AD341" s="5"/>
      <c r="BP341" s="2"/>
    </row>
    <row r="342" spans="9:68" x14ac:dyDescent="0.2">
      <c r="I342" s="4"/>
      <c r="V342" s="1"/>
      <c r="Z342" s="2"/>
      <c r="BP342" s="2"/>
    </row>
    <row r="343" spans="9:68" x14ac:dyDescent="0.2">
      <c r="I343" s="4"/>
      <c r="V343" s="1"/>
      <c r="Z343" s="2"/>
      <c r="BP343" s="2"/>
    </row>
    <row r="344" spans="9:68" x14ac:dyDescent="0.2">
      <c r="I344" s="4"/>
      <c r="V344" s="1"/>
      <c r="Z344" s="2"/>
      <c r="BP344" s="2"/>
    </row>
    <row r="345" spans="9:68" x14ac:dyDescent="0.2">
      <c r="I345" s="4"/>
      <c r="V345" s="1"/>
      <c r="Z345" s="2"/>
    </row>
    <row r="346" spans="9:68" x14ac:dyDescent="0.2">
      <c r="I346" s="4"/>
      <c r="V346" s="1"/>
      <c r="Z346" s="2"/>
    </row>
    <row r="347" spans="9:68" x14ac:dyDescent="0.2">
      <c r="I347" s="4"/>
      <c r="V347" s="1"/>
      <c r="Z347" s="2"/>
    </row>
    <row r="348" spans="9:68" x14ac:dyDescent="0.2">
      <c r="I348" s="4"/>
      <c r="V348" s="1"/>
      <c r="Z348" s="2"/>
    </row>
    <row r="349" spans="9:68" x14ac:dyDescent="0.2">
      <c r="I349" s="4"/>
      <c r="V349" s="1"/>
      <c r="Z349" s="2"/>
    </row>
    <row r="350" spans="9:68" x14ac:dyDescent="0.2">
      <c r="I350" s="4"/>
      <c r="V350" s="1"/>
      <c r="Z350" s="2"/>
    </row>
    <row r="351" spans="9:68" x14ac:dyDescent="0.2">
      <c r="I351" s="4"/>
      <c r="V351" s="1"/>
      <c r="Z351" s="2"/>
    </row>
    <row r="352" spans="9:68" x14ac:dyDescent="0.2">
      <c r="I352" s="4"/>
      <c r="V352" s="1"/>
      <c r="Z352" s="2"/>
    </row>
    <row r="353" spans="9:26" x14ac:dyDescent="0.2">
      <c r="I353" s="4"/>
      <c r="V353" s="1"/>
      <c r="Z353" s="2"/>
    </row>
    <row r="354" spans="9:26" x14ac:dyDescent="0.2">
      <c r="I354" s="4"/>
      <c r="V354" s="1"/>
      <c r="Z354" s="2"/>
    </row>
    <row r="355" spans="9:26" x14ac:dyDescent="0.2">
      <c r="I355" s="4"/>
      <c r="V355" s="1"/>
      <c r="Z355" s="2"/>
    </row>
    <row r="356" spans="9:26" x14ac:dyDescent="0.2">
      <c r="I356" s="4"/>
      <c r="V356" s="1"/>
      <c r="Z356" s="2"/>
    </row>
    <row r="357" spans="9:26" x14ac:dyDescent="0.2">
      <c r="I357" s="4"/>
      <c r="V357" s="1"/>
      <c r="Z357" s="2"/>
    </row>
    <row r="358" spans="9:26" x14ac:dyDescent="0.2">
      <c r="I358" s="4"/>
      <c r="V358" s="1"/>
      <c r="Z358" s="2"/>
    </row>
    <row r="359" spans="9:26" x14ac:dyDescent="0.2">
      <c r="I359" s="4"/>
      <c r="V359" s="1"/>
      <c r="Z359" s="2"/>
    </row>
    <row r="360" spans="9:26" x14ac:dyDescent="0.2">
      <c r="I360" s="4"/>
      <c r="V360" s="1"/>
      <c r="Z360" s="2"/>
    </row>
    <row r="361" spans="9:26" x14ac:dyDescent="0.2">
      <c r="I361" s="4"/>
      <c r="V361" s="1"/>
      <c r="Z361" s="2"/>
    </row>
    <row r="362" spans="9:26" x14ac:dyDescent="0.2">
      <c r="I362" s="4"/>
      <c r="V362" s="1"/>
      <c r="Z362" s="2"/>
    </row>
    <row r="363" spans="9:26" x14ac:dyDescent="0.2">
      <c r="I363" s="4"/>
      <c r="V363" s="1"/>
      <c r="Z363" s="2"/>
    </row>
    <row r="364" spans="9:26" x14ac:dyDescent="0.2">
      <c r="I364" s="4"/>
      <c r="V364" s="1"/>
      <c r="Z364" s="2"/>
    </row>
    <row r="365" spans="9:26" x14ac:dyDescent="0.2">
      <c r="I365" s="4"/>
      <c r="V365" s="1"/>
      <c r="Z365" s="2"/>
    </row>
    <row r="366" spans="9:26" x14ac:dyDescent="0.2">
      <c r="I366" s="4"/>
      <c r="V366" s="1"/>
      <c r="Z366" s="2"/>
    </row>
    <row r="367" spans="9:26" x14ac:dyDescent="0.2">
      <c r="I367" s="4"/>
      <c r="V367" s="1"/>
      <c r="Z367" s="2"/>
    </row>
    <row r="368" spans="9:26" x14ac:dyDescent="0.2">
      <c r="I368" s="4"/>
      <c r="V368" s="1"/>
      <c r="Z368" s="2"/>
    </row>
    <row r="369" spans="9:26" x14ac:dyDescent="0.2">
      <c r="I369" s="4"/>
      <c r="V369" s="1"/>
      <c r="Z369" s="2"/>
    </row>
    <row r="370" spans="9:26" x14ac:dyDescent="0.2">
      <c r="I370" s="4"/>
      <c r="V370" s="1"/>
      <c r="Z370" s="2"/>
    </row>
    <row r="371" spans="9:26" x14ac:dyDescent="0.2">
      <c r="I371" s="4"/>
      <c r="V371" s="1"/>
      <c r="Z371" s="2"/>
    </row>
    <row r="372" spans="9:26" x14ac:dyDescent="0.2">
      <c r="I372" s="4"/>
      <c r="V372" s="1"/>
      <c r="Z372" s="2"/>
    </row>
    <row r="373" spans="9:26" x14ac:dyDescent="0.2">
      <c r="I373" s="4"/>
      <c r="V373" s="1"/>
      <c r="Z373" s="2"/>
    </row>
    <row r="374" spans="9:26" x14ac:dyDescent="0.2">
      <c r="I374" s="4"/>
      <c r="V374" s="1"/>
      <c r="Z374" s="2"/>
    </row>
    <row r="375" spans="9:26" x14ac:dyDescent="0.2">
      <c r="I375" s="4"/>
      <c r="V375" s="1"/>
      <c r="Z375" s="2"/>
    </row>
    <row r="376" spans="9:26" x14ac:dyDescent="0.2">
      <c r="I376" s="4"/>
      <c r="V376" s="1"/>
      <c r="Z376" s="2"/>
    </row>
    <row r="377" spans="9:26" x14ac:dyDescent="0.2">
      <c r="I377" s="4"/>
      <c r="V377" s="1"/>
      <c r="Z377" s="2"/>
    </row>
    <row r="378" spans="9:26" x14ac:dyDescent="0.2">
      <c r="I378" s="4"/>
      <c r="V378" s="1"/>
      <c r="Z378" s="2"/>
    </row>
    <row r="379" spans="9:26" x14ac:dyDescent="0.2">
      <c r="I379" s="4"/>
      <c r="V379" s="1"/>
      <c r="Z379" s="2"/>
    </row>
    <row r="380" spans="9:26" x14ac:dyDescent="0.2">
      <c r="I380" s="4"/>
      <c r="V380" s="1"/>
      <c r="Z380" s="2"/>
    </row>
    <row r="381" spans="9:26" x14ac:dyDescent="0.2">
      <c r="I381" s="4"/>
      <c r="V381" s="1"/>
      <c r="Z381" s="2"/>
    </row>
    <row r="382" spans="9:26" x14ac:dyDescent="0.2">
      <c r="I382" s="4"/>
      <c r="V382" s="1"/>
      <c r="Z382" s="2"/>
    </row>
    <row r="383" spans="9:26" x14ac:dyDescent="0.2">
      <c r="I383" s="4"/>
      <c r="V383" s="1"/>
      <c r="Z383" s="2"/>
    </row>
    <row r="384" spans="9:26" x14ac:dyDescent="0.2">
      <c r="I384" s="4"/>
      <c r="V384" s="1"/>
      <c r="Z384" s="2"/>
    </row>
    <row r="385" spans="9:26" x14ac:dyDescent="0.2">
      <c r="I385" s="4"/>
      <c r="V385" s="1"/>
      <c r="Z385" s="2"/>
    </row>
    <row r="386" spans="9:26" x14ac:dyDescent="0.2">
      <c r="I386" s="4"/>
      <c r="V386" s="1"/>
      <c r="Z386" s="2"/>
    </row>
    <row r="387" spans="9:26" x14ac:dyDescent="0.2">
      <c r="I387" s="4"/>
      <c r="V387" s="1"/>
      <c r="Z387" s="2"/>
    </row>
    <row r="388" spans="9:26" x14ac:dyDescent="0.2">
      <c r="I388" s="4"/>
      <c r="V388" s="1"/>
      <c r="Z388" s="2"/>
    </row>
    <row r="389" spans="9:26" x14ac:dyDescent="0.2">
      <c r="I389" s="4"/>
      <c r="V389" s="1"/>
      <c r="Z389" s="2"/>
    </row>
    <row r="390" spans="9:26" x14ac:dyDescent="0.2">
      <c r="I390" s="4"/>
      <c r="V390" s="1"/>
      <c r="Z390" s="2"/>
    </row>
    <row r="391" spans="9:26" x14ac:dyDescent="0.2">
      <c r="I391" s="4"/>
      <c r="V391" s="1"/>
      <c r="Z391" s="2"/>
    </row>
    <row r="392" spans="9:26" x14ac:dyDescent="0.2">
      <c r="I392" s="4"/>
      <c r="V392" s="1"/>
      <c r="Z392" s="2"/>
    </row>
    <row r="393" spans="9:26" x14ac:dyDescent="0.2">
      <c r="I393" s="4"/>
      <c r="V393" s="1"/>
      <c r="Z393" s="2"/>
    </row>
    <row r="394" spans="9:26" x14ac:dyDescent="0.2">
      <c r="I394" s="4"/>
      <c r="V394" s="1"/>
      <c r="Z394" s="2"/>
    </row>
    <row r="395" spans="9:26" x14ac:dyDescent="0.2">
      <c r="I395" s="4"/>
      <c r="V395" s="1"/>
      <c r="Z395" s="2"/>
    </row>
    <row r="396" spans="9:26" x14ac:dyDescent="0.2">
      <c r="I396" s="4"/>
      <c r="V396" s="1"/>
      <c r="Z396" s="2"/>
    </row>
    <row r="397" spans="9:26" x14ac:dyDescent="0.2">
      <c r="I397" s="4"/>
      <c r="V397" s="1"/>
      <c r="Z397" s="2"/>
    </row>
    <row r="398" spans="9:26" x14ac:dyDescent="0.2">
      <c r="I398" s="4"/>
      <c r="V398" s="1"/>
      <c r="Z398" s="2"/>
    </row>
    <row r="399" spans="9:26" x14ac:dyDescent="0.2">
      <c r="I399" s="4"/>
      <c r="V399" s="1"/>
      <c r="Z399" s="2"/>
    </row>
    <row r="400" spans="9:26" x14ac:dyDescent="0.2">
      <c r="V400" s="1"/>
      <c r="Z400" s="2"/>
    </row>
    <row r="401" spans="22:26" x14ac:dyDescent="0.2">
      <c r="V401" s="1"/>
      <c r="Z401" s="2"/>
    </row>
    <row r="402" spans="22:26" x14ac:dyDescent="0.2">
      <c r="V402" s="1"/>
      <c r="Z402" s="2"/>
    </row>
    <row r="403" spans="22:26" x14ac:dyDescent="0.2">
      <c r="V403" s="1"/>
      <c r="Z403" s="2"/>
    </row>
    <row r="404" spans="22:26" x14ac:dyDescent="0.2">
      <c r="V404" s="1"/>
      <c r="Z404" s="2"/>
    </row>
    <row r="405" spans="22:26" x14ac:dyDescent="0.2">
      <c r="V405" s="1"/>
      <c r="Z405" s="2"/>
    </row>
    <row r="406" spans="22:26" x14ac:dyDescent="0.2">
      <c r="V406" s="1"/>
      <c r="Z406" s="2"/>
    </row>
    <row r="407" spans="22:26" x14ac:dyDescent="0.2">
      <c r="V407" s="1"/>
      <c r="Z407" s="2"/>
    </row>
    <row r="408" spans="22:26" x14ac:dyDescent="0.2">
      <c r="V408" s="1"/>
      <c r="Z408" s="2"/>
    </row>
    <row r="409" spans="22:26" x14ac:dyDescent="0.2">
      <c r="V409" s="1"/>
      <c r="Z409" s="2"/>
    </row>
    <row r="410" spans="22:26" x14ac:dyDescent="0.2">
      <c r="V410" s="1"/>
      <c r="Z410" s="2"/>
    </row>
    <row r="411" spans="22:26" x14ac:dyDescent="0.2">
      <c r="V411" s="1"/>
      <c r="Z411" s="2"/>
    </row>
    <row r="412" spans="22:26" x14ac:dyDescent="0.2">
      <c r="V412" s="1"/>
      <c r="Z412" s="2"/>
    </row>
    <row r="413" spans="22:26" x14ac:dyDescent="0.2">
      <c r="V413" s="1"/>
      <c r="Z413" s="2"/>
    </row>
    <row r="414" spans="22:26" x14ac:dyDescent="0.2">
      <c r="V414" s="1"/>
      <c r="Z414" s="2"/>
    </row>
    <row r="415" spans="22:26" x14ac:dyDescent="0.2">
      <c r="V415" s="1"/>
      <c r="Z415" s="2"/>
    </row>
    <row r="416" spans="22:26" x14ac:dyDescent="0.2">
      <c r="V416" s="1"/>
      <c r="Z416" s="2"/>
    </row>
    <row r="417" spans="22:26" x14ac:dyDescent="0.2">
      <c r="V417" s="1"/>
      <c r="Z417" s="2"/>
    </row>
    <row r="418" spans="22:26" x14ac:dyDescent="0.2">
      <c r="V418" s="1"/>
      <c r="Z418" s="2"/>
    </row>
    <row r="419" spans="22:26" x14ac:dyDescent="0.2">
      <c r="V419" s="1"/>
      <c r="Z419" s="2"/>
    </row>
    <row r="420" spans="22:26" x14ac:dyDescent="0.2">
      <c r="V420" s="1"/>
      <c r="Z420" s="2"/>
    </row>
    <row r="421" spans="22:26" x14ac:dyDescent="0.2">
      <c r="V421" s="1"/>
      <c r="Z421" s="2"/>
    </row>
    <row r="422" spans="22:26" x14ac:dyDescent="0.2">
      <c r="V422" s="1"/>
      <c r="Z422" s="2"/>
    </row>
    <row r="423" spans="22:26" x14ac:dyDescent="0.2">
      <c r="V423" s="1"/>
      <c r="Z423" s="2"/>
    </row>
    <row r="424" spans="22:26" x14ac:dyDescent="0.2">
      <c r="V424" s="1"/>
      <c r="Z424" s="2"/>
    </row>
    <row r="425" spans="22:26" x14ac:dyDescent="0.2">
      <c r="V425" s="1"/>
      <c r="Z425" s="2"/>
    </row>
    <row r="426" spans="22:26" x14ac:dyDescent="0.2">
      <c r="V426" s="1"/>
      <c r="Z426" s="2"/>
    </row>
    <row r="427" spans="22:26" x14ac:dyDescent="0.2">
      <c r="V427" s="1"/>
      <c r="Z427" s="2"/>
    </row>
    <row r="428" spans="22:26" x14ac:dyDescent="0.2">
      <c r="V428" s="1"/>
      <c r="Z428" s="2"/>
    </row>
    <row r="429" spans="22:26" x14ac:dyDescent="0.2">
      <c r="V429" s="1"/>
      <c r="Z429" s="2"/>
    </row>
    <row r="430" spans="22:26" x14ac:dyDescent="0.2">
      <c r="V430" s="1"/>
      <c r="Z430" s="2"/>
    </row>
    <row r="431" spans="22:26" x14ac:dyDescent="0.2">
      <c r="V431" s="1"/>
      <c r="Z431" s="2"/>
    </row>
    <row r="432" spans="22:26" x14ac:dyDescent="0.2">
      <c r="V432" s="1"/>
      <c r="Z432" s="2"/>
    </row>
    <row r="433" spans="22:26" x14ac:dyDescent="0.2">
      <c r="V433" s="1"/>
      <c r="Z433" s="2"/>
    </row>
    <row r="434" spans="22:26" x14ac:dyDescent="0.2">
      <c r="V434" s="1"/>
      <c r="Z434" s="2"/>
    </row>
    <row r="435" spans="22:26" x14ac:dyDescent="0.2">
      <c r="V435" s="1"/>
      <c r="Z435" s="2"/>
    </row>
    <row r="436" spans="22:26" x14ac:dyDescent="0.2">
      <c r="V436" s="1"/>
      <c r="Z436" s="2"/>
    </row>
    <row r="437" spans="22:26" x14ac:dyDescent="0.2">
      <c r="V437" s="1"/>
      <c r="Z437" s="2"/>
    </row>
    <row r="438" spans="22:26" x14ac:dyDescent="0.2">
      <c r="V438" s="1"/>
      <c r="Z438" s="2"/>
    </row>
    <row r="439" spans="22:26" x14ac:dyDescent="0.2">
      <c r="V439" s="1"/>
      <c r="Z439" s="2"/>
    </row>
    <row r="440" spans="22:26" x14ac:dyDescent="0.2">
      <c r="V440" s="1"/>
      <c r="Z440" s="2"/>
    </row>
    <row r="441" spans="22:26" x14ac:dyDescent="0.2">
      <c r="V441" s="1"/>
      <c r="Z441" s="2"/>
    </row>
    <row r="442" spans="22:26" x14ac:dyDescent="0.2">
      <c r="V442" s="1"/>
      <c r="Z442" s="2"/>
    </row>
    <row r="443" spans="22:26" x14ac:dyDescent="0.2">
      <c r="V443" s="1"/>
      <c r="Z443" s="2"/>
    </row>
    <row r="444" spans="22:26" x14ac:dyDescent="0.2">
      <c r="V444" s="1"/>
      <c r="Z444" s="2"/>
    </row>
    <row r="445" spans="22:26" x14ac:dyDescent="0.2">
      <c r="V445" s="1"/>
      <c r="Z445" s="2"/>
    </row>
    <row r="446" spans="22:26" x14ac:dyDescent="0.2">
      <c r="V446" s="1"/>
      <c r="Z446" s="2"/>
    </row>
    <row r="447" spans="22:26" x14ac:dyDescent="0.2">
      <c r="V447" s="1"/>
      <c r="Z447" s="2"/>
    </row>
    <row r="448" spans="22:26" x14ac:dyDescent="0.2">
      <c r="V448" s="1"/>
      <c r="Z448" s="2"/>
    </row>
    <row r="449" spans="22:26" x14ac:dyDescent="0.2">
      <c r="V449" s="1"/>
      <c r="Z449" s="2"/>
    </row>
    <row r="450" spans="22:26" x14ac:dyDescent="0.2">
      <c r="V450" s="1"/>
      <c r="Z450" s="2"/>
    </row>
    <row r="451" spans="22:26" x14ac:dyDescent="0.2">
      <c r="V451" s="1"/>
      <c r="Z451" s="2"/>
    </row>
    <row r="452" spans="22:26" x14ac:dyDescent="0.2">
      <c r="V452" s="1"/>
      <c r="Z452" s="2"/>
    </row>
    <row r="453" spans="22:26" x14ac:dyDescent="0.2">
      <c r="V453" s="1"/>
      <c r="Z453" s="2"/>
    </row>
    <row r="454" spans="22:26" x14ac:dyDescent="0.2">
      <c r="V454" s="1"/>
      <c r="Z454" s="2"/>
    </row>
    <row r="455" spans="22:26" x14ac:dyDescent="0.2">
      <c r="V455" s="1"/>
      <c r="Z455" s="2"/>
    </row>
    <row r="456" spans="22:26" x14ac:dyDescent="0.2">
      <c r="V456" s="1"/>
      <c r="Z456" s="2"/>
    </row>
    <row r="457" spans="22:26" x14ac:dyDescent="0.2">
      <c r="V457" s="1"/>
      <c r="Z457" s="2"/>
    </row>
    <row r="458" spans="22:26" x14ac:dyDescent="0.2">
      <c r="V458" s="1"/>
      <c r="Z458" s="2"/>
    </row>
    <row r="459" spans="22:26" x14ac:dyDescent="0.2">
      <c r="V459" s="1"/>
      <c r="Z459" s="2"/>
    </row>
    <row r="460" spans="22:26" x14ac:dyDescent="0.2">
      <c r="V460" s="1"/>
      <c r="Z460" s="2"/>
    </row>
    <row r="461" spans="22:26" x14ac:dyDescent="0.2">
      <c r="V461" s="1"/>
      <c r="Z461" s="2"/>
    </row>
    <row r="462" spans="22:26" x14ac:dyDescent="0.2">
      <c r="V462" s="1"/>
      <c r="Z462" s="2"/>
    </row>
    <row r="463" spans="22:26" x14ac:dyDescent="0.2">
      <c r="V463" s="1"/>
      <c r="Z463" s="2"/>
    </row>
    <row r="464" spans="22:26" x14ac:dyDescent="0.2">
      <c r="V464" s="1"/>
      <c r="Z464" s="2"/>
    </row>
    <row r="465" spans="22:26" x14ac:dyDescent="0.2">
      <c r="V465" s="1"/>
      <c r="Z465" s="2"/>
    </row>
    <row r="466" spans="22:26" x14ac:dyDescent="0.2">
      <c r="V466" s="1"/>
      <c r="Z466" s="2"/>
    </row>
    <row r="467" spans="22:26" x14ac:dyDescent="0.2">
      <c r="V467" s="1"/>
      <c r="Z467" s="2"/>
    </row>
    <row r="468" spans="22:26" x14ac:dyDescent="0.2">
      <c r="V468" s="1"/>
      <c r="Z468" s="2"/>
    </row>
    <row r="469" spans="22:26" x14ac:dyDescent="0.2">
      <c r="V469" s="1"/>
      <c r="Z469" s="2"/>
    </row>
    <row r="470" spans="22:26" x14ac:dyDescent="0.2">
      <c r="V470" s="1"/>
      <c r="Z470" s="2"/>
    </row>
    <row r="471" spans="22:26" x14ac:dyDescent="0.2">
      <c r="V471" s="1"/>
      <c r="Z471" s="2"/>
    </row>
    <row r="472" spans="22:26" x14ac:dyDescent="0.2">
      <c r="V472" s="1"/>
      <c r="Z472" s="2"/>
    </row>
    <row r="473" spans="22:26" x14ac:dyDescent="0.2">
      <c r="V473" s="1"/>
      <c r="Z473" s="2"/>
    </row>
    <row r="474" spans="22:26" x14ac:dyDescent="0.2">
      <c r="V474" s="1"/>
      <c r="Z474" s="2"/>
    </row>
    <row r="475" spans="22:26" x14ac:dyDescent="0.2">
      <c r="V475" s="1"/>
      <c r="Z475" s="2"/>
    </row>
    <row r="476" spans="22:26" x14ac:dyDescent="0.2">
      <c r="V476" s="1"/>
      <c r="Z476" s="2"/>
    </row>
    <row r="477" spans="22:26" x14ac:dyDescent="0.2">
      <c r="V477" s="1"/>
      <c r="Z477" s="2"/>
    </row>
    <row r="478" spans="22:26" x14ac:dyDescent="0.2">
      <c r="V478" s="1"/>
      <c r="Z478" s="2"/>
    </row>
    <row r="479" spans="22:26" x14ac:dyDescent="0.2">
      <c r="V479" s="1"/>
      <c r="Z479" s="2"/>
    </row>
    <row r="480" spans="22:26" x14ac:dyDescent="0.2">
      <c r="V480" s="1"/>
      <c r="Z480" s="2"/>
    </row>
    <row r="481" spans="22:26" x14ac:dyDescent="0.2">
      <c r="V481" s="1"/>
      <c r="Z481" s="2"/>
    </row>
    <row r="482" spans="22:26" x14ac:dyDescent="0.2">
      <c r="V482" s="1"/>
      <c r="Z482" s="2"/>
    </row>
    <row r="483" spans="22:26" x14ac:dyDescent="0.2">
      <c r="V483" s="1"/>
      <c r="Z483" s="2"/>
    </row>
    <row r="484" spans="22:26" x14ac:dyDescent="0.2">
      <c r="V484" s="1"/>
      <c r="Z484" s="2"/>
    </row>
    <row r="485" spans="22:26" x14ac:dyDescent="0.2">
      <c r="V485" s="1"/>
      <c r="Z485" s="2"/>
    </row>
    <row r="486" spans="22:26" x14ac:dyDescent="0.2">
      <c r="V486" s="1"/>
      <c r="Z486" s="2"/>
    </row>
    <row r="487" spans="22:26" x14ac:dyDescent="0.2">
      <c r="V487" s="1"/>
      <c r="Z487" s="2"/>
    </row>
    <row r="488" spans="22:26" x14ac:dyDescent="0.2">
      <c r="V488" s="1"/>
      <c r="Z488" s="2"/>
    </row>
    <row r="489" spans="22:26" x14ac:dyDescent="0.2">
      <c r="V489" s="1"/>
      <c r="Z489" s="2"/>
    </row>
    <row r="490" spans="22:26" x14ac:dyDescent="0.2">
      <c r="V490" s="1"/>
      <c r="Z490" s="2"/>
    </row>
    <row r="491" spans="22:26" x14ac:dyDescent="0.2">
      <c r="V491" s="1"/>
      <c r="Z491" s="2"/>
    </row>
    <row r="492" spans="22:26" x14ac:dyDescent="0.2">
      <c r="V492" s="1"/>
      <c r="Z492" s="2"/>
    </row>
    <row r="493" spans="22:26" x14ac:dyDescent="0.2">
      <c r="V493" s="1"/>
      <c r="Z493" s="2"/>
    </row>
    <row r="494" spans="22:26" x14ac:dyDescent="0.2">
      <c r="V494" s="1"/>
      <c r="Z494" s="2"/>
    </row>
    <row r="495" spans="22:26" x14ac:dyDescent="0.2">
      <c r="V495" s="1"/>
      <c r="Z495" s="2"/>
    </row>
    <row r="496" spans="22:26" x14ac:dyDescent="0.2">
      <c r="V496" s="1"/>
      <c r="Z496" s="2"/>
    </row>
    <row r="497" spans="22:26" x14ac:dyDescent="0.2">
      <c r="V497" s="1"/>
      <c r="Z497" s="2"/>
    </row>
    <row r="498" spans="22:26" x14ac:dyDescent="0.2">
      <c r="V498" s="1"/>
      <c r="Z498" s="2"/>
    </row>
    <row r="499" spans="22:26" x14ac:dyDescent="0.2">
      <c r="V499" s="1"/>
      <c r="Z499" s="2"/>
    </row>
    <row r="500" spans="22:26" x14ac:dyDescent="0.2">
      <c r="V500" s="1"/>
      <c r="Z500" s="2"/>
    </row>
    <row r="501" spans="22:26" x14ac:dyDescent="0.2">
      <c r="V501" s="1"/>
      <c r="Z501" s="2"/>
    </row>
    <row r="502" spans="22:26" x14ac:dyDescent="0.2">
      <c r="V502" s="1"/>
      <c r="Z502" s="2"/>
    </row>
    <row r="503" spans="22:26" x14ac:dyDescent="0.2">
      <c r="V503" s="1"/>
      <c r="Z503" s="2"/>
    </row>
    <row r="504" spans="22:26" x14ac:dyDescent="0.2">
      <c r="V504" s="1"/>
      <c r="Z504" s="2"/>
    </row>
    <row r="505" spans="22:26" x14ac:dyDescent="0.2">
      <c r="V505" s="1"/>
      <c r="Z505" s="2"/>
    </row>
    <row r="506" spans="22:26" x14ac:dyDescent="0.2">
      <c r="V506" s="1"/>
      <c r="Z506" s="2"/>
    </row>
    <row r="507" spans="22:26" x14ac:dyDescent="0.2">
      <c r="V507" s="1"/>
      <c r="Z507" s="2"/>
    </row>
    <row r="508" spans="22:26" x14ac:dyDescent="0.2">
      <c r="V508" s="1"/>
      <c r="Z508" s="2"/>
    </row>
    <row r="509" spans="22:26" x14ac:dyDescent="0.2">
      <c r="V509" s="1"/>
      <c r="Z509" s="2"/>
    </row>
    <row r="510" spans="22:26" x14ac:dyDescent="0.2">
      <c r="V510" s="1"/>
      <c r="Z510" s="2"/>
    </row>
    <row r="511" spans="22:26" x14ac:dyDescent="0.2">
      <c r="V511" s="1"/>
      <c r="Z511" s="2"/>
    </row>
    <row r="512" spans="22:26" x14ac:dyDescent="0.2">
      <c r="V512" s="1"/>
      <c r="Z512" s="2"/>
    </row>
    <row r="513" spans="22:26" x14ac:dyDescent="0.2">
      <c r="V513" s="1"/>
      <c r="Z513" s="2"/>
    </row>
    <row r="514" spans="22:26" x14ac:dyDescent="0.2">
      <c r="V514" s="1"/>
      <c r="Z514" s="2"/>
    </row>
    <row r="515" spans="22:26" x14ac:dyDescent="0.2">
      <c r="V515" s="1"/>
      <c r="Z515" s="2"/>
    </row>
    <row r="516" spans="22:26" x14ac:dyDescent="0.2">
      <c r="V516" s="1"/>
      <c r="Z516" s="2"/>
    </row>
    <row r="517" spans="22:26" x14ac:dyDescent="0.2">
      <c r="V517" s="1"/>
      <c r="Z517" s="2"/>
    </row>
    <row r="518" spans="22:26" x14ac:dyDescent="0.2">
      <c r="V518" s="1"/>
      <c r="Z518" s="2"/>
    </row>
    <row r="519" spans="22:26" x14ac:dyDescent="0.2">
      <c r="V519" s="1"/>
      <c r="Z519" s="2"/>
    </row>
    <row r="520" spans="22:26" x14ac:dyDescent="0.2">
      <c r="V520" s="1"/>
      <c r="Z520" s="2"/>
    </row>
    <row r="521" spans="22:26" x14ac:dyDescent="0.2">
      <c r="V521" s="1"/>
      <c r="Z521" s="2"/>
    </row>
    <row r="522" spans="22:26" x14ac:dyDescent="0.2">
      <c r="V522" s="1"/>
      <c r="Z522" s="2"/>
    </row>
    <row r="523" spans="22:26" x14ac:dyDescent="0.2">
      <c r="V523" s="1"/>
      <c r="Z523" s="2"/>
    </row>
    <row r="524" spans="22:26" x14ac:dyDescent="0.2">
      <c r="V524" s="1"/>
      <c r="Z524" s="2"/>
    </row>
    <row r="525" spans="22:26" x14ac:dyDescent="0.2">
      <c r="V525" s="1"/>
      <c r="Z525" s="2"/>
    </row>
    <row r="526" spans="22:26" x14ac:dyDescent="0.2">
      <c r="V526" s="1"/>
      <c r="Z526" s="2"/>
    </row>
    <row r="527" spans="22:26" x14ac:dyDescent="0.2">
      <c r="V527" s="1"/>
      <c r="Z527" s="2"/>
    </row>
    <row r="528" spans="22:26" x14ac:dyDescent="0.2">
      <c r="V528" s="1"/>
      <c r="Z528" s="2"/>
    </row>
    <row r="529" spans="22:26" x14ac:dyDescent="0.2">
      <c r="V529" s="1"/>
      <c r="Z529" s="2"/>
    </row>
    <row r="530" spans="22:26" x14ac:dyDescent="0.2">
      <c r="V530" s="1"/>
      <c r="Z530" s="2"/>
    </row>
    <row r="531" spans="22:26" x14ac:dyDescent="0.2">
      <c r="V531" s="1"/>
      <c r="Z531" s="2"/>
    </row>
    <row r="532" spans="22:26" x14ac:dyDescent="0.2">
      <c r="V532" s="1"/>
      <c r="Z532" s="2"/>
    </row>
    <row r="533" spans="22:26" x14ac:dyDescent="0.2">
      <c r="V533" s="1"/>
      <c r="Z533" s="2"/>
    </row>
    <row r="534" spans="22:26" x14ac:dyDescent="0.2">
      <c r="V534" s="1"/>
      <c r="Z534" s="2"/>
    </row>
    <row r="535" spans="22:26" x14ac:dyDescent="0.2">
      <c r="V535" s="1"/>
      <c r="Z535" s="2"/>
    </row>
    <row r="536" spans="22:26" x14ac:dyDescent="0.2">
      <c r="V536" s="1"/>
      <c r="Z536" s="2"/>
    </row>
    <row r="537" spans="22:26" x14ac:dyDescent="0.2">
      <c r="V537" s="1"/>
      <c r="Z537" s="2"/>
    </row>
    <row r="538" spans="22:26" x14ac:dyDescent="0.2">
      <c r="V538" s="1"/>
      <c r="Z538" s="2"/>
    </row>
    <row r="539" spans="22:26" x14ac:dyDescent="0.2">
      <c r="V539" s="1"/>
      <c r="Z539" s="2"/>
    </row>
    <row r="540" spans="22:26" x14ac:dyDescent="0.2">
      <c r="V540" s="1"/>
      <c r="Z540" s="2"/>
    </row>
    <row r="541" spans="22:26" x14ac:dyDescent="0.2">
      <c r="V541" s="1"/>
      <c r="Z541" s="2"/>
    </row>
    <row r="542" spans="22:26" x14ac:dyDescent="0.2">
      <c r="V542" s="1"/>
      <c r="Z542" s="2"/>
    </row>
    <row r="543" spans="22:26" x14ac:dyDescent="0.2">
      <c r="V543" s="1"/>
      <c r="Z543" s="2"/>
    </row>
    <row r="544" spans="22:26" x14ac:dyDescent="0.2">
      <c r="V544" s="1"/>
      <c r="Z544" s="2"/>
    </row>
    <row r="545" spans="22:26" x14ac:dyDescent="0.2">
      <c r="V545" s="1"/>
      <c r="Z545" s="2"/>
    </row>
    <row r="546" spans="22:26" x14ac:dyDescent="0.2">
      <c r="V546" s="1"/>
      <c r="Z546" s="2"/>
    </row>
    <row r="547" spans="22:26" x14ac:dyDescent="0.2">
      <c r="V547" s="1"/>
      <c r="Z547" s="2"/>
    </row>
    <row r="548" spans="22:26" x14ac:dyDescent="0.2">
      <c r="V548" s="1"/>
      <c r="Z548" s="2"/>
    </row>
    <row r="549" spans="22:26" x14ac:dyDescent="0.2">
      <c r="V549" s="1"/>
      <c r="Z549" s="2"/>
    </row>
    <row r="550" spans="22:26" x14ac:dyDescent="0.2">
      <c r="V550" s="1"/>
      <c r="Z550" s="2"/>
    </row>
    <row r="551" spans="22:26" x14ac:dyDescent="0.2">
      <c r="V551" s="1"/>
      <c r="Z551" s="2"/>
    </row>
    <row r="552" spans="22:26" x14ac:dyDescent="0.2">
      <c r="V552" s="1"/>
      <c r="Z552" s="2"/>
    </row>
    <row r="553" spans="22:26" x14ac:dyDescent="0.2">
      <c r="V553" s="1"/>
      <c r="Z553" s="2"/>
    </row>
    <row r="554" spans="22:26" x14ac:dyDescent="0.2">
      <c r="V554" s="1"/>
      <c r="Z554" s="2"/>
    </row>
    <row r="555" spans="22:26" x14ac:dyDescent="0.2">
      <c r="V555" s="1"/>
      <c r="Z555" s="2"/>
    </row>
    <row r="556" spans="22:26" x14ac:dyDescent="0.2">
      <c r="V556" s="1"/>
      <c r="Z556" s="2"/>
    </row>
    <row r="557" spans="22:26" x14ac:dyDescent="0.2">
      <c r="V557" s="1"/>
      <c r="Z557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329">
    <cfRule type="cellIs" dxfId="35" priority="14" stopIfTrue="1" operator="between">
      <formula>33</formula>
      <formula>100</formula>
    </cfRule>
  </conditionalFormatting>
  <conditionalFormatting sqref="AC13:AC329">
    <cfRule type="cellIs" dxfId="34" priority="15" stopIfTrue="1" operator="between">
      <formula>33</formula>
      <formula>100</formula>
    </cfRule>
  </conditionalFormatting>
  <conditionalFormatting sqref="AD13:AD329">
    <cfRule type="cellIs" dxfId="33" priority="16" stopIfTrue="1" operator="between">
      <formula>33</formula>
      <formula>100</formula>
    </cfRule>
  </conditionalFormatting>
  <conditionalFormatting sqref="A6">
    <cfRule type="expression" dxfId="32" priority="17" stopIfTrue="1">
      <formula>$C$6=1</formula>
    </cfRule>
  </conditionalFormatting>
  <conditionalFormatting sqref="K14:K329">
    <cfRule type="cellIs" dxfId="31" priority="18" stopIfTrue="1" operator="notEqual">
      <formula>$J$5</formula>
    </cfRule>
  </conditionalFormatting>
  <conditionalFormatting sqref="Y14:Y557 W14:W557 AA14:AA557">
    <cfRule type="cellIs" dxfId="30" priority="5" operator="equal">
      <formula>7</formula>
    </cfRule>
    <cfRule type="cellIs" dxfId="29" priority="7" operator="equal">
      <formula>6</formula>
    </cfRule>
    <cfRule type="cellIs" dxfId="28" priority="9" operator="equal">
      <formula>5</formula>
    </cfRule>
    <cfRule type="cellIs" dxfId="27" priority="11" operator="equal">
      <formula>4</formula>
    </cfRule>
  </conditionalFormatting>
  <conditionalFormatting sqref="U14:U557">
    <cfRule type="cellIs" dxfId="26" priority="2" operator="between">
      <formula>11</formula>
      <formula>12</formula>
    </cfRule>
    <cfRule type="cellIs" dxfId="25" priority="4" operator="between">
      <formula>9</formula>
      <formula>10</formula>
    </cfRule>
    <cfRule type="cellIs" dxfId="24" priority="6" operator="equal">
      <formula>8</formula>
    </cfRule>
    <cfRule type="cellIs" dxfId="23" priority="8" operator="between">
      <formula>6</formula>
      <formula>7</formula>
    </cfRule>
    <cfRule type="cellIs" dxfId="22" priority="10" operator="between">
      <formula>4</formula>
      <formula>5</formula>
    </cfRule>
  </conditionalFormatting>
  <conditionalFormatting sqref="Y14:Y557 W14:W557 AA14:AA557 U14:U557">
    <cfRule type="cellIs" dxfId="21" priority="12" operator="equal">
      <formula>3</formula>
    </cfRule>
    <cfRule type="cellIs" dxfId="20" priority="13" operator="between">
      <formula>1</formula>
      <formula>2</formula>
    </cfRule>
  </conditionalFormatting>
  <conditionalFormatting sqref="Y14:Y557 W14:W557">
    <cfRule type="cellIs" dxfId="19" priority="3" operator="between">
      <formula>8</formula>
      <formula>9</formula>
    </cfRule>
  </conditionalFormatting>
  <conditionalFormatting sqref="K13:K240">
    <cfRule type="cellIs" dxfId="18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60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60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60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60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7">
    <pageSetUpPr fitToPage="1"/>
  </sheetPr>
  <dimension ref="A1:FC767"/>
  <sheetViews>
    <sheetView tabSelected="1"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63" t="s">
        <v>118</v>
      </c>
      <c r="I1" s="26"/>
      <c r="J1" s="26"/>
      <c r="K1" s="26"/>
      <c r="L1" s="26"/>
      <c r="M1" s="26"/>
      <c r="N1" s="26"/>
      <c r="O1" s="26"/>
      <c r="P1" s="26"/>
      <c r="X1" s="61"/>
      <c r="Y1" s="55" t="s">
        <v>150</v>
      </c>
      <c r="Z1" s="55" t="s">
        <v>149</v>
      </c>
      <c r="AA1" s="55" t="s">
        <v>148</v>
      </c>
      <c r="AB1" s="55" t="s">
        <v>74</v>
      </c>
    </row>
    <row r="2" spans="1:159" x14ac:dyDescent="0.2">
      <c r="A2" s="63" t="s">
        <v>1</v>
      </c>
      <c r="I2" s="94" t="s">
        <v>72</v>
      </c>
      <c r="J2" s="92" t="s">
        <v>162</v>
      </c>
      <c r="K2" s="92"/>
      <c r="L2" s="92"/>
      <c r="M2" s="92"/>
      <c r="N2" s="93" t="s">
        <v>53</v>
      </c>
      <c r="O2" s="92" t="s">
        <v>171</v>
      </c>
      <c r="P2" s="91"/>
      <c r="S2" s="70"/>
      <c r="T2" s="63" t="s">
        <v>63</v>
      </c>
      <c r="X2" s="90" t="s">
        <v>159</v>
      </c>
      <c r="Y2" s="55" t="s">
        <v>151</v>
      </c>
      <c r="Z2" s="55" t="s">
        <v>151</v>
      </c>
      <c r="AA2" s="55" t="s">
        <v>151</v>
      </c>
      <c r="AB2" s="55" t="s">
        <v>151</v>
      </c>
      <c r="AN2" s="63"/>
      <c r="AR2" s="60" t="s">
        <v>28</v>
      </c>
      <c r="AS2" s="73">
        <v>2.5</v>
      </c>
      <c r="AT2" s="1" t="s">
        <v>29</v>
      </c>
    </row>
    <row r="3" spans="1:159" ht="13.15" customHeight="1" x14ac:dyDescent="0.2">
      <c r="A3" s="63" t="s">
        <v>3</v>
      </c>
      <c r="I3" s="89" t="s">
        <v>48</v>
      </c>
      <c r="J3" s="88">
        <v>43731</v>
      </c>
      <c r="N3" s="60" t="s">
        <v>7</v>
      </c>
      <c r="O3" s="3">
        <f>I450</f>
        <v>71.686351706036746</v>
      </c>
      <c r="P3" s="82" t="s">
        <v>19</v>
      </c>
      <c r="S3" s="70"/>
      <c r="X3" s="87" t="s">
        <v>33</v>
      </c>
      <c r="Y3" s="55">
        <v>3</v>
      </c>
      <c r="Z3" s="55">
        <v>3</v>
      </c>
      <c r="AA3" s="55">
        <v>3</v>
      </c>
      <c r="AB3" s="55">
        <v>3</v>
      </c>
      <c r="AR3" s="60" t="s">
        <v>31</v>
      </c>
      <c r="AS3" s="73">
        <v>300</v>
      </c>
      <c r="AT3" s="1" t="s">
        <v>32</v>
      </c>
    </row>
    <row r="4" spans="1:159" x14ac:dyDescent="0.2">
      <c r="B4" s="86">
        <f>IF(ABS(T4-U4)=0,"",ABS(T4-U4))</f>
        <v>2</v>
      </c>
      <c r="C4" s="63" t="str">
        <f>IF(T4-U4&gt;0,"more cells need COPY DOWN",IF(T4-U4=0,"OK","more cells need DELETE"))</f>
        <v>more cells need COPY DOWN</v>
      </c>
      <c r="I4" s="76" t="s">
        <v>27</v>
      </c>
      <c r="J4" s="1" t="s">
        <v>172</v>
      </c>
      <c r="K4" s="60"/>
      <c r="L4" s="60"/>
      <c r="N4" s="60" t="s">
        <v>73</v>
      </c>
      <c r="O4" s="73">
        <v>0.8</v>
      </c>
      <c r="P4" s="79"/>
      <c r="Q4" s="2"/>
      <c r="S4" s="70"/>
      <c r="T4" s="70">
        <f>COUNT(A14:A767)</f>
        <v>439</v>
      </c>
      <c r="U4" s="70">
        <f>COUNT(I14:I767)</f>
        <v>437</v>
      </c>
      <c r="X4" s="85" t="s">
        <v>123</v>
      </c>
      <c r="Y4" s="55" t="s">
        <v>152</v>
      </c>
      <c r="Z4" s="55">
        <v>4</v>
      </c>
      <c r="AA4" s="55">
        <v>4</v>
      </c>
      <c r="AB4" s="55">
        <v>4</v>
      </c>
      <c r="AJ4" s="2"/>
    </row>
    <row r="5" spans="1:159" ht="13.5" customHeight="1" x14ac:dyDescent="0.2">
      <c r="A5" s="63" t="s">
        <v>62</v>
      </c>
      <c r="I5" s="84" t="s">
        <v>36</v>
      </c>
      <c r="J5" s="83" t="s">
        <v>130</v>
      </c>
      <c r="K5" s="1" t="s">
        <v>21</v>
      </c>
      <c r="M5" s="60"/>
      <c r="N5" s="60" t="s">
        <v>51</v>
      </c>
      <c r="O5" s="73">
        <v>17</v>
      </c>
      <c r="P5" s="82"/>
      <c r="S5" s="70"/>
      <c r="U5" s="2"/>
      <c r="X5" s="81" t="s">
        <v>121</v>
      </c>
      <c r="Y5" s="55" t="s">
        <v>153</v>
      </c>
      <c r="Z5" s="55">
        <v>5</v>
      </c>
      <c r="AA5" s="55">
        <v>5</v>
      </c>
      <c r="AB5" s="55">
        <v>5</v>
      </c>
      <c r="AG5" s="2"/>
      <c r="AM5" s="77"/>
    </row>
    <row r="6" spans="1:159" ht="13.5" customHeight="1" x14ac:dyDescent="0.2">
      <c r="A6" s="49"/>
      <c r="B6" s="49"/>
      <c r="C6" s="49">
        <v>1</v>
      </c>
      <c r="D6" s="49">
        <v>2</v>
      </c>
      <c r="E6" s="49">
        <v>3</v>
      </c>
      <c r="F6" s="49">
        <v>6</v>
      </c>
      <c r="G6" s="49">
        <v>7</v>
      </c>
      <c r="I6" s="80" t="s">
        <v>34</v>
      </c>
      <c r="J6" s="60">
        <v>3</v>
      </c>
      <c r="K6" s="60"/>
      <c r="L6" s="70" t="s">
        <v>30</v>
      </c>
      <c r="M6" s="70">
        <f>IF(J6&lt;=2,J6+4,5)</f>
        <v>5</v>
      </c>
      <c r="N6" s="60" t="s">
        <v>52</v>
      </c>
      <c r="O6" s="73">
        <v>20</v>
      </c>
      <c r="P6" s="79"/>
      <c r="Q6" s="2"/>
      <c r="R6" s="70"/>
      <c r="S6" s="70"/>
      <c r="U6" s="2"/>
      <c r="X6" s="78" t="s">
        <v>30</v>
      </c>
      <c r="Y6" s="55">
        <v>8</v>
      </c>
      <c r="Z6" s="55">
        <v>6</v>
      </c>
      <c r="AA6" s="55">
        <v>6</v>
      </c>
      <c r="AB6" s="55">
        <v>6</v>
      </c>
      <c r="AG6" s="3"/>
      <c r="AH6" s="21"/>
      <c r="AI6" s="21"/>
      <c r="AM6" s="77"/>
    </row>
    <row r="7" spans="1:159" ht="14.25" customHeight="1" x14ac:dyDescent="0.2">
      <c r="A7" s="49"/>
      <c r="B7" s="49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76" t="s">
        <v>2</v>
      </c>
      <c r="J7" s="75">
        <v>0.2</v>
      </c>
      <c r="K7" s="49" t="s">
        <v>19</v>
      </c>
      <c r="L7" s="70" t="s">
        <v>33</v>
      </c>
      <c r="M7" s="70"/>
      <c r="N7" s="74" t="s">
        <v>95</v>
      </c>
      <c r="O7" s="73">
        <v>7</v>
      </c>
      <c r="P7" s="72" t="s">
        <v>96</v>
      </c>
      <c r="Q7" s="71"/>
      <c r="R7" s="70"/>
      <c r="S7" s="70"/>
      <c r="U7" s="2"/>
      <c r="X7" s="69" t="s">
        <v>155</v>
      </c>
      <c r="Y7" s="55" t="s">
        <v>154</v>
      </c>
      <c r="Z7" s="55">
        <v>7</v>
      </c>
      <c r="AA7" s="55">
        <v>7</v>
      </c>
      <c r="AB7" s="55">
        <v>7</v>
      </c>
      <c r="AG7" s="3"/>
      <c r="AH7" s="21"/>
      <c r="AI7" s="21"/>
    </row>
    <row r="8" spans="1:159" ht="13.5" customHeight="1" thickBot="1" x14ac:dyDescent="0.25">
      <c r="A8" s="49"/>
      <c r="B8" s="49" t="s">
        <v>126</v>
      </c>
      <c r="C8">
        <v>1.7532000000000001</v>
      </c>
      <c r="D8">
        <v>1.9087000000000001</v>
      </c>
      <c r="E8">
        <v>1.8694999999999999</v>
      </c>
      <c r="F8">
        <v>1.4447000000000001</v>
      </c>
      <c r="G8">
        <v>1.4548000000000001</v>
      </c>
      <c r="I8" s="68" t="s">
        <v>41</v>
      </c>
      <c r="J8" s="67">
        <v>0</v>
      </c>
      <c r="K8" s="26" t="s">
        <v>42</v>
      </c>
      <c r="L8" s="66" t="s">
        <v>40</v>
      </c>
      <c r="M8" s="66"/>
      <c r="N8" s="26"/>
      <c r="O8" s="26"/>
      <c r="P8" s="65"/>
      <c r="U8" s="2"/>
      <c r="X8" s="64" t="s">
        <v>156</v>
      </c>
      <c r="Y8" s="55" t="s">
        <v>157</v>
      </c>
      <c r="Z8" s="55" t="s">
        <v>158</v>
      </c>
      <c r="AA8" s="55" t="s">
        <v>158</v>
      </c>
      <c r="AB8" s="55" t="s">
        <v>130</v>
      </c>
      <c r="AK8" s="2"/>
    </row>
    <row r="9" spans="1:159" ht="15.75" customHeight="1" thickBot="1" x14ac:dyDescent="0.25">
      <c r="A9" s="49"/>
      <c r="B9" s="49" t="s">
        <v>127</v>
      </c>
      <c r="C9">
        <v>0.16617000000000001</v>
      </c>
      <c r="D9">
        <v>-0.1086</v>
      </c>
      <c r="E9">
        <v>-7.0879999999999999E-2</v>
      </c>
      <c r="F9">
        <v>1.9056</v>
      </c>
      <c r="G9">
        <v>1.9003000000000001</v>
      </c>
      <c r="I9" s="63"/>
      <c r="J9" s="60"/>
      <c r="K9" s="60"/>
      <c r="L9" s="60"/>
      <c r="N9" s="63"/>
      <c r="U9" s="2"/>
      <c r="W9" s="2"/>
      <c r="X9" s="2"/>
      <c r="Y9" s="2"/>
      <c r="Z9" s="2"/>
      <c r="BF9" s="2"/>
    </row>
    <row r="10" spans="1:159" ht="23.25" customHeight="1" thickTop="1" x14ac:dyDescent="0.2">
      <c r="A10" s="49"/>
      <c r="B10" s="49" t="s">
        <v>128</v>
      </c>
      <c r="C10">
        <v>44500</v>
      </c>
      <c r="D10">
        <v>1300</v>
      </c>
      <c r="E10">
        <v>3447.5</v>
      </c>
      <c r="F10">
        <v>15</v>
      </c>
      <c r="G10">
        <v>15</v>
      </c>
      <c r="I10" s="121" t="s">
        <v>101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0"/>
      <c r="T10" s="123" t="s">
        <v>61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5"/>
      <c r="AE10" s="126" t="s">
        <v>108</v>
      </c>
      <c r="AF10" s="126"/>
      <c r="AG10" s="126"/>
      <c r="AH10" s="126"/>
      <c r="AI10" s="62" t="s">
        <v>97</v>
      </c>
      <c r="AJ10" s="119" t="s">
        <v>83</v>
      </c>
      <c r="AK10" s="122"/>
      <c r="AL10" s="122"/>
      <c r="AM10" s="120"/>
      <c r="AN10" s="123" t="s">
        <v>43</v>
      </c>
      <c r="AO10" s="124"/>
      <c r="AP10" s="125"/>
      <c r="AQ10" s="62" t="s">
        <v>0</v>
      </c>
      <c r="AR10" s="119" t="s">
        <v>114</v>
      </c>
      <c r="AS10" s="120"/>
      <c r="AT10" s="62" t="s">
        <v>90</v>
      </c>
      <c r="AU10" s="62" t="s">
        <v>92</v>
      </c>
      <c r="AV10" s="62" t="s">
        <v>98</v>
      </c>
      <c r="AW10" s="108" t="s">
        <v>117</v>
      </c>
      <c r="AX10" s="1" t="str">
        <f>""</f>
        <v/>
      </c>
      <c r="AY10" s="61"/>
      <c r="AZ10" s="110" t="s">
        <v>18</v>
      </c>
      <c r="BA10" s="111"/>
      <c r="BB10" s="111"/>
      <c r="BC10" s="111"/>
      <c r="BD10" s="111"/>
      <c r="BE10" s="111"/>
      <c r="BF10" s="111"/>
      <c r="BG10" s="111"/>
      <c r="BH10" s="112"/>
      <c r="BI10" s="2"/>
      <c r="BJ10" s="110" t="s">
        <v>146</v>
      </c>
      <c r="BK10" s="111"/>
      <c r="BL10" s="111"/>
      <c r="BM10" s="111"/>
      <c r="BN10" s="112"/>
      <c r="BO10" s="2"/>
    </row>
    <row r="11" spans="1:159" ht="52.9" customHeight="1" x14ac:dyDescent="0.2">
      <c r="A11" s="49"/>
      <c r="B11" s="49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0"/>
      <c r="I11" s="57" t="s">
        <v>16</v>
      </c>
      <c r="J11" s="97" t="s">
        <v>17</v>
      </c>
      <c r="K11" s="97" t="s">
        <v>37</v>
      </c>
      <c r="L11" s="97" t="s">
        <v>59</v>
      </c>
      <c r="M11" s="97" t="s">
        <v>131</v>
      </c>
      <c r="N11" s="97" t="s">
        <v>60</v>
      </c>
      <c r="O11" s="97" t="s">
        <v>132</v>
      </c>
      <c r="P11" s="59" t="s">
        <v>133</v>
      </c>
      <c r="Q11" s="59" t="s">
        <v>47</v>
      </c>
      <c r="R11" s="59" t="s">
        <v>55</v>
      </c>
      <c r="S11" s="59" t="s">
        <v>22</v>
      </c>
      <c r="T11" s="113" t="s">
        <v>147</v>
      </c>
      <c r="U11" s="114"/>
      <c r="V11" s="113" t="s">
        <v>140</v>
      </c>
      <c r="W11" s="114"/>
      <c r="X11" s="113" t="s">
        <v>139</v>
      </c>
      <c r="Y11" s="114"/>
      <c r="Z11" s="115" t="s">
        <v>84</v>
      </c>
      <c r="AA11" s="113"/>
      <c r="AB11" s="116" t="s">
        <v>102</v>
      </c>
      <c r="AC11" s="117"/>
      <c r="AD11" s="118"/>
      <c r="AE11" s="99" t="s">
        <v>35</v>
      </c>
      <c r="AF11" s="97" t="s">
        <v>25</v>
      </c>
      <c r="AG11" s="97" t="s">
        <v>26</v>
      </c>
      <c r="AH11" s="97" t="s">
        <v>94</v>
      </c>
      <c r="AI11" s="52" t="s">
        <v>78</v>
      </c>
      <c r="AJ11" s="97" t="s">
        <v>82</v>
      </c>
      <c r="AK11" s="97" t="s">
        <v>81</v>
      </c>
      <c r="AL11" s="97" t="s">
        <v>85</v>
      </c>
      <c r="AM11" s="97" t="s">
        <v>99</v>
      </c>
      <c r="AN11" s="97" t="s">
        <v>86</v>
      </c>
      <c r="AO11" s="97" t="s">
        <v>87</v>
      </c>
      <c r="AP11" s="97" t="s">
        <v>99</v>
      </c>
      <c r="AQ11" s="97" t="s">
        <v>86</v>
      </c>
      <c r="AR11" s="115" t="s">
        <v>115</v>
      </c>
      <c r="AS11" s="115"/>
      <c r="AT11" s="97" t="s">
        <v>93</v>
      </c>
      <c r="AU11" s="97" t="s">
        <v>91</v>
      </c>
      <c r="AV11" s="97" t="s">
        <v>116</v>
      </c>
      <c r="AW11" s="109"/>
      <c r="AX11" s="1" t="str">
        <f>""</f>
        <v/>
      </c>
      <c r="AY11" s="97" t="s">
        <v>39</v>
      </c>
      <c r="AZ11" s="115" t="s">
        <v>78</v>
      </c>
      <c r="BA11" s="115"/>
      <c r="BB11" s="115"/>
      <c r="BC11" s="115" t="s">
        <v>79</v>
      </c>
      <c r="BD11" s="115"/>
      <c r="BE11" s="115"/>
      <c r="BF11" s="115" t="s">
        <v>80</v>
      </c>
      <c r="BG11" s="115"/>
      <c r="BH11" s="115"/>
      <c r="BI11" s="50"/>
      <c r="BJ11" s="59" t="s">
        <v>137</v>
      </c>
      <c r="BK11" s="59" t="s">
        <v>138</v>
      </c>
      <c r="BL11" s="59" t="s">
        <v>134</v>
      </c>
      <c r="BM11" s="59" t="s">
        <v>135</v>
      </c>
      <c r="BN11" s="59" t="s">
        <v>136</v>
      </c>
      <c r="BO11" s="50"/>
      <c r="BP11" s="50"/>
    </row>
    <row r="12" spans="1:159" ht="24" customHeight="1" thickBot="1" x14ac:dyDescent="0.25">
      <c r="A12" s="49"/>
      <c r="B12" s="49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58" t="s">
        <v>19</v>
      </c>
      <c r="J12" s="55" t="s">
        <v>19</v>
      </c>
      <c r="K12" s="55" t="s">
        <v>38</v>
      </c>
      <c r="L12" s="55" t="s">
        <v>20</v>
      </c>
      <c r="M12" s="55" t="s">
        <v>20</v>
      </c>
      <c r="N12" s="55" t="s">
        <v>49</v>
      </c>
      <c r="O12" s="55" t="s">
        <v>54</v>
      </c>
      <c r="P12" s="55" t="s">
        <v>54</v>
      </c>
      <c r="Q12" s="55" t="s">
        <v>54</v>
      </c>
      <c r="R12" s="55" t="s">
        <v>56</v>
      </c>
      <c r="S12" s="55" t="s">
        <v>49</v>
      </c>
      <c r="T12" s="20" t="s">
        <v>106</v>
      </c>
      <c r="U12" s="20" t="s">
        <v>107</v>
      </c>
      <c r="V12" s="20" t="s">
        <v>106</v>
      </c>
      <c r="W12" s="20" t="s">
        <v>107</v>
      </c>
      <c r="X12" s="20" t="s">
        <v>106</v>
      </c>
      <c r="Y12" s="20" t="s">
        <v>107</v>
      </c>
      <c r="Z12" s="20" t="s">
        <v>106</v>
      </c>
      <c r="AA12" s="15" t="s">
        <v>107</v>
      </c>
      <c r="AB12" s="57" t="s">
        <v>105</v>
      </c>
      <c r="AC12" s="52" t="s">
        <v>103</v>
      </c>
      <c r="AD12" s="56" t="s">
        <v>104</v>
      </c>
      <c r="AE12" s="98" t="s">
        <v>20</v>
      </c>
      <c r="AF12" s="55" t="s">
        <v>20</v>
      </c>
      <c r="AG12" s="55" t="s">
        <v>20</v>
      </c>
      <c r="AH12" s="52" t="s">
        <v>109</v>
      </c>
      <c r="AI12" s="52" t="s">
        <v>110</v>
      </c>
      <c r="AJ12" s="97" t="s">
        <v>111</v>
      </c>
      <c r="AK12" s="97" t="s">
        <v>111</v>
      </c>
      <c r="AL12" s="97" t="s">
        <v>111</v>
      </c>
      <c r="AM12" s="97" t="s">
        <v>111</v>
      </c>
      <c r="AN12" s="97" t="s">
        <v>112</v>
      </c>
      <c r="AO12" s="97" t="s">
        <v>112</v>
      </c>
      <c r="AP12" s="97" t="s">
        <v>113</v>
      </c>
      <c r="AQ12" s="97" t="s">
        <v>38</v>
      </c>
      <c r="AR12" s="97" t="s">
        <v>88</v>
      </c>
      <c r="AS12" s="97" t="s">
        <v>89</v>
      </c>
      <c r="AT12" s="97" t="s">
        <v>56</v>
      </c>
      <c r="AU12" s="97"/>
      <c r="AV12" s="97" t="s">
        <v>100</v>
      </c>
      <c r="AW12" s="54" t="s">
        <v>54</v>
      </c>
      <c r="AX12" s="1" t="str">
        <f>""</f>
        <v/>
      </c>
      <c r="AY12" s="97" t="s">
        <v>19</v>
      </c>
      <c r="AZ12" s="97" t="s">
        <v>65</v>
      </c>
      <c r="BA12" s="97" t="s">
        <v>66</v>
      </c>
      <c r="BB12" s="97" t="s">
        <v>67</v>
      </c>
      <c r="BC12" s="97" t="s">
        <v>65</v>
      </c>
      <c r="BD12" s="97" t="s">
        <v>66</v>
      </c>
      <c r="BE12" s="97" t="s">
        <v>67</v>
      </c>
      <c r="BF12" s="97" t="s">
        <v>65</v>
      </c>
      <c r="BG12" s="97" t="s">
        <v>66</v>
      </c>
      <c r="BH12" s="97" t="s">
        <v>67</v>
      </c>
      <c r="BI12" s="50"/>
      <c r="BJ12" s="53"/>
      <c r="BK12" s="52"/>
      <c r="BL12" s="52"/>
      <c r="BM12" s="52"/>
      <c r="BN12" s="51"/>
      <c r="BO12" s="50"/>
      <c r="BP12" s="50"/>
    </row>
    <row r="13" spans="1:159" ht="13.5" thickTop="1" x14ac:dyDescent="0.2">
      <c r="A13" s="49" t="s">
        <v>14</v>
      </c>
      <c r="B13" s="49" t="s">
        <v>15</v>
      </c>
      <c r="C13" s="49"/>
      <c r="D13" s="49"/>
      <c r="E13" s="49"/>
      <c r="F13" s="49"/>
      <c r="G13" s="49"/>
      <c r="I13" s="17">
        <f t="shared" ref="I13:I76" si="0">IF(A13="(m)",0,A13/0.3048)</f>
        <v>0</v>
      </c>
      <c r="J13" s="16">
        <f t="shared" ref="J13:J76" si="1">$J$7-I13</f>
        <v>0.2</v>
      </c>
      <c r="K13" s="16" t="str">
        <f>IF(I13=0,"Copy Down",IF(J13&gt;-12, 100, IF(J13&gt;-18, 124, 115)))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0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0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0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0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19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19" t="str">
        <f>IF(I13=0,"Copy Down",IF(U13=0,"-",IF(U13&gt;=$M$6+1,P13*$AS$2,$AS$3*AF13/2000)))</f>
        <v>Copy Down</v>
      </c>
      <c r="AX13" s="1" t="str">
        <f>""</f>
        <v/>
      </c>
      <c r="AY13" s="23" t="str">
        <f>IF(I13=0,"Copy",J13)</f>
        <v>Copy</v>
      </c>
      <c r="AZ13" s="18" t="str">
        <f>IF(I13=0,"Copy",IF($U13&lt;=4,100,0))</f>
        <v>Copy</v>
      </c>
      <c r="BA13" s="18" t="str">
        <f>IF(I13=0,"Copy",100-(AZ13+BB13))</f>
        <v>Copy</v>
      </c>
      <c r="BB13" s="18" t="str">
        <f>IF(I13=0,"Copy",IF($U13&gt;=7,100,0))</f>
        <v>Copy</v>
      </c>
      <c r="BC13" s="18" t="str">
        <f>IF(I13=0,"Copy",IF($AA13&lt;=3,100,0))</f>
        <v>Copy</v>
      </c>
      <c r="BD13" s="18" t="str">
        <f>IF(I13=0,"Copy",100-(BC13+BE13))</f>
        <v>Copy</v>
      </c>
      <c r="BE13" s="18" t="str">
        <f>IF(I13=0,"Copy",IF($AA13&gt;=6,100,0))</f>
        <v>Copy</v>
      </c>
      <c r="BF13" s="24" t="str">
        <f>IF(I13=0,"Copy",AB13)</f>
        <v>Copy</v>
      </c>
      <c r="BG13" s="24" t="str">
        <f>IF(I13=0,"Copy",AC13)</f>
        <v>Copy</v>
      </c>
      <c r="BH13" s="24" t="str">
        <f>IF(I13=0,"Copy",AD13)</f>
        <v>Copy</v>
      </c>
      <c r="BI13" s="21"/>
      <c r="BJ13" s="48"/>
      <c r="BK13" s="24"/>
      <c r="BL13" s="24"/>
      <c r="BM13" s="24"/>
      <c r="BN13" s="47"/>
      <c r="BO13" s="21"/>
      <c r="BP13" s="2"/>
      <c r="BR13" s="46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4"/>
      <c r="CP13" s="46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4"/>
    </row>
    <row r="14" spans="1:159" x14ac:dyDescent="0.2">
      <c r="A14">
        <v>0.05</v>
      </c>
      <c r="B14">
        <v>2.2200000000000002</v>
      </c>
      <c r="C14">
        <v>0.16633999999999999</v>
      </c>
      <c r="D14">
        <v>-0.10846</v>
      </c>
      <c r="E14">
        <v>-7.0290000000000005E-2</v>
      </c>
      <c r="F14">
        <v>1.9731000000000001</v>
      </c>
      <c r="G14">
        <v>1.9196299999999999</v>
      </c>
      <c r="H14" s="21"/>
      <c r="I14" s="17">
        <f t="shared" si="0"/>
        <v>0.16404199475065617</v>
      </c>
      <c r="J14" s="16">
        <f t="shared" si="1"/>
        <v>3.5958005249343838E-2</v>
      </c>
      <c r="K14" s="16">
        <v>100</v>
      </c>
      <c r="L14" s="16">
        <v>16.404199475065617</v>
      </c>
      <c r="M14" s="16">
        <v>16.404199475065617</v>
      </c>
      <c r="N14" s="16">
        <v>7.1084864391950997E-2</v>
      </c>
      <c r="O14" s="16">
        <v>4.5048254620116766E-2</v>
      </c>
      <c r="P14" s="16">
        <v>4.7320525691889943E-2</v>
      </c>
      <c r="Q14" s="16">
        <v>9.9548383716666663E-4</v>
      </c>
      <c r="R14" s="16">
        <v>2.1037040958682298</v>
      </c>
      <c r="S14" s="16">
        <v>0.15779660220647052</v>
      </c>
      <c r="T14" s="20" t="s">
        <v>119</v>
      </c>
      <c r="U14" s="10">
        <v>2</v>
      </c>
      <c r="V14" s="20" t="s">
        <v>160</v>
      </c>
      <c r="W14" s="10">
        <v>1</v>
      </c>
      <c r="X14" s="20" t="s">
        <v>33</v>
      </c>
      <c r="Y14" s="10">
        <v>3</v>
      </c>
      <c r="Z14" s="20" t="e">
        <v>#NUM!</v>
      </c>
      <c r="AA14" s="15" t="e">
        <v>#NUM!</v>
      </c>
      <c r="AB14" s="11">
        <v>97.81</v>
      </c>
      <c r="AC14" s="10">
        <v>1.8400000000000034</v>
      </c>
      <c r="AD14" s="19">
        <v>0.35</v>
      </c>
      <c r="AE14" s="12">
        <v>4.5048254620116763</v>
      </c>
      <c r="AF14" s="10">
        <v>4.6021677593361332</v>
      </c>
      <c r="AG14" s="10">
        <v>2.3660262845945113</v>
      </c>
      <c r="AH14" s="10">
        <v>1.7837843207558302</v>
      </c>
      <c r="AI14" s="10">
        <v>4.7535202406272123</v>
      </c>
      <c r="AJ14" s="10"/>
      <c r="AK14" s="10"/>
      <c r="AL14" s="10"/>
      <c r="AM14" s="10"/>
      <c r="AN14" s="10">
        <v>4.5048254620116766E-2</v>
      </c>
      <c r="AO14" s="10" t="e">
        <v>#NUM!</v>
      </c>
      <c r="AP14" s="10">
        <v>1</v>
      </c>
      <c r="AQ14" s="10">
        <v>79.625</v>
      </c>
      <c r="AR14" s="10"/>
      <c r="AS14" s="10"/>
      <c r="AT14" s="10">
        <v>3.4406960522795176</v>
      </c>
      <c r="AU14" s="10">
        <v>1</v>
      </c>
      <c r="AV14" s="16"/>
      <c r="AW14" s="19">
        <v>0.69032516390041998</v>
      </c>
      <c r="AX14" s="1" t="s">
        <v>120</v>
      </c>
      <c r="AY14" s="23">
        <v>3.5958005249343838E-2</v>
      </c>
      <c r="AZ14" s="18">
        <v>100</v>
      </c>
      <c r="BA14" s="18">
        <v>0</v>
      </c>
      <c r="BB14" s="18">
        <v>0</v>
      </c>
      <c r="BC14" s="18" t="e">
        <v>#NUM!</v>
      </c>
      <c r="BD14" s="18" t="e">
        <v>#NUM!</v>
      </c>
      <c r="BE14" s="18" t="e">
        <v>#NUM!</v>
      </c>
      <c r="BF14" s="24">
        <v>97.81</v>
      </c>
      <c r="BG14" s="24">
        <v>1.8400000000000034</v>
      </c>
      <c r="BH14" s="24">
        <v>0.35</v>
      </c>
      <c r="BI14" s="21"/>
      <c r="BJ14" s="25">
        <f ca="1">IF((0.381*BM14)+(0.05*(M14/2116.217)-0.15)&lt;1,(0.381*BM14)+(0.05*(M14/2116.217)-0.15),1)</f>
        <v>1</v>
      </c>
      <c r="BK14" s="24">
        <f ca="1">((P14-(L14/2000))/1.06)*(1.06/(M14/2000))^BJ14</f>
        <v>4.7693184923552225</v>
      </c>
      <c r="BL14" s="23">
        <f t="shared" ref="BL14" si="2">(Q14/(P14-(L14/2000)))*100</f>
        <v>2.5447952285405964</v>
      </c>
      <c r="BM14" s="23">
        <f ca="1">SQRT(((3.47-LOG(BK14))^2)+((LOG(BL14)+1.22)^2))</f>
        <v>3.230396763495762</v>
      </c>
      <c r="BN14" s="22">
        <f t="shared" ref="BN14" si="3">SQRT(((3.47-LOG(P14/1.06))^2)+((LOG(R14)+1.22)^2))</f>
        <v>5.0611927922386624</v>
      </c>
      <c r="BO14" s="21"/>
      <c r="BP14" s="2"/>
      <c r="BR14" s="6"/>
      <c r="BV14" s="96" t="s">
        <v>72</v>
      </c>
      <c r="BW14" s="42" t="str">
        <f>J2</f>
        <v>WSLP-110</v>
      </c>
      <c r="CL14" s="5"/>
      <c r="CP14" s="6"/>
      <c r="CT14" s="96" t="str">
        <f>BV14</f>
        <v>Project :</v>
      </c>
      <c r="CU14" s="42" t="str">
        <f>BW14</f>
        <v>WSLP-110</v>
      </c>
      <c r="DJ14" s="5"/>
    </row>
    <row r="15" spans="1:159" x14ac:dyDescent="0.2">
      <c r="A15">
        <v>0.1</v>
      </c>
      <c r="B15">
        <v>2.27</v>
      </c>
      <c r="C15">
        <v>0.16631000000000001</v>
      </c>
      <c r="D15">
        <v>-0.10846</v>
      </c>
      <c r="E15">
        <v>-7.0059999999999997E-2</v>
      </c>
      <c r="F15">
        <v>1.99013</v>
      </c>
      <c r="G15">
        <v>1.95645</v>
      </c>
      <c r="H15" s="21"/>
      <c r="I15" s="17">
        <f t="shared" si="0"/>
        <v>0.32808398950131235</v>
      </c>
      <c r="J15" s="16">
        <f t="shared" si="1"/>
        <v>-0.12808398950131233</v>
      </c>
      <c r="K15" s="16">
        <v>100</v>
      </c>
      <c r="L15" s="16">
        <v>32.808398950131235</v>
      </c>
      <c r="M15" s="16">
        <v>22.57217847769029</v>
      </c>
      <c r="N15" s="16">
        <v>0.14216972878390199</v>
      </c>
      <c r="O15" s="16">
        <v>3.7098562628337085E-2</v>
      </c>
      <c r="P15" s="16">
        <v>4.0256634287411705E-2</v>
      </c>
      <c r="Q15" s="16">
        <v>9.9548383716666663E-4</v>
      </c>
      <c r="R15" s="16">
        <v>2.4728441778302255</v>
      </c>
      <c r="S15" s="16">
        <v>0.21931053188018221</v>
      </c>
      <c r="T15" s="20" t="s">
        <v>119</v>
      </c>
      <c r="U15" s="10">
        <v>2</v>
      </c>
      <c r="V15" s="20" t="s">
        <v>160</v>
      </c>
      <c r="W15" s="10">
        <v>1</v>
      </c>
      <c r="X15" s="20" t="s">
        <v>142</v>
      </c>
      <c r="Y15" s="10">
        <v>2</v>
      </c>
      <c r="Z15" s="20" t="e">
        <v>#NUM!</v>
      </c>
      <c r="AA15" s="15" t="e">
        <v>#NUM!</v>
      </c>
      <c r="AB15" s="11">
        <v>97.81</v>
      </c>
      <c r="AC15" s="10">
        <v>1.8400000000000034</v>
      </c>
      <c r="AD15" s="19">
        <v>0.35</v>
      </c>
      <c r="AE15" s="12">
        <v>3.7098562628337084</v>
      </c>
      <c r="AF15" s="10">
        <v>2.8061688014524813</v>
      </c>
      <c r="AG15" s="10">
        <v>2.0128317143705772</v>
      </c>
      <c r="AH15" s="10">
        <v>1.5868965208377643</v>
      </c>
      <c r="AI15" s="10">
        <v>4.043926459116566</v>
      </c>
      <c r="AJ15" s="10"/>
      <c r="AK15" s="10"/>
      <c r="AL15" s="10"/>
      <c r="AM15" s="10"/>
      <c r="AN15" s="10">
        <v>3.7098562628337085E-2</v>
      </c>
      <c r="AO15" s="10" t="e">
        <v>#NUM!</v>
      </c>
      <c r="AP15" s="10">
        <v>1</v>
      </c>
      <c r="AQ15" s="10">
        <v>79.625</v>
      </c>
      <c r="AR15" s="10"/>
      <c r="AS15" s="10"/>
      <c r="AT15" s="10">
        <v>0.98849329382964812</v>
      </c>
      <c r="AU15" s="10">
        <v>1</v>
      </c>
      <c r="AV15" s="16"/>
      <c r="AW15" s="19">
        <v>0.42092532021787216</v>
      </c>
      <c r="AX15" s="1" t="s">
        <v>120</v>
      </c>
      <c r="AY15" s="23">
        <v>0.128083989501312</v>
      </c>
      <c r="AZ15" s="18">
        <v>100</v>
      </c>
      <c r="BA15" s="18">
        <v>0</v>
      </c>
      <c r="BB15" s="18">
        <v>0</v>
      </c>
      <c r="BC15" s="18" t="e">
        <v>#NUM!</v>
      </c>
      <c r="BD15" s="18" t="e">
        <v>#NUM!</v>
      </c>
      <c r="BE15" s="18" t="e">
        <v>#NUM!</v>
      </c>
      <c r="BF15" s="24">
        <v>97.81</v>
      </c>
      <c r="BG15" s="24">
        <v>1.8400000000000034</v>
      </c>
      <c r="BH15" s="24">
        <v>0.35</v>
      </c>
      <c r="BI15" s="21"/>
      <c r="BJ15" s="25">
        <f t="shared" ref="BJ15:BJ78" ca="1" si="4">IF((0.381*BM15)+(0.05*(M15/2116.217)-0.15)&lt;1,(0.381*BM15)+(0.05*(M15/2116.217)-0.15),1)</f>
        <v>1</v>
      </c>
      <c r="BK15" s="24">
        <f t="shared" ref="BK15:BK78" ca="1" si="5">((P15-(L15/2000))/1.06)*(1.06/(M15/2000))^BJ15</f>
        <v>2.1134366659311303</v>
      </c>
      <c r="BL15" s="23">
        <f t="shared" ref="BL15:BL78" si="6">(Q15/(P15-(L15/2000)))*100</f>
        <v>4.1735103564831935</v>
      </c>
      <c r="BM15" s="23">
        <f t="shared" ref="BM15:BM78" ca="1" si="7">SQRT(((3.47-LOG(BK15))^2)+((LOG(BL15)+1.22)^2))</f>
        <v>3.6439728936929079</v>
      </c>
      <c r="BN15" s="22">
        <f t="shared" ref="BN15:BN78" si="8">SQRT(((3.47-LOG(P15/1.06))^2)+((LOG(R15)+1.22)^2))</f>
        <v>5.1496684318259547</v>
      </c>
      <c r="BO15" s="21"/>
      <c r="BP15" s="2"/>
      <c r="BR15" s="6"/>
      <c r="BV15" s="96" t="s">
        <v>4</v>
      </c>
      <c r="BW15" s="105">
        <f ca="1">TODAY()</f>
        <v>45036</v>
      </c>
      <c r="BX15" s="105"/>
      <c r="BZ15" s="100" t="s">
        <v>5</v>
      </c>
      <c r="CA15" s="100"/>
      <c r="CB15" s="106">
        <f>J7</f>
        <v>0.2</v>
      </c>
      <c r="CC15" s="107"/>
      <c r="CE15" s="100" t="s">
        <v>8</v>
      </c>
      <c r="CF15" s="100"/>
      <c r="CG15" s="42"/>
      <c r="CL15" s="5"/>
      <c r="CP15" s="6"/>
      <c r="CT15" s="96" t="s">
        <v>4</v>
      </c>
      <c r="CU15" s="105">
        <f ca="1">BW15</f>
        <v>45036</v>
      </c>
      <c r="CV15" s="105"/>
      <c r="CX15" s="100" t="s">
        <v>5</v>
      </c>
      <c r="CY15" s="100"/>
      <c r="CZ15" s="106">
        <f>CB15</f>
        <v>0.2</v>
      </c>
      <c r="DA15" s="107"/>
      <c r="DC15" s="100" t="s">
        <v>8</v>
      </c>
      <c r="DD15" s="100"/>
      <c r="DE15" s="42">
        <f>CG15</f>
        <v>0</v>
      </c>
      <c r="DJ15" s="5"/>
      <c r="FC15" s="43" t="s">
        <v>145</v>
      </c>
    </row>
    <row r="16" spans="1:159" x14ac:dyDescent="0.2">
      <c r="A16">
        <v>0.15</v>
      </c>
      <c r="B16">
        <v>2.2200000000000002</v>
      </c>
      <c r="C16">
        <v>0.16635</v>
      </c>
      <c r="D16">
        <v>-0.10825</v>
      </c>
      <c r="E16">
        <v>-6.9819999999999993E-2</v>
      </c>
      <c r="F16">
        <v>1.9148499999999999</v>
      </c>
      <c r="G16">
        <v>1.91083</v>
      </c>
      <c r="H16" s="21"/>
      <c r="I16" s="17">
        <f t="shared" si="0"/>
        <v>0.49212598425196846</v>
      </c>
      <c r="J16" s="16">
        <f t="shared" si="1"/>
        <v>-0.29212598425196845</v>
      </c>
      <c r="K16" s="16">
        <v>100</v>
      </c>
      <c r="L16" s="16">
        <v>49.212598425196845</v>
      </c>
      <c r="M16" s="16">
        <v>28.740157480314959</v>
      </c>
      <c r="N16" s="16">
        <v>0.21325459317585299</v>
      </c>
      <c r="O16" s="16">
        <v>4.7698151950714904E-2</v>
      </c>
      <c r="P16" s="16">
        <v>5.1780537266104064E-2</v>
      </c>
      <c r="Q16" s="16">
        <v>2.4887095929166663E-3</v>
      </c>
      <c r="R16" s="16">
        <v>4.8062645239214126</v>
      </c>
      <c r="S16" s="16">
        <v>0.28349898023535852</v>
      </c>
      <c r="T16" s="20" t="s">
        <v>119</v>
      </c>
      <c r="U16" s="10">
        <v>2</v>
      </c>
      <c r="V16" s="20" t="s">
        <v>142</v>
      </c>
      <c r="W16" s="10">
        <v>2</v>
      </c>
      <c r="X16" s="20" t="s">
        <v>142</v>
      </c>
      <c r="Y16" s="10">
        <v>2</v>
      </c>
      <c r="Z16" s="20" t="s">
        <v>124</v>
      </c>
      <c r="AA16" s="15">
        <v>2</v>
      </c>
      <c r="AB16" s="11">
        <v>97.81</v>
      </c>
      <c r="AC16" s="10">
        <v>1.8400000000000034</v>
      </c>
      <c r="AD16" s="19">
        <v>0.35</v>
      </c>
      <c r="AE16" s="12">
        <v>4.76981519507149</v>
      </c>
      <c r="AF16" s="10">
        <v>3.1969691827653692</v>
      </c>
      <c r="AG16" s="10">
        <v>2.5890268633052074</v>
      </c>
      <c r="AH16" s="10">
        <v>1.4450273909383995</v>
      </c>
      <c r="AI16" s="10">
        <v>2.0806178998739417</v>
      </c>
      <c r="AJ16" s="10"/>
      <c r="AK16" s="10"/>
      <c r="AL16" s="10"/>
      <c r="AM16" s="10"/>
      <c r="AN16" s="10">
        <v>4.7698151950714904E-2</v>
      </c>
      <c r="AO16" s="10">
        <v>0.11529982925224043</v>
      </c>
      <c r="AP16" s="10">
        <v>1</v>
      </c>
      <c r="AQ16" s="10">
        <v>79.625</v>
      </c>
      <c r="AR16" s="10"/>
      <c r="AS16" s="10"/>
      <c r="AT16" s="10">
        <v>0.74051489105783863</v>
      </c>
      <c r="AU16" s="10">
        <v>1</v>
      </c>
      <c r="AV16" s="16"/>
      <c r="AW16" s="19">
        <v>0.47954537741480541</v>
      </c>
      <c r="AX16" s="1" t="s">
        <v>120</v>
      </c>
      <c r="AY16" s="23">
        <v>0.29212598425196801</v>
      </c>
      <c r="AZ16" s="18">
        <v>100</v>
      </c>
      <c r="BA16" s="18">
        <v>0</v>
      </c>
      <c r="BB16" s="18">
        <v>0</v>
      </c>
      <c r="BC16" s="18">
        <v>100</v>
      </c>
      <c r="BD16" s="18">
        <v>0</v>
      </c>
      <c r="BE16" s="18">
        <v>0</v>
      </c>
      <c r="BF16" s="24">
        <v>97.81</v>
      </c>
      <c r="BG16" s="24">
        <v>1.8400000000000034</v>
      </c>
      <c r="BH16" s="24">
        <v>0.35</v>
      </c>
      <c r="BI16" s="21"/>
      <c r="BJ16" s="25">
        <f t="shared" ca="1" si="4"/>
        <v>1</v>
      </c>
      <c r="BK16" s="24">
        <f t="shared" ca="1" si="5"/>
        <v>1.8910291686549132</v>
      </c>
      <c r="BL16" s="23">
        <f t="shared" si="6"/>
        <v>9.1583417647863286</v>
      </c>
      <c r="BM16" s="23">
        <f t="shared" ca="1" si="7"/>
        <v>3.8674928518127283</v>
      </c>
      <c r="BN16" s="22">
        <f t="shared" si="8"/>
        <v>5.1454995425101915</v>
      </c>
      <c r="BO16" s="21"/>
      <c r="BP16" s="2"/>
      <c r="BR16" s="6"/>
      <c r="BV16" s="96" t="s">
        <v>10</v>
      </c>
      <c r="BW16" s="42" t="str">
        <f>O2</f>
        <v>WSLP-19-082C</v>
      </c>
      <c r="BX16" s="42"/>
      <c r="BY16" s="100" t="s">
        <v>6</v>
      </c>
      <c r="BZ16" s="100"/>
      <c r="CA16" s="100"/>
      <c r="CB16" s="104">
        <f>J8</f>
        <v>0</v>
      </c>
      <c r="CC16" s="104"/>
      <c r="CE16" s="100" t="s">
        <v>9</v>
      </c>
      <c r="CF16" s="100"/>
      <c r="CG16" s="42"/>
      <c r="CL16" s="5"/>
      <c r="CP16" s="6"/>
      <c r="CT16" s="96" t="s">
        <v>10</v>
      </c>
      <c r="CU16" s="42" t="str">
        <f>BW16</f>
        <v>WSLP-19-082C</v>
      </c>
      <c r="CV16" s="42"/>
      <c r="CW16" s="100" t="s">
        <v>6</v>
      </c>
      <c r="CX16" s="100"/>
      <c r="CY16" s="100"/>
      <c r="CZ16" s="104">
        <f>CB16</f>
        <v>0</v>
      </c>
      <c r="DA16" s="104"/>
      <c r="DC16" s="100" t="s">
        <v>9</v>
      </c>
      <c r="DD16" s="100"/>
      <c r="DE16" s="42">
        <f>CG16</f>
        <v>0</v>
      </c>
      <c r="DJ16" s="5"/>
    </row>
    <row r="17" spans="1:114" ht="13.5" thickBot="1" x14ac:dyDescent="0.25">
      <c r="A17">
        <v>0.2</v>
      </c>
      <c r="B17">
        <v>0.82</v>
      </c>
      <c r="C17">
        <v>0.16657</v>
      </c>
      <c r="D17">
        <v>-0.1043</v>
      </c>
      <c r="E17">
        <v>-6.9529999999999995E-2</v>
      </c>
      <c r="F17">
        <v>2.0284499999999999</v>
      </c>
      <c r="G17">
        <v>1.9632499999999999</v>
      </c>
      <c r="H17" s="21"/>
      <c r="I17" s="17">
        <f t="shared" si="0"/>
        <v>0.65616797900262469</v>
      </c>
      <c r="J17" s="16">
        <f t="shared" si="1"/>
        <v>-0.45616797900262468</v>
      </c>
      <c r="K17" s="16">
        <v>100</v>
      </c>
      <c r="L17" s="16">
        <v>65.616797900262469</v>
      </c>
      <c r="M17" s="16">
        <v>34.908136482939632</v>
      </c>
      <c r="N17" s="16">
        <v>0.28433945756780399</v>
      </c>
      <c r="O17" s="16">
        <v>0.10599589322381499</v>
      </c>
      <c r="P17" s="16">
        <v>0.11119515754058419</v>
      </c>
      <c r="Q17" s="16">
        <v>3.0575574998690194E-2</v>
      </c>
      <c r="R17" s="16">
        <v>27.497218111796524</v>
      </c>
      <c r="S17" s="16">
        <v>0.36106002199786141</v>
      </c>
      <c r="T17" s="20" t="s">
        <v>119</v>
      </c>
      <c r="U17" s="10">
        <v>2</v>
      </c>
      <c r="V17" s="20" t="s">
        <v>142</v>
      </c>
      <c r="W17" s="10">
        <v>2</v>
      </c>
      <c r="X17" s="20" t="s">
        <v>142</v>
      </c>
      <c r="Y17" s="10">
        <v>2</v>
      </c>
      <c r="Z17" s="20" t="s">
        <v>124</v>
      </c>
      <c r="AA17" s="15">
        <v>2</v>
      </c>
      <c r="AB17" s="11">
        <v>97.81</v>
      </c>
      <c r="AC17" s="10">
        <v>1.8400000000000034</v>
      </c>
      <c r="AD17" s="19">
        <v>0.35</v>
      </c>
      <c r="AE17" s="12">
        <v>10.599589322381499</v>
      </c>
      <c r="AF17" s="10">
        <v>9.2219715988768183</v>
      </c>
      <c r="AG17" s="10">
        <v>5.5597578770292273</v>
      </c>
      <c r="AH17" s="10">
        <v>1.5782516111326097</v>
      </c>
      <c r="AI17" s="10">
        <v>0.36367315265648348</v>
      </c>
      <c r="AJ17" s="10"/>
      <c r="AK17" s="10"/>
      <c r="AL17" s="10"/>
      <c r="AM17" s="10"/>
      <c r="AN17" s="10">
        <v>0.10599589322381499</v>
      </c>
      <c r="AO17" s="10">
        <v>7.4670646307289437E-2</v>
      </c>
      <c r="AP17" s="10">
        <v>1</v>
      </c>
      <c r="AQ17" s="10">
        <v>79.625</v>
      </c>
      <c r="AR17" s="10"/>
      <c r="AS17" s="10"/>
      <c r="AT17" s="10">
        <v>1.6650900275028151</v>
      </c>
      <c r="AU17" s="10">
        <v>1</v>
      </c>
      <c r="AV17" s="16"/>
      <c r="AW17" s="19">
        <v>1.3832957398315227</v>
      </c>
      <c r="AX17" s="1" t="s">
        <v>120</v>
      </c>
      <c r="AY17" s="23">
        <v>0.45616797900262501</v>
      </c>
      <c r="AZ17" s="18">
        <v>100</v>
      </c>
      <c r="BA17" s="18">
        <v>0</v>
      </c>
      <c r="BB17" s="18">
        <v>0</v>
      </c>
      <c r="BC17" s="18">
        <v>100</v>
      </c>
      <c r="BD17" s="18">
        <v>0</v>
      </c>
      <c r="BE17" s="18">
        <v>0</v>
      </c>
      <c r="BF17" s="24">
        <v>97.81</v>
      </c>
      <c r="BG17" s="24">
        <v>1.8400000000000034</v>
      </c>
      <c r="BH17" s="24">
        <v>0.35</v>
      </c>
      <c r="BI17" s="21"/>
      <c r="BJ17" s="25">
        <f t="shared" ca="1" si="4"/>
        <v>1</v>
      </c>
      <c r="BK17" s="24">
        <f t="shared" ca="1" si="5"/>
        <v>4.491030830520689</v>
      </c>
      <c r="BL17" s="23">
        <f t="shared" si="6"/>
        <v>39.006045853277712</v>
      </c>
      <c r="BM17" s="23">
        <f t="shared" ca="1" si="7"/>
        <v>3.9801553448288365</v>
      </c>
      <c r="BN17" s="22">
        <f t="shared" si="8"/>
        <v>5.1833748878308326</v>
      </c>
      <c r="BO17" s="21"/>
      <c r="BP17" s="2"/>
      <c r="BR17" s="6"/>
      <c r="BV17" s="95" t="s">
        <v>50</v>
      </c>
      <c r="BW17" s="101" t="str">
        <f>J4</f>
        <v>30.08344, -90.62298</v>
      </c>
      <c r="BX17" s="101"/>
      <c r="BY17" s="102" t="s">
        <v>7</v>
      </c>
      <c r="BZ17" s="102"/>
      <c r="CA17" s="102"/>
      <c r="CB17" s="103">
        <f>O3</f>
        <v>71.686351706036746</v>
      </c>
      <c r="CC17" s="103"/>
      <c r="CD17" s="26"/>
      <c r="CE17" s="26"/>
      <c r="CF17" s="95" t="s">
        <v>71</v>
      </c>
      <c r="CG17" s="41" t="str">
        <f>IF(J6=1,"Sand",IF(J6=2,"Clay","Auto Zone"))</f>
        <v>Auto Zone</v>
      </c>
      <c r="CL17" s="5"/>
      <c r="CP17" s="6"/>
      <c r="CT17" s="95" t="s">
        <v>50</v>
      </c>
      <c r="CU17" s="101" t="str">
        <f>BW17</f>
        <v>30.08344, -90.62298</v>
      </c>
      <c r="CV17" s="101"/>
      <c r="CW17" s="102" t="s">
        <v>7</v>
      </c>
      <c r="CX17" s="102"/>
      <c r="CY17" s="102"/>
      <c r="CZ17" s="103">
        <f>CB17</f>
        <v>71.686351706036746</v>
      </c>
      <c r="DA17" s="103"/>
      <c r="DB17" s="26"/>
      <c r="DC17" s="26"/>
      <c r="DD17" s="95"/>
      <c r="DE17" s="41"/>
      <c r="DJ17" s="5"/>
    </row>
    <row r="18" spans="1:114" x14ac:dyDescent="0.2">
      <c r="A18">
        <v>0.25</v>
      </c>
      <c r="B18">
        <v>2.16</v>
      </c>
      <c r="C18">
        <v>0.16703000000000001</v>
      </c>
      <c r="D18">
        <v>-9.8030000000000006E-2</v>
      </c>
      <c r="E18">
        <v>-6.8709999999999993E-2</v>
      </c>
      <c r="F18">
        <v>1.92778</v>
      </c>
      <c r="G18">
        <v>1.9006799999999999</v>
      </c>
      <c r="H18" s="21"/>
      <c r="I18" s="17">
        <f t="shared" si="0"/>
        <v>0.82020997375328075</v>
      </c>
      <c r="J18" s="16">
        <f t="shared" si="1"/>
        <v>-0.62020997375328069</v>
      </c>
      <c r="K18" s="16">
        <v>100</v>
      </c>
      <c r="L18" s="16">
        <v>82.020997375328079</v>
      </c>
      <c r="M18" s="16">
        <v>41.076115485564301</v>
      </c>
      <c r="N18" s="16">
        <v>0.35542432195975499</v>
      </c>
      <c r="O18" s="16">
        <v>0.22789117043121138</v>
      </c>
      <c r="P18" s="16">
        <v>0.23624850640705519</v>
      </c>
      <c r="Q18" s="16">
        <v>7.5159029706082639E-2</v>
      </c>
      <c r="R18" s="16">
        <v>31.813547035334032</v>
      </c>
      <c r="S18" s="16">
        <v>0.5803705538780437</v>
      </c>
      <c r="T18" s="20" t="s">
        <v>119</v>
      </c>
      <c r="U18" s="10">
        <v>2</v>
      </c>
      <c r="V18" s="20" t="s">
        <v>142</v>
      </c>
      <c r="W18" s="10">
        <v>2</v>
      </c>
      <c r="X18" s="20" t="s">
        <v>142</v>
      </c>
      <c r="Y18" s="10">
        <v>2</v>
      </c>
      <c r="Z18" s="20" t="s">
        <v>124</v>
      </c>
      <c r="AA18" s="15">
        <v>2</v>
      </c>
      <c r="AB18" s="11">
        <v>97.81</v>
      </c>
      <c r="AC18" s="10">
        <v>1.8400000000000034</v>
      </c>
      <c r="AD18" s="19">
        <v>0.35</v>
      </c>
      <c r="AE18" s="12">
        <v>22.789117043121138</v>
      </c>
      <c r="AF18" s="10">
        <v>22.969177378751901</v>
      </c>
      <c r="AG18" s="10">
        <v>11.81242532035273</v>
      </c>
      <c r="AH18" s="10">
        <v>4.6274653423190815</v>
      </c>
      <c r="AI18" s="10">
        <v>0.31433150125930315</v>
      </c>
      <c r="AJ18" s="10"/>
      <c r="AK18" s="10"/>
      <c r="AL18" s="10"/>
      <c r="AM18" s="10"/>
      <c r="AN18" s="10">
        <v>0.22789117043121138</v>
      </c>
      <c r="AO18" s="10">
        <v>0.11880815966989056</v>
      </c>
      <c r="AP18" s="10">
        <v>1</v>
      </c>
      <c r="AQ18" s="10">
        <v>79.625</v>
      </c>
      <c r="AR18" s="10"/>
      <c r="AS18" s="10"/>
      <c r="AT18" s="10">
        <v>3.4341554530925014</v>
      </c>
      <c r="AU18" s="10">
        <v>1</v>
      </c>
      <c r="AV18" s="16"/>
      <c r="AW18" s="19">
        <v>3.4453766068127853</v>
      </c>
      <c r="AX18" s="1" t="s">
        <v>120</v>
      </c>
      <c r="AY18" s="23">
        <v>0.62020997375328102</v>
      </c>
      <c r="AZ18" s="18">
        <v>100</v>
      </c>
      <c r="BA18" s="18">
        <v>0</v>
      </c>
      <c r="BB18" s="18">
        <v>0</v>
      </c>
      <c r="BC18" s="18">
        <v>100</v>
      </c>
      <c r="BD18" s="18">
        <v>0</v>
      </c>
      <c r="BE18" s="18">
        <v>0</v>
      </c>
      <c r="BF18" s="24">
        <v>97.81</v>
      </c>
      <c r="BG18" s="24">
        <v>1.8400000000000034</v>
      </c>
      <c r="BH18" s="24">
        <v>0.35</v>
      </c>
      <c r="BI18" s="21"/>
      <c r="BJ18" s="25">
        <f t="shared" ca="1" si="4"/>
        <v>1</v>
      </c>
      <c r="BK18" s="24">
        <f t="shared" ca="1" si="5"/>
        <v>9.5061573087652445</v>
      </c>
      <c r="BL18" s="23">
        <f t="shared" si="6"/>
        <v>38.496105642558142</v>
      </c>
      <c r="BM18" s="23">
        <f t="shared" ca="1" si="7"/>
        <v>3.7523862412713327</v>
      </c>
      <c r="BN18" s="22">
        <f t="shared" si="8"/>
        <v>4.939937200197682</v>
      </c>
      <c r="BO18" s="21"/>
      <c r="BP18" s="2"/>
      <c r="BR18" s="6"/>
      <c r="CL18" s="5"/>
      <c r="CP18" s="6"/>
      <c r="DJ18" s="5"/>
    </row>
    <row r="19" spans="1:114" x14ac:dyDescent="0.2">
      <c r="A19">
        <v>0.3</v>
      </c>
      <c r="B19">
        <v>2.2200000000000002</v>
      </c>
      <c r="C19">
        <v>0.16954</v>
      </c>
      <c r="D19">
        <v>-8.7459999999999996E-2</v>
      </c>
      <c r="E19">
        <v>-6.6750000000000004E-2</v>
      </c>
      <c r="F19">
        <v>1.9067000000000001</v>
      </c>
      <c r="G19">
        <v>1.9718800000000001</v>
      </c>
      <c r="H19" s="21"/>
      <c r="I19" s="17">
        <f t="shared" si="0"/>
        <v>0.98425196850393692</v>
      </c>
      <c r="J19" s="16">
        <f t="shared" si="1"/>
        <v>-0.78425196850393686</v>
      </c>
      <c r="K19" s="16">
        <v>100</v>
      </c>
      <c r="L19" s="16">
        <v>98.425196850393689</v>
      </c>
      <c r="M19" s="16">
        <v>47.244094488188971</v>
      </c>
      <c r="N19" s="16">
        <v>0.42650918635170598</v>
      </c>
      <c r="O19" s="16">
        <v>0.89301540041067329</v>
      </c>
      <c r="P19" s="16">
        <v>0.90892129791308562</v>
      </c>
      <c r="Q19" s="16">
        <v>0.15031805941216539</v>
      </c>
      <c r="R19" s="16">
        <v>16.538072081411318</v>
      </c>
      <c r="S19" s="16">
        <v>1.1045762154453049</v>
      </c>
      <c r="T19" s="20" t="s">
        <v>119</v>
      </c>
      <c r="U19" s="10">
        <v>2</v>
      </c>
      <c r="V19" s="20" t="s">
        <v>142</v>
      </c>
      <c r="W19" s="10">
        <v>2</v>
      </c>
      <c r="X19" s="20" t="s">
        <v>33</v>
      </c>
      <c r="Y19" s="10">
        <v>3</v>
      </c>
      <c r="Z19" s="20" t="s">
        <v>124</v>
      </c>
      <c r="AA19" s="15">
        <v>2</v>
      </c>
      <c r="AB19" s="11">
        <v>97.81</v>
      </c>
      <c r="AC19" s="10">
        <v>1.8400000000000034</v>
      </c>
      <c r="AD19" s="19">
        <v>0.35</v>
      </c>
      <c r="AE19" s="12">
        <v>89.301540041067327</v>
      </c>
      <c r="AF19" s="10">
        <v>101.14219993975162</v>
      </c>
      <c r="AG19" s="10">
        <v>45.446064895654274</v>
      </c>
      <c r="AH19" s="10">
        <v>13.94880745563975</v>
      </c>
      <c r="AI19" s="10">
        <v>0.60466540179371531</v>
      </c>
      <c r="AJ19" s="10"/>
      <c r="AK19" s="10"/>
      <c r="AL19" s="10"/>
      <c r="AM19" s="10"/>
      <c r="AN19" s="10">
        <v>0.89301540041067329</v>
      </c>
      <c r="AO19" s="10">
        <v>0.28633711297264891</v>
      </c>
      <c r="AP19" s="10">
        <v>1</v>
      </c>
      <c r="AQ19" s="10">
        <v>79.625</v>
      </c>
      <c r="AR19" s="10"/>
      <c r="AS19" s="10"/>
      <c r="AT19" s="10">
        <v>13.447945607560518</v>
      </c>
      <c r="AU19" s="10">
        <v>1</v>
      </c>
      <c r="AV19" s="16"/>
      <c r="AW19" s="19">
        <v>15.171329990962743</v>
      </c>
      <c r="AX19" s="1" t="s">
        <v>120</v>
      </c>
      <c r="AY19" s="23">
        <v>0.78425196850393697</v>
      </c>
      <c r="AZ19" s="18">
        <v>100</v>
      </c>
      <c r="BA19" s="18">
        <v>0</v>
      </c>
      <c r="BB19" s="18">
        <v>0</v>
      </c>
      <c r="BC19" s="18">
        <v>100</v>
      </c>
      <c r="BD19" s="18">
        <v>0</v>
      </c>
      <c r="BE19" s="18">
        <v>0</v>
      </c>
      <c r="BF19" s="24">
        <v>97.81</v>
      </c>
      <c r="BG19" s="24">
        <v>1.8400000000000034</v>
      </c>
      <c r="BH19" s="24">
        <v>0.35</v>
      </c>
      <c r="BI19" s="21"/>
      <c r="BJ19" s="25">
        <f t="shared" ca="1" si="4"/>
        <v>1</v>
      </c>
      <c r="BK19" s="24">
        <f t="shared" ca="1" si="5"/>
        <v>36.394334944987293</v>
      </c>
      <c r="BL19" s="23">
        <f t="shared" si="6"/>
        <v>17.484766584507852</v>
      </c>
      <c r="BM19" s="23">
        <f t="shared" ca="1" si="7"/>
        <v>3.1159020335150225</v>
      </c>
      <c r="BN19" s="22">
        <f t="shared" si="8"/>
        <v>4.2959304402321941</v>
      </c>
      <c r="BO19" s="21"/>
      <c r="BP19" s="2"/>
      <c r="BR19" s="6"/>
      <c r="CL19" s="5"/>
      <c r="CP19" s="6"/>
      <c r="DJ19" s="5"/>
    </row>
    <row r="20" spans="1:114" x14ac:dyDescent="0.2">
      <c r="A20">
        <v>0.35</v>
      </c>
      <c r="B20">
        <v>2.16</v>
      </c>
      <c r="C20">
        <v>0.17463000000000001</v>
      </c>
      <c r="D20">
        <v>-7.7299999999999994E-2</v>
      </c>
      <c r="E20">
        <v>-6.7570000000000005E-2</v>
      </c>
      <c r="F20">
        <v>1.95113</v>
      </c>
      <c r="G20">
        <v>1.9475499999999999</v>
      </c>
      <c r="H20" s="21"/>
      <c r="I20" s="17">
        <f t="shared" si="0"/>
        <v>1.148293963254593</v>
      </c>
      <c r="J20" s="16">
        <f t="shared" si="1"/>
        <v>-0.94829396325459303</v>
      </c>
      <c r="K20" s="16">
        <v>100</v>
      </c>
      <c r="L20" s="16">
        <v>114.8293963254593</v>
      </c>
      <c r="M20" s="16">
        <v>53.41207349081364</v>
      </c>
      <c r="N20" s="16">
        <v>0.49759405074365698</v>
      </c>
      <c r="O20" s="16">
        <v>2.2418131416837763</v>
      </c>
      <c r="P20" s="16">
        <v>2.2545609675271141</v>
      </c>
      <c r="Q20" s="16">
        <v>0.22256174359511716</v>
      </c>
      <c r="R20" s="16">
        <v>9.8716223158618366</v>
      </c>
      <c r="S20" s="16">
        <v>0.8852656835651227</v>
      </c>
      <c r="T20" s="20" t="s">
        <v>119</v>
      </c>
      <c r="U20" s="10">
        <v>2</v>
      </c>
      <c r="V20" s="20" t="s">
        <v>142</v>
      </c>
      <c r="W20" s="10">
        <v>2</v>
      </c>
      <c r="X20" s="20" t="s">
        <v>144</v>
      </c>
      <c r="Y20" s="10">
        <v>9</v>
      </c>
      <c r="Z20" s="20" t="s">
        <v>33</v>
      </c>
      <c r="AA20" s="15">
        <v>3</v>
      </c>
      <c r="AB20" s="11">
        <v>97.81</v>
      </c>
      <c r="AC20" s="10">
        <v>1.8400000000000034</v>
      </c>
      <c r="AD20" s="19">
        <v>0.35</v>
      </c>
      <c r="AE20" s="12">
        <v>224.18131416837764</v>
      </c>
      <c r="AF20" s="10">
        <v>258.48779639580994</v>
      </c>
      <c r="AG20" s="10">
        <v>112.7280483763557</v>
      </c>
      <c r="AH20" s="10">
        <v>7.9749593037558659</v>
      </c>
      <c r="AI20" s="10">
        <v>1.0130047199974299</v>
      </c>
      <c r="AJ20" s="10"/>
      <c r="AK20" s="10"/>
      <c r="AL20" s="10"/>
      <c r="AM20" s="10"/>
      <c r="AN20" s="10">
        <v>2.2418131416837763</v>
      </c>
      <c r="AO20" s="10">
        <v>0.5774017852051575</v>
      </c>
      <c r="AP20" s="10">
        <v>1</v>
      </c>
      <c r="AQ20" s="10">
        <v>79.625</v>
      </c>
      <c r="AR20" s="10"/>
      <c r="AS20" s="10"/>
      <c r="AT20" s="10">
        <v>30.63690187904756</v>
      </c>
      <c r="AU20" s="10">
        <v>1</v>
      </c>
      <c r="AV20" s="16"/>
      <c r="AW20" s="19">
        <v>38.773169459371495</v>
      </c>
      <c r="AX20" s="1" t="s">
        <v>120</v>
      </c>
      <c r="AY20" s="23">
        <v>0.94829396325459303</v>
      </c>
      <c r="AZ20" s="18">
        <v>100</v>
      </c>
      <c r="BA20" s="18">
        <v>0</v>
      </c>
      <c r="BB20" s="18">
        <v>0</v>
      </c>
      <c r="BC20" s="18">
        <v>100</v>
      </c>
      <c r="BD20" s="18">
        <v>0</v>
      </c>
      <c r="BE20" s="18">
        <v>0</v>
      </c>
      <c r="BF20" s="24">
        <v>97.81</v>
      </c>
      <c r="BG20" s="24">
        <v>1.8400000000000034</v>
      </c>
      <c r="BH20" s="24">
        <v>0.35</v>
      </c>
      <c r="BI20" s="21"/>
      <c r="BJ20" s="25">
        <f t="shared" ca="1" si="4"/>
        <v>0.9158203752238594</v>
      </c>
      <c r="BK20" s="24">
        <f t="shared" ca="1" si="5"/>
        <v>60.349247981579381</v>
      </c>
      <c r="BL20" s="23">
        <f t="shared" si="6"/>
        <v>10.129582481529658</v>
      </c>
      <c r="BM20" s="23">
        <f t="shared" ca="1" si="7"/>
        <v>2.794116547522898</v>
      </c>
      <c r="BN20" s="22">
        <f t="shared" si="8"/>
        <v>3.844114095127046</v>
      </c>
      <c r="BO20" s="21"/>
      <c r="BP20" s="2"/>
      <c r="BR20" s="6"/>
      <c r="CL20" s="5"/>
      <c r="CP20" s="6"/>
      <c r="DJ20" s="5"/>
    </row>
    <row r="21" spans="1:114" x14ac:dyDescent="0.2">
      <c r="A21">
        <v>0.4</v>
      </c>
      <c r="B21">
        <v>2.2200000000000002</v>
      </c>
      <c r="C21">
        <v>0.17684</v>
      </c>
      <c r="D21">
        <v>-7.3529999999999998E-2</v>
      </c>
      <c r="E21">
        <v>-6.8150000000000002E-2</v>
      </c>
      <c r="F21">
        <v>2.0122800000000001</v>
      </c>
      <c r="G21">
        <v>1.90665</v>
      </c>
      <c r="H21" s="21"/>
      <c r="I21" s="17">
        <f t="shared" si="0"/>
        <v>1.3123359580052494</v>
      </c>
      <c r="J21" s="16">
        <f t="shared" si="1"/>
        <v>-1.1123359580052494</v>
      </c>
      <c r="K21" s="16">
        <v>100</v>
      </c>
      <c r="L21" s="16">
        <v>131.23359580052494</v>
      </c>
      <c r="M21" s="16">
        <v>59.580052493438323</v>
      </c>
      <c r="N21" s="16">
        <v>0.56867891513560798</v>
      </c>
      <c r="O21" s="16">
        <v>2.8274404517453755</v>
      </c>
      <c r="P21" s="16">
        <v>2.8379545195859532</v>
      </c>
      <c r="Q21" s="16">
        <v>0.24936870121024779</v>
      </c>
      <c r="R21" s="16">
        <v>8.7869167560384209</v>
      </c>
      <c r="S21" s="16">
        <v>0.7301436000401168</v>
      </c>
      <c r="T21" s="20" t="s">
        <v>119</v>
      </c>
      <c r="U21" s="10">
        <v>2</v>
      </c>
      <c r="V21" s="20" t="s">
        <v>142</v>
      </c>
      <c r="W21" s="10">
        <v>2</v>
      </c>
      <c r="X21" s="20" t="s">
        <v>144</v>
      </c>
      <c r="Y21" s="10">
        <v>9</v>
      </c>
      <c r="Z21" s="20" t="s">
        <v>33</v>
      </c>
      <c r="AA21" s="15">
        <v>3</v>
      </c>
      <c r="AB21" s="11">
        <v>97.81</v>
      </c>
      <c r="AC21" s="10">
        <v>1.8400000000000034</v>
      </c>
      <c r="AD21" s="19">
        <v>0.35</v>
      </c>
      <c r="AE21" s="12">
        <v>282.74404517453752</v>
      </c>
      <c r="AF21" s="10">
        <v>326.15737902184594</v>
      </c>
      <c r="AG21" s="10">
        <v>141.89772597929766</v>
      </c>
      <c r="AH21" s="10">
        <v>3.3215592323213246</v>
      </c>
      <c r="AI21" s="10">
        <v>1.1380556203776417</v>
      </c>
      <c r="AJ21" s="10"/>
      <c r="AK21" s="10"/>
      <c r="AL21" s="10"/>
      <c r="AM21" s="10"/>
      <c r="AN21" s="10">
        <v>2.8274404517453755</v>
      </c>
      <c r="AO21" s="10">
        <v>0.70404015179669011</v>
      </c>
      <c r="AP21" s="10">
        <v>1</v>
      </c>
      <c r="AQ21" s="10">
        <v>79.625</v>
      </c>
      <c r="AR21" s="10"/>
      <c r="AS21" s="10"/>
      <c r="AT21" s="10">
        <v>33.993025796021676</v>
      </c>
      <c r="AU21" s="10">
        <v>1</v>
      </c>
      <c r="AV21" s="16"/>
      <c r="AW21" s="19">
        <v>48.923606853276894</v>
      </c>
      <c r="AX21" s="1" t="s">
        <v>120</v>
      </c>
      <c r="AY21" s="23">
        <v>1.1123359580052501</v>
      </c>
      <c r="AZ21" s="18">
        <v>100</v>
      </c>
      <c r="BA21" s="18">
        <v>0</v>
      </c>
      <c r="BB21" s="18">
        <v>0</v>
      </c>
      <c r="BC21" s="18">
        <v>100</v>
      </c>
      <c r="BD21" s="18">
        <v>0</v>
      </c>
      <c r="BE21" s="18">
        <v>0</v>
      </c>
      <c r="BF21" s="24">
        <v>97.81</v>
      </c>
      <c r="BG21" s="24">
        <v>1.8400000000000034</v>
      </c>
      <c r="BH21" s="24">
        <v>0.35</v>
      </c>
      <c r="BI21" s="21"/>
      <c r="BJ21" s="25">
        <f t="shared" ca="1" si="4"/>
        <v>0.89463671484160967</v>
      </c>
      <c r="BK21" s="24">
        <f t="shared" ca="1" si="5"/>
        <v>63.875164981934446</v>
      </c>
      <c r="BL21" s="23">
        <f t="shared" si="6"/>
        <v>8.9948890158527224</v>
      </c>
      <c r="BM21" s="23">
        <f t="shared" ca="1" si="7"/>
        <v>2.7381338923183445</v>
      </c>
      <c r="BN21" s="22">
        <f t="shared" si="8"/>
        <v>3.7333336820686243</v>
      </c>
      <c r="BO21" s="21"/>
      <c r="BP21" s="2"/>
      <c r="BR21" s="6"/>
      <c r="CL21" s="5"/>
      <c r="CP21" s="6"/>
      <c r="DJ21" s="5"/>
    </row>
    <row r="22" spans="1:114" x14ac:dyDescent="0.2">
      <c r="A22">
        <v>0.45</v>
      </c>
      <c r="B22">
        <v>2.16</v>
      </c>
      <c r="C22">
        <v>0.17627999999999999</v>
      </c>
      <c r="D22">
        <v>-7.5590000000000004E-2</v>
      </c>
      <c r="E22">
        <v>-6.5729999999999997E-2</v>
      </c>
      <c r="F22">
        <v>1.9729300000000001</v>
      </c>
      <c r="G22">
        <v>1.9630300000000001</v>
      </c>
      <c r="H22" s="21"/>
      <c r="I22" s="17">
        <f t="shared" si="0"/>
        <v>1.4763779527559056</v>
      </c>
      <c r="J22" s="16">
        <f t="shared" si="1"/>
        <v>-1.2763779527559056</v>
      </c>
      <c r="K22" s="16">
        <v>100</v>
      </c>
      <c r="L22" s="16">
        <v>147.63779527559055</v>
      </c>
      <c r="M22" s="16">
        <v>65.748031496062993</v>
      </c>
      <c r="N22" s="16">
        <v>0.63976377952755903</v>
      </c>
      <c r="O22" s="16">
        <v>2.6790462012320275</v>
      </c>
      <c r="P22" s="16">
        <v>2.6988804317737767</v>
      </c>
      <c r="Q22" s="16">
        <v>0.23472086760622413</v>
      </c>
      <c r="R22" s="16">
        <v>8.6969717088192482</v>
      </c>
      <c r="S22" s="16">
        <v>1.3773771209548011</v>
      </c>
      <c r="T22" s="20" t="s">
        <v>119</v>
      </c>
      <c r="U22" s="10">
        <v>2</v>
      </c>
      <c r="V22" s="20" t="s">
        <v>142</v>
      </c>
      <c r="W22" s="10">
        <v>2</v>
      </c>
      <c r="X22" s="20" t="s">
        <v>144</v>
      </c>
      <c r="Y22" s="10">
        <v>9</v>
      </c>
      <c r="Z22" s="20" t="s">
        <v>33</v>
      </c>
      <c r="AA22" s="15">
        <v>3</v>
      </c>
      <c r="AB22" s="11">
        <v>97.81</v>
      </c>
      <c r="AC22" s="10">
        <v>1.8400000000000034</v>
      </c>
      <c r="AD22" s="19">
        <v>0.35</v>
      </c>
      <c r="AE22" s="12">
        <v>267.90462012320279</v>
      </c>
      <c r="AF22" s="10">
        <v>308.83076872188019</v>
      </c>
      <c r="AG22" s="10">
        <v>134.94402158868883</v>
      </c>
      <c r="AH22" s="10">
        <v>15.173760166503268</v>
      </c>
      <c r="AI22" s="10">
        <v>1.149825517985692</v>
      </c>
      <c r="AJ22" s="10"/>
      <c r="AK22" s="10"/>
      <c r="AL22" s="10"/>
      <c r="AM22" s="10"/>
      <c r="AN22" s="10">
        <v>2.6790462012320275</v>
      </c>
      <c r="AO22" s="10">
        <v>0.6816659234211534</v>
      </c>
      <c r="AP22" s="10">
        <v>1</v>
      </c>
      <c r="AQ22" s="10">
        <v>79.625</v>
      </c>
      <c r="AR22" s="10"/>
      <c r="AS22" s="10"/>
      <c r="AT22" s="10">
        <v>28.365320623889964</v>
      </c>
      <c r="AU22" s="10">
        <v>1</v>
      </c>
      <c r="AV22" s="16"/>
      <c r="AW22" s="19">
        <v>46.324615308282034</v>
      </c>
      <c r="AX22" s="1" t="s">
        <v>120</v>
      </c>
      <c r="AY22" s="23">
        <v>1.27637795275591</v>
      </c>
      <c r="AZ22" s="18">
        <v>100</v>
      </c>
      <c r="BA22" s="18">
        <v>0</v>
      </c>
      <c r="BB22" s="18">
        <v>0</v>
      </c>
      <c r="BC22" s="18">
        <v>100</v>
      </c>
      <c r="BD22" s="18">
        <v>0</v>
      </c>
      <c r="BE22" s="18">
        <v>0</v>
      </c>
      <c r="BF22" s="24">
        <v>97.81</v>
      </c>
      <c r="BG22" s="24">
        <v>1.8400000000000034</v>
      </c>
      <c r="BH22" s="24">
        <v>0.35</v>
      </c>
      <c r="BI22" s="21"/>
      <c r="BJ22" s="25">
        <f t="shared" ca="1" si="4"/>
        <v>0.9048805820000847</v>
      </c>
      <c r="BK22" s="24">
        <f t="shared" ca="1" si="5"/>
        <v>57.385682048293852</v>
      </c>
      <c r="BL22" s="23">
        <f t="shared" si="6"/>
        <v>8.9415377336470971</v>
      </c>
      <c r="BM22" s="23">
        <f t="shared" ca="1" si="7"/>
        <v>2.7646381860395772</v>
      </c>
      <c r="BN22" s="22">
        <f t="shared" si="8"/>
        <v>3.7485617763207775</v>
      </c>
      <c r="BO22" s="21"/>
      <c r="BP22" s="2"/>
      <c r="BR22" s="6"/>
      <c r="CL22" s="5"/>
      <c r="CP22" s="6"/>
      <c r="DJ22" s="5"/>
    </row>
    <row r="23" spans="1:114" x14ac:dyDescent="0.2">
      <c r="A23">
        <v>0.5</v>
      </c>
      <c r="B23">
        <v>2.2200000000000002</v>
      </c>
      <c r="C23">
        <v>0.17569000000000001</v>
      </c>
      <c r="D23">
        <v>-7.8979999999999995E-2</v>
      </c>
      <c r="E23">
        <v>-6.6189999999999999E-2</v>
      </c>
      <c r="F23">
        <v>1.95478</v>
      </c>
      <c r="G23">
        <v>1.9403999999999999</v>
      </c>
      <c r="H23" s="21"/>
      <c r="I23" s="17">
        <f t="shared" si="0"/>
        <v>1.6404199475065615</v>
      </c>
      <c r="J23" s="16">
        <f t="shared" si="1"/>
        <v>-1.4404199475065615</v>
      </c>
      <c r="K23" s="16">
        <v>100</v>
      </c>
      <c r="L23" s="16">
        <v>164.04199475065616</v>
      </c>
      <c r="M23" s="16">
        <v>71.916010498687655</v>
      </c>
      <c r="N23" s="16">
        <v>0.71084864391950997</v>
      </c>
      <c r="O23" s="16">
        <v>2.5227022587268992</v>
      </c>
      <c r="P23" s="16">
        <v>2.5407648880940457</v>
      </c>
      <c r="Q23" s="16">
        <v>0.21061593754911725</v>
      </c>
      <c r="R23" s="16">
        <v>8.2894697788078595</v>
      </c>
      <c r="S23" s="16">
        <v>1.2543492616073817</v>
      </c>
      <c r="T23" s="20" t="s">
        <v>119</v>
      </c>
      <c r="U23" s="10">
        <v>2</v>
      </c>
      <c r="V23" s="20" t="s">
        <v>142</v>
      </c>
      <c r="W23" s="10">
        <v>2</v>
      </c>
      <c r="X23" s="20" t="s">
        <v>143</v>
      </c>
      <c r="Y23" s="10">
        <v>4</v>
      </c>
      <c r="Z23" s="20" t="s">
        <v>33</v>
      </c>
      <c r="AA23" s="15">
        <v>3</v>
      </c>
      <c r="AB23" s="11">
        <v>97.81</v>
      </c>
      <c r="AC23" s="10">
        <v>1.8400000000000034</v>
      </c>
      <c r="AD23" s="19">
        <v>0.35</v>
      </c>
      <c r="AE23" s="12">
        <v>252.27022587268993</v>
      </c>
      <c r="AF23" s="10">
        <v>289.26398714337853</v>
      </c>
      <c r="AG23" s="10">
        <v>127.03824440470228</v>
      </c>
      <c r="AH23" s="10">
        <v>11.18058413529336</v>
      </c>
      <c r="AI23" s="10">
        <v>1.2063497746942915</v>
      </c>
      <c r="AJ23" s="10"/>
      <c r="AK23" s="10"/>
      <c r="AL23" s="10"/>
      <c r="AM23" s="10"/>
      <c r="AN23" s="10">
        <v>2.5227022587268992</v>
      </c>
      <c r="AO23" s="10">
        <v>0.6498193089603902</v>
      </c>
      <c r="AP23" s="10">
        <v>1</v>
      </c>
      <c r="AQ23" s="10">
        <v>79.625</v>
      </c>
      <c r="AR23" s="10"/>
      <c r="AS23" s="10"/>
      <c r="AT23" s="10">
        <v>23.707995043815465</v>
      </c>
      <c r="AU23" s="10">
        <v>1</v>
      </c>
      <c r="AV23" s="16"/>
      <c r="AW23" s="19">
        <v>43.389598071506775</v>
      </c>
      <c r="AX23" s="1" t="s">
        <v>120</v>
      </c>
      <c r="AY23" s="23">
        <v>1.44041994750656</v>
      </c>
      <c r="AZ23" s="18">
        <v>100</v>
      </c>
      <c r="BA23" s="18">
        <v>0</v>
      </c>
      <c r="BB23" s="18">
        <v>0</v>
      </c>
      <c r="BC23" s="18">
        <v>100</v>
      </c>
      <c r="BD23" s="18">
        <v>0</v>
      </c>
      <c r="BE23" s="18">
        <v>0</v>
      </c>
      <c r="BF23" s="24">
        <v>97.81</v>
      </c>
      <c r="BG23" s="24">
        <v>1.8400000000000034</v>
      </c>
      <c r="BH23" s="24">
        <v>0.35</v>
      </c>
      <c r="BI23" s="21"/>
      <c r="BJ23" s="25">
        <f t="shared" ca="1" si="4"/>
        <v>0.91214105593610473</v>
      </c>
      <c r="BK23" s="24">
        <f t="shared" ca="1" si="5"/>
        <v>50.793493199099295</v>
      </c>
      <c r="BL23" s="23">
        <f t="shared" si="6"/>
        <v>8.5659973917638048</v>
      </c>
      <c r="BM23" s="23">
        <f t="shared" ca="1" si="7"/>
        <v>2.7833120513554173</v>
      </c>
      <c r="BN23" s="22">
        <f t="shared" si="8"/>
        <v>3.7581254043131751</v>
      </c>
      <c r="BO23" s="21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2.2200000000000002</v>
      </c>
      <c r="C24">
        <v>0.17727000000000001</v>
      </c>
      <c r="D24">
        <v>-8.1970000000000001E-2</v>
      </c>
      <c r="E24">
        <v>-6.4589999999999995E-2</v>
      </c>
      <c r="F24">
        <v>1.9787300000000001</v>
      </c>
      <c r="G24">
        <v>1.9375800000000001</v>
      </c>
      <c r="H24" s="21"/>
      <c r="I24" s="17">
        <f t="shared" si="0"/>
        <v>1.8044619422572179</v>
      </c>
      <c r="J24" s="16">
        <f t="shared" si="1"/>
        <v>-1.6044619422572179</v>
      </c>
      <c r="K24" s="16">
        <v>100</v>
      </c>
      <c r="L24" s="16">
        <v>180.4461942257218</v>
      </c>
      <c r="M24" s="16">
        <v>78.083989501312331</v>
      </c>
      <c r="N24" s="16">
        <v>0.78193350831146113</v>
      </c>
      <c r="O24" s="16">
        <v>2.941386036960985</v>
      </c>
      <c r="P24" s="16">
        <v>2.9656107573702282</v>
      </c>
      <c r="Q24" s="16">
        <v>0.18935524702677214</v>
      </c>
      <c r="R24" s="16">
        <v>6.3850337255548659</v>
      </c>
      <c r="S24" s="16">
        <v>1.6822722506418839</v>
      </c>
      <c r="T24" s="20" t="s">
        <v>119</v>
      </c>
      <c r="U24" s="10">
        <v>2</v>
      </c>
      <c r="V24" s="20" t="s">
        <v>142</v>
      </c>
      <c r="W24" s="10">
        <v>2</v>
      </c>
      <c r="X24" s="20" t="s">
        <v>143</v>
      </c>
      <c r="Y24" s="10">
        <v>4</v>
      </c>
      <c r="Z24" s="20" t="s">
        <v>123</v>
      </c>
      <c r="AA24" s="15">
        <v>4</v>
      </c>
      <c r="AB24" s="11">
        <v>97.81</v>
      </c>
      <c r="AC24" s="10">
        <v>1.8400000000000034</v>
      </c>
      <c r="AD24" s="19">
        <v>0.35</v>
      </c>
      <c r="AE24" s="12">
        <v>294.13860369609853</v>
      </c>
      <c r="AF24" s="10">
        <v>338.28090120674909</v>
      </c>
      <c r="AG24" s="10">
        <v>148.2805378685114</v>
      </c>
      <c r="AH24" s="10">
        <v>18.521254127940129</v>
      </c>
      <c r="AI24" s="10">
        <v>1.5661624401413776</v>
      </c>
      <c r="AJ24" s="10"/>
      <c r="AK24" s="10"/>
      <c r="AL24" s="10"/>
      <c r="AM24" s="10"/>
      <c r="AN24" s="10">
        <v>2.941386036960985</v>
      </c>
      <c r="AO24" s="10">
        <v>0.7212859612634277</v>
      </c>
      <c r="AP24" s="10">
        <v>1</v>
      </c>
      <c r="AQ24" s="10">
        <v>79.625</v>
      </c>
      <c r="AR24" s="10"/>
      <c r="AS24" s="10"/>
      <c r="AT24" s="10">
        <v>25.282194884106183</v>
      </c>
      <c r="AU24" s="10">
        <v>1</v>
      </c>
      <c r="AV24" s="16"/>
      <c r="AW24" s="19">
        <v>50.742135181012365</v>
      </c>
      <c r="AX24" s="1" t="s">
        <v>120</v>
      </c>
      <c r="AY24" s="23">
        <v>1.6044619422572199</v>
      </c>
      <c r="AZ24" s="18">
        <v>100</v>
      </c>
      <c r="BA24" s="18">
        <v>0</v>
      </c>
      <c r="BB24" s="18">
        <v>0</v>
      </c>
      <c r="BC24" s="18">
        <v>0</v>
      </c>
      <c r="BD24" s="18">
        <v>100</v>
      </c>
      <c r="BE24" s="18">
        <v>0</v>
      </c>
      <c r="BF24" s="24">
        <v>97.81</v>
      </c>
      <c r="BG24" s="24">
        <v>1.8400000000000034</v>
      </c>
      <c r="BH24" s="24">
        <v>0.35</v>
      </c>
      <c r="BI24" s="21"/>
      <c r="BJ24" s="25">
        <f t="shared" ca="1" si="4"/>
        <v>0.88123367672821007</v>
      </c>
      <c r="BK24" s="24">
        <f t="shared" ca="1" si="5"/>
        <v>49.759998131214999</v>
      </c>
      <c r="BL24" s="23">
        <f t="shared" si="6"/>
        <v>6.5853814998226543</v>
      </c>
      <c r="BM24" s="23">
        <f t="shared" ca="1" si="7"/>
        <v>2.7018078244300101</v>
      </c>
      <c r="BN24" s="22">
        <f t="shared" si="8"/>
        <v>3.6388149342395271</v>
      </c>
      <c r="BO24" s="21"/>
      <c r="BP24" s="2"/>
      <c r="BR24" s="6"/>
      <c r="CL24" s="5"/>
      <c r="CP24" s="6"/>
      <c r="DJ24" s="5"/>
    </row>
    <row r="25" spans="1:114" x14ac:dyDescent="0.2">
      <c r="A25">
        <v>0.6</v>
      </c>
      <c r="B25">
        <v>2.16</v>
      </c>
      <c r="C25">
        <v>0.17802000000000001</v>
      </c>
      <c r="D25">
        <v>-8.3599999999999994E-2</v>
      </c>
      <c r="E25">
        <v>-6.4369999999999997E-2</v>
      </c>
      <c r="F25">
        <v>1.9641299999999999</v>
      </c>
      <c r="G25">
        <v>1.9560500000000001</v>
      </c>
      <c r="H25" s="21"/>
      <c r="I25" s="17">
        <f t="shared" si="0"/>
        <v>1.9685039370078738</v>
      </c>
      <c r="J25" s="16">
        <f t="shared" si="1"/>
        <v>-1.7685039370078739</v>
      </c>
      <c r="K25" s="16">
        <v>100</v>
      </c>
      <c r="L25" s="16">
        <v>196.85039370078738</v>
      </c>
      <c r="M25" s="16">
        <v>84.251968503936993</v>
      </c>
      <c r="N25" s="16">
        <v>0.85301837270341196</v>
      </c>
      <c r="O25" s="16">
        <v>3.1401283367556458</v>
      </c>
      <c r="P25" s="16">
        <v>3.1652003446831771</v>
      </c>
      <c r="Q25" s="16">
        <v>0.17776497092261753</v>
      </c>
      <c r="R25" s="16">
        <v>5.6162312512452042</v>
      </c>
      <c r="S25" s="16">
        <v>1.7411116616341271</v>
      </c>
      <c r="T25" s="20" t="s">
        <v>33</v>
      </c>
      <c r="U25" s="10">
        <v>3</v>
      </c>
      <c r="V25" s="20" t="s">
        <v>33</v>
      </c>
      <c r="W25" s="10">
        <v>3</v>
      </c>
      <c r="X25" s="20" t="s">
        <v>143</v>
      </c>
      <c r="Y25" s="10">
        <v>4</v>
      </c>
      <c r="Z25" s="20" t="s">
        <v>123</v>
      </c>
      <c r="AA25" s="15">
        <v>4</v>
      </c>
      <c r="AB25" s="11">
        <v>97.81</v>
      </c>
      <c r="AC25" s="10">
        <v>1.8400000000000034</v>
      </c>
      <c r="AD25" s="19">
        <v>0.35</v>
      </c>
      <c r="AE25" s="12">
        <v>314.01283367556459</v>
      </c>
      <c r="AF25" s="10">
        <v>360.79707621562159</v>
      </c>
      <c r="AG25" s="10">
        <v>158.26001723415885</v>
      </c>
      <c r="AH25" s="10">
        <v>18.26934765800328</v>
      </c>
      <c r="AI25" s="10">
        <v>1.7805534623922132</v>
      </c>
      <c r="AJ25" s="10"/>
      <c r="AK25" s="10"/>
      <c r="AL25" s="10"/>
      <c r="AM25" s="10"/>
      <c r="AN25" s="10">
        <v>3.1401283367556458</v>
      </c>
      <c r="AO25" s="10">
        <v>0.75658438962024122</v>
      </c>
      <c r="AP25" s="10">
        <v>1</v>
      </c>
      <c r="AQ25" s="10">
        <v>111.47500000000001</v>
      </c>
      <c r="AR25" s="10"/>
      <c r="AS25" s="10"/>
      <c r="AT25" s="10">
        <v>24.690028593079301</v>
      </c>
      <c r="AU25" s="10">
        <v>1</v>
      </c>
      <c r="AV25" s="16"/>
      <c r="AW25" s="19">
        <v>54.119561432343239</v>
      </c>
      <c r="AX25" s="1" t="s">
        <v>120</v>
      </c>
      <c r="AY25" s="23">
        <v>1.7685039370078699</v>
      </c>
      <c r="AZ25" s="18">
        <v>100</v>
      </c>
      <c r="BA25" s="18">
        <v>0</v>
      </c>
      <c r="BB25" s="18">
        <v>0</v>
      </c>
      <c r="BC25" s="18">
        <v>0</v>
      </c>
      <c r="BD25" s="18">
        <v>100</v>
      </c>
      <c r="BE25" s="18">
        <v>0</v>
      </c>
      <c r="BF25" s="24">
        <v>97.81</v>
      </c>
      <c r="BG25" s="24">
        <v>1.8400000000000034</v>
      </c>
      <c r="BH25" s="24">
        <v>0.35</v>
      </c>
      <c r="BI25" s="21"/>
      <c r="BJ25" s="25">
        <f t="shared" ca="1" si="4"/>
        <v>0.86987675673201603</v>
      </c>
      <c r="BK25" s="24">
        <f t="shared" ca="1" si="5"/>
        <v>47.847691125324729</v>
      </c>
      <c r="BL25" s="23">
        <f t="shared" si="6"/>
        <v>5.7964787880924291</v>
      </c>
      <c r="BM25" s="23">
        <f t="shared" ca="1" si="7"/>
        <v>2.671617138742663</v>
      </c>
      <c r="BN25" s="22">
        <f t="shared" si="8"/>
        <v>3.5844340507640604</v>
      </c>
      <c r="BO25" s="21"/>
      <c r="BP25" s="2"/>
      <c r="BR25" s="6"/>
      <c r="CL25" s="5"/>
      <c r="CP25" s="6"/>
      <c r="DJ25" s="5"/>
    </row>
    <row r="26" spans="1:114" x14ac:dyDescent="0.2">
      <c r="A26">
        <v>0.65</v>
      </c>
      <c r="B26">
        <v>2.2200000000000002</v>
      </c>
      <c r="C26">
        <v>0.17782999999999999</v>
      </c>
      <c r="D26">
        <v>-8.2299999999999998E-2</v>
      </c>
      <c r="E26">
        <v>-6.5129999999999993E-2</v>
      </c>
      <c r="F26">
        <v>1.9593799999999999</v>
      </c>
      <c r="G26">
        <v>1.93733</v>
      </c>
      <c r="H26" s="21"/>
      <c r="I26" s="17">
        <f t="shared" si="0"/>
        <v>2.1325459317585302</v>
      </c>
      <c r="J26" s="16">
        <f t="shared" si="1"/>
        <v>-1.9325459317585303</v>
      </c>
      <c r="K26" s="16">
        <v>100</v>
      </c>
      <c r="L26" s="16">
        <v>213.25459317585302</v>
      </c>
      <c r="M26" s="16">
        <v>90.41994750656167</v>
      </c>
      <c r="N26" s="16">
        <v>0.92410323709536313</v>
      </c>
      <c r="O26" s="16">
        <v>3.0897802874743259</v>
      </c>
      <c r="P26" s="16">
        <v>3.1119253021568611</v>
      </c>
      <c r="Q26" s="16">
        <v>0.18700874941059362</v>
      </c>
      <c r="R26" s="16">
        <v>6.0094228251873112</v>
      </c>
      <c r="S26" s="16">
        <v>1.5378482418427402</v>
      </c>
      <c r="T26" s="20" t="s">
        <v>33</v>
      </c>
      <c r="U26" s="10">
        <v>3</v>
      </c>
      <c r="V26" s="20" t="s">
        <v>142</v>
      </c>
      <c r="W26" s="10">
        <v>2</v>
      </c>
      <c r="X26" s="20" t="s">
        <v>143</v>
      </c>
      <c r="Y26" s="10">
        <v>4</v>
      </c>
      <c r="Z26" s="20" t="s">
        <v>123</v>
      </c>
      <c r="AA26" s="15">
        <v>4</v>
      </c>
      <c r="AB26" s="11">
        <v>97.81</v>
      </c>
      <c r="AC26" s="10">
        <v>1.8400000000000034</v>
      </c>
      <c r="AD26" s="19">
        <v>0.35</v>
      </c>
      <c r="AE26" s="12">
        <v>308.97802874743263</v>
      </c>
      <c r="AF26" s="10">
        <v>353.56447124340406</v>
      </c>
      <c r="AG26" s="10">
        <v>155.59626510784307</v>
      </c>
      <c r="AH26" s="10">
        <v>12.625611526231756</v>
      </c>
      <c r="AI26" s="10">
        <v>1.6640533194114702</v>
      </c>
      <c r="AJ26" s="10"/>
      <c r="AK26" s="10"/>
      <c r="AL26" s="10"/>
      <c r="AM26" s="10"/>
      <c r="AN26" s="10">
        <v>3.0897802874743259</v>
      </c>
      <c r="AO26" s="10">
        <v>0.76090783709377896</v>
      </c>
      <c r="AP26" s="10">
        <v>1</v>
      </c>
      <c r="AQ26" s="10">
        <v>111.47500000000001</v>
      </c>
      <c r="AR26" s="10"/>
      <c r="AS26" s="10"/>
      <c r="AT26" s="10">
        <v>22.222211139758286</v>
      </c>
      <c r="AU26" s="10">
        <v>1</v>
      </c>
      <c r="AV26" s="16"/>
      <c r="AW26" s="19">
        <v>53.034670686510609</v>
      </c>
      <c r="AX26" s="1" t="s">
        <v>120</v>
      </c>
      <c r="AY26" s="23">
        <v>1.9325459317585301</v>
      </c>
      <c r="AZ26" s="18">
        <v>100</v>
      </c>
      <c r="BA26" s="18">
        <v>0</v>
      </c>
      <c r="BB26" s="18">
        <v>0</v>
      </c>
      <c r="BC26" s="18">
        <v>0</v>
      </c>
      <c r="BD26" s="18">
        <v>100</v>
      </c>
      <c r="BE26" s="18">
        <v>0</v>
      </c>
      <c r="BF26" s="24">
        <v>97.81</v>
      </c>
      <c r="BG26" s="24">
        <v>1.8400000000000034</v>
      </c>
      <c r="BH26" s="24">
        <v>0.35</v>
      </c>
      <c r="BI26" s="21"/>
      <c r="BJ26" s="25">
        <f t="shared" ca="1" si="4"/>
        <v>0.88315532407221786</v>
      </c>
      <c r="BK26" s="24">
        <f t="shared" ca="1" si="5"/>
        <v>45.97986744723157</v>
      </c>
      <c r="BL26" s="23">
        <f t="shared" si="6"/>
        <v>6.2226357939897845</v>
      </c>
      <c r="BM26" s="23">
        <f t="shared" ca="1" si="7"/>
        <v>2.7060865248043875</v>
      </c>
      <c r="BN26" s="22">
        <f t="shared" si="8"/>
        <v>3.6067988305035708</v>
      </c>
      <c r="BO26" s="21"/>
      <c r="BP26" s="2"/>
      <c r="BR26" s="6"/>
      <c r="CL26" s="5"/>
      <c r="CP26" s="6"/>
      <c r="DJ26" s="5"/>
    </row>
    <row r="27" spans="1:114" x14ac:dyDescent="0.2">
      <c r="A27">
        <v>0.7</v>
      </c>
      <c r="B27">
        <v>2.2200000000000002</v>
      </c>
      <c r="C27">
        <v>0.17904</v>
      </c>
      <c r="D27">
        <v>-8.1490000000000007E-2</v>
      </c>
      <c r="E27">
        <v>-6.1789999999999998E-2</v>
      </c>
      <c r="F27">
        <v>1.9784999999999999</v>
      </c>
      <c r="G27">
        <v>1.93635</v>
      </c>
      <c r="H27" s="21"/>
      <c r="I27" s="17">
        <f t="shared" si="0"/>
        <v>2.296587926509186</v>
      </c>
      <c r="J27" s="16">
        <f t="shared" si="1"/>
        <v>-2.0965879265091858</v>
      </c>
      <c r="K27" s="16">
        <v>100</v>
      </c>
      <c r="L27" s="16">
        <v>229.6587926509186</v>
      </c>
      <c r="M27" s="16">
        <v>96.587926509186332</v>
      </c>
      <c r="N27" s="16">
        <v>0.99518810148731396</v>
      </c>
      <c r="O27" s="16">
        <v>3.4104178644763841</v>
      </c>
      <c r="P27" s="16">
        <v>3.4454262442092967</v>
      </c>
      <c r="Q27" s="16">
        <v>0.19276833446848635</v>
      </c>
      <c r="R27" s="16">
        <v>5.5949052687594376</v>
      </c>
      <c r="S27" s="16">
        <v>2.4311374814522604</v>
      </c>
      <c r="T27" s="20" t="s">
        <v>33</v>
      </c>
      <c r="U27" s="10">
        <v>3</v>
      </c>
      <c r="V27" s="20" t="s">
        <v>33</v>
      </c>
      <c r="W27" s="10">
        <v>3</v>
      </c>
      <c r="X27" s="20" t="s">
        <v>143</v>
      </c>
      <c r="Y27" s="10">
        <v>4</v>
      </c>
      <c r="Z27" s="20" t="s">
        <v>123</v>
      </c>
      <c r="AA27" s="15">
        <v>4</v>
      </c>
      <c r="AB27" s="11">
        <v>97.81</v>
      </c>
      <c r="AC27" s="10">
        <v>1.8400000000000034</v>
      </c>
      <c r="AD27" s="19">
        <v>0.35</v>
      </c>
      <c r="AE27" s="12">
        <v>341.0417864476384</v>
      </c>
      <c r="AF27" s="10">
        <v>391.83492328045151</v>
      </c>
      <c r="AG27" s="10">
        <v>172.27131221046483</v>
      </c>
      <c r="AH27" s="10">
        <v>29.539530102136041</v>
      </c>
      <c r="AI27" s="10">
        <v>1.7873403604950235</v>
      </c>
      <c r="AJ27" s="10"/>
      <c r="AK27" s="10"/>
      <c r="AL27" s="10"/>
      <c r="AM27" s="10"/>
      <c r="AN27" s="10">
        <v>3.4104178644763841</v>
      </c>
      <c r="AO27" s="10">
        <v>0.83009567312718191</v>
      </c>
      <c r="AP27" s="10">
        <v>1</v>
      </c>
      <c r="AQ27" s="10">
        <v>111.47500000000001</v>
      </c>
      <c r="AR27" s="10"/>
      <c r="AS27" s="10"/>
      <c r="AT27" s="10">
        <v>22.901271836302946</v>
      </c>
      <c r="AU27" s="10">
        <v>1</v>
      </c>
      <c r="AV27" s="16"/>
      <c r="AW27" s="19">
        <v>58.775238492067729</v>
      </c>
      <c r="AX27" s="1" t="s">
        <v>120</v>
      </c>
      <c r="AY27" s="23">
        <v>2.0965879265091898</v>
      </c>
      <c r="AZ27" s="18">
        <v>100</v>
      </c>
      <c r="BA27" s="18">
        <v>0</v>
      </c>
      <c r="BB27" s="18">
        <v>0</v>
      </c>
      <c r="BC27" s="18">
        <v>0</v>
      </c>
      <c r="BD27" s="18">
        <v>100</v>
      </c>
      <c r="BE27" s="18">
        <v>0</v>
      </c>
      <c r="BF27" s="24">
        <v>97.81</v>
      </c>
      <c r="BG27" s="24">
        <v>1.8400000000000034</v>
      </c>
      <c r="BH27" s="24">
        <v>0.35</v>
      </c>
      <c r="BI27" s="21"/>
      <c r="BJ27" s="25">
        <f t="shared" ca="1" si="4"/>
        <v>0.8729621724065959</v>
      </c>
      <c r="BK27" s="24">
        <f t="shared" ca="1" si="5"/>
        <v>46.582095740281851</v>
      </c>
      <c r="BL27" s="23">
        <f t="shared" si="6"/>
        <v>5.7878015044350279</v>
      </c>
      <c r="BM27" s="23">
        <f t="shared" ca="1" si="7"/>
        <v>2.6789503491710347</v>
      </c>
      <c r="BN27" s="22">
        <f t="shared" si="8"/>
        <v>3.5527938899675044</v>
      </c>
      <c r="BO27" s="21"/>
      <c r="BP27" s="2"/>
      <c r="BR27" s="6"/>
      <c r="CL27" s="5"/>
      <c r="CP27" s="6"/>
      <c r="DJ27" s="5"/>
    </row>
    <row r="28" spans="1:114" x14ac:dyDescent="0.2">
      <c r="A28">
        <v>0.75</v>
      </c>
      <c r="B28">
        <v>2.2200000000000002</v>
      </c>
      <c r="C28">
        <v>0.18049000000000001</v>
      </c>
      <c r="D28">
        <v>-7.936E-2</v>
      </c>
      <c r="E28">
        <v>-5.7169999999999999E-2</v>
      </c>
      <c r="F28">
        <v>1.9598800000000001</v>
      </c>
      <c r="G28">
        <v>1.9392499999999999</v>
      </c>
      <c r="H28" s="21"/>
      <c r="I28" s="17">
        <f t="shared" si="0"/>
        <v>2.4606299212598426</v>
      </c>
      <c r="J28" s="16">
        <f t="shared" si="1"/>
        <v>-2.2606299212598424</v>
      </c>
      <c r="K28" s="16">
        <v>100</v>
      </c>
      <c r="L28" s="16">
        <v>246.06299212598427</v>
      </c>
      <c r="M28" s="16">
        <v>102.75590551181102</v>
      </c>
      <c r="N28" s="16">
        <v>1.0662729658792651</v>
      </c>
      <c r="O28" s="16">
        <v>3.79465297741273</v>
      </c>
      <c r="P28" s="16">
        <v>3.8474543950296969</v>
      </c>
      <c r="Q28" s="16">
        <v>0.20791390999109341</v>
      </c>
      <c r="R28" s="16">
        <v>5.4039343587720055</v>
      </c>
      <c r="S28" s="16">
        <v>3.6667651122893821</v>
      </c>
      <c r="T28" s="20" t="s">
        <v>33</v>
      </c>
      <c r="U28" s="10">
        <v>3</v>
      </c>
      <c r="V28" s="20" t="s">
        <v>33</v>
      </c>
      <c r="W28" s="10">
        <v>3</v>
      </c>
      <c r="X28" s="20" t="s">
        <v>143</v>
      </c>
      <c r="Y28" s="10">
        <v>4</v>
      </c>
      <c r="Z28" s="20" t="s">
        <v>123</v>
      </c>
      <c r="AA28" s="15">
        <v>4</v>
      </c>
      <c r="AB28" s="11">
        <v>97.81</v>
      </c>
      <c r="AC28" s="10">
        <v>1.8400000000000034</v>
      </c>
      <c r="AD28" s="19">
        <v>0.35</v>
      </c>
      <c r="AE28" s="12">
        <v>379.46529774127299</v>
      </c>
      <c r="AF28" s="10">
        <v>438.16739987843584</v>
      </c>
      <c r="AG28" s="10">
        <v>192.37271975148485</v>
      </c>
      <c r="AH28" s="10">
        <v>53.495838440436685</v>
      </c>
      <c r="AI28" s="10">
        <v>1.8505036027625636</v>
      </c>
      <c r="AJ28" s="10"/>
      <c r="AK28" s="10"/>
      <c r="AL28" s="10"/>
      <c r="AM28" s="10"/>
      <c r="AN28" s="10">
        <v>3.79465297741273</v>
      </c>
      <c r="AO28" s="10">
        <v>0.91707977578536604</v>
      </c>
      <c r="AP28" s="10">
        <v>1</v>
      </c>
      <c r="AQ28" s="10">
        <v>111.47500000000001</v>
      </c>
      <c r="AR28" s="10"/>
      <c r="AS28" s="10"/>
      <c r="AT28" s="10">
        <v>23.953114187242274</v>
      </c>
      <c r="AU28" s="10">
        <v>1</v>
      </c>
      <c r="AV28" s="16"/>
      <c r="AW28" s="19">
        <v>65.725109981765371</v>
      </c>
      <c r="AX28" s="1" t="s">
        <v>120</v>
      </c>
      <c r="AY28" s="23">
        <v>2.2606299212598402</v>
      </c>
      <c r="AZ28" s="18">
        <v>100</v>
      </c>
      <c r="BA28" s="18">
        <v>0</v>
      </c>
      <c r="BB28" s="18">
        <v>0</v>
      </c>
      <c r="BC28" s="18">
        <v>0</v>
      </c>
      <c r="BD28" s="18">
        <v>100</v>
      </c>
      <c r="BE28" s="18">
        <v>0</v>
      </c>
      <c r="BF28" s="24">
        <v>97.81</v>
      </c>
      <c r="BG28" s="24">
        <v>1.8400000000000034</v>
      </c>
      <c r="BH28" s="24">
        <v>0.35</v>
      </c>
      <c r="BI28" s="21"/>
      <c r="BJ28" s="25">
        <f t="shared" ca="1" si="4"/>
        <v>0.86495709677984967</v>
      </c>
      <c r="BK28" s="24">
        <f t="shared" ca="1" si="5"/>
        <v>48.168638508037908</v>
      </c>
      <c r="BL28" s="23">
        <f t="shared" si="6"/>
        <v>5.5824463448760495</v>
      </c>
      <c r="BM28" s="23">
        <f t="shared" ca="1" si="7"/>
        <v>2.6575571552670154</v>
      </c>
      <c r="BN28" s="22">
        <f t="shared" si="8"/>
        <v>3.5045608988403267</v>
      </c>
      <c r="BO28" s="21"/>
      <c r="BP28" s="2"/>
      <c r="BR28" s="6"/>
      <c r="CL28" s="5"/>
      <c r="CP28" s="6"/>
      <c r="DJ28" s="5"/>
    </row>
    <row r="29" spans="1:114" x14ac:dyDescent="0.2">
      <c r="A29">
        <v>0.8</v>
      </c>
      <c r="B29">
        <v>0.33</v>
      </c>
      <c r="C29">
        <v>0.18054999999999999</v>
      </c>
      <c r="D29">
        <v>-8.1659999999999996E-2</v>
      </c>
      <c r="E29">
        <v>-5.7700000000000001E-2</v>
      </c>
      <c r="F29">
        <v>1.9586300000000001</v>
      </c>
      <c r="G29">
        <v>1.93638</v>
      </c>
      <c r="H29" s="21"/>
      <c r="I29" s="17">
        <f t="shared" si="0"/>
        <v>2.6246719160104988</v>
      </c>
      <c r="J29" s="16">
        <f t="shared" si="1"/>
        <v>-2.4246719160104986</v>
      </c>
      <c r="K29" s="16">
        <v>100</v>
      </c>
      <c r="L29" s="16">
        <v>262.46719160104988</v>
      </c>
      <c r="M29" s="16">
        <v>108.9238845144357</v>
      </c>
      <c r="N29" s="16">
        <v>1.137357830271216</v>
      </c>
      <c r="O29" s="16">
        <v>3.8105523613962968</v>
      </c>
      <c r="P29" s="16">
        <v>3.8613125863555693</v>
      </c>
      <c r="Q29" s="16">
        <v>0.19155953266621262</v>
      </c>
      <c r="R29" s="16">
        <v>4.9609952155417867</v>
      </c>
      <c r="S29" s="16">
        <v>3.5250156221717028</v>
      </c>
      <c r="T29" s="20" t="s">
        <v>33</v>
      </c>
      <c r="U29" s="10">
        <v>3</v>
      </c>
      <c r="V29" s="20" t="s">
        <v>33</v>
      </c>
      <c r="W29" s="10">
        <v>3</v>
      </c>
      <c r="X29" s="20" t="s">
        <v>143</v>
      </c>
      <c r="Y29" s="10">
        <v>4</v>
      </c>
      <c r="Z29" s="20" t="s">
        <v>123</v>
      </c>
      <c r="AA29" s="15">
        <v>4</v>
      </c>
      <c r="AB29" s="11">
        <v>97.81</v>
      </c>
      <c r="AC29" s="10">
        <v>1.8400000000000034</v>
      </c>
      <c r="AD29" s="19">
        <v>0.35</v>
      </c>
      <c r="AE29" s="12">
        <v>381.0552361396297</v>
      </c>
      <c r="AF29" s="10">
        <v>438.83282241824048</v>
      </c>
      <c r="AG29" s="10">
        <v>193.06562931777847</v>
      </c>
      <c r="AH29" s="10">
        <v>49.11753171909573</v>
      </c>
      <c r="AI29" s="10">
        <v>2.0157245805583601</v>
      </c>
      <c r="AJ29" s="10"/>
      <c r="AK29" s="10"/>
      <c r="AL29" s="10"/>
      <c r="AM29" s="10"/>
      <c r="AN29" s="10">
        <v>3.8105523613962968</v>
      </c>
      <c r="AO29" s="10">
        <v>0.91566594758909825</v>
      </c>
      <c r="AP29" s="10">
        <v>1</v>
      </c>
      <c r="AQ29" s="10">
        <v>111.47500000000001</v>
      </c>
      <c r="AR29" s="10"/>
      <c r="AS29" s="10"/>
      <c r="AT29" s="10">
        <v>22.41939133360977</v>
      </c>
      <c r="AU29" s="10">
        <v>1</v>
      </c>
      <c r="AV29" s="16"/>
      <c r="AW29" s="19">
        <v>65.824923362736072</v>
      </c>
      <c r="AX29" s="1" t="s">
        <v>120</v>
      </c>
      <c r="AY29" s="23">
        <v>2.4246719160104999</v>
      </c>
      <c r="AZ29" s="18">
        <v>100</v>
      </c>
      <c r="BA29" s="18">
        <v>0</v>
      </c>
      <c r="BB29" s="18">
        <v>0</v>
      </c>
      <c r="BC29" s="18">
        <v>0</v>
      </c>
      <c r="BD29" s="18">
        <v>100</v>
      </c>
      <c r="BE29" s="18">
        <v>0</v>
      </c>
      <c r="BF29" s="24">
        <v>97.81</v>
      </c>
      <c r="BG29" s="24">
        <v>1.8400000000000034</v>
      </c>
      <c r="BH29" s="24">
        <v>0.35</v>
      </c>
      <c r="BI29" s="21"/>
      <c r="BJ29" s="25">
        <f t="shared" ca="1" si="4"/>
        <v>0.86157762195303489</v>
      </c>
      <c r="BK29" s="24">
        <f t="shared" ca="1" si="5"/>
        <v>45.411830708208477</v>
      </c>
      <c r="BL29" s="23">
        <f t="shared" si="6"/>
        <v>5.1355355516937218</v>
      </c>
      <c r="BM29" s="23">
        <f t="shared" ca="1" si="7"/>
        <v>2.6483046458772526</v>
      </c>
      <c r="BN29" s="22">
        <f t="shared" si="8"/>
        <v>3.4826984603972231</v>
      </c>
      <c r="BO29" s="21"/>
      <c r="BP29" s="2"/>
      <c r="BR29" s="6"/>
      <c r="CL29" s="5"/>
      <c r="CP29" s="6"/>
      <c r="DJ29" s="5"/>
    </row>
    <row r="30" spans="1:114" x14ac:dyDescent="0.2">
      <c r="A30">
        <v>0.85</v>
      </c>
      <c r="B30">
        <v>2.2200000000000002</v>
      </c>
      <c r="C30">
        <v>0.17832999999999999</v>
      </c>
      <c r="D30">
        <v>-8.3790000000000003E-2</v>
      </c>
      <c r="E30">
        <v>-5.7619999999999998E-2</v>
      </c>
      <c r="F30">
        <v>1.9598</v>
      </c>
      <c r="G30">
        <v>1.9357</v>
      </c>
      <c r="H30" s="21"/>
      <c r="I30" s="17">
        <f t="shared" si="0"/>
        <v>2.7887139107611545</v>
      </c>
      <c r="J30" s="16">
        <f t="shared" si="1"/>
        <v>-2.5887139107611543</v>
      </c>
      <c r="K30" s="16">
        <v>100</v>
      </c>
      <c r="L30" s="16">
        <v>278.87139107611546</v>
      </c>
      <c r="M30" s="16">
        <v>115.09186351706036</v>
      </c>
      <c r="N30" s="16">
        <v>1.2084426946631668</v>
      </c>
      <c r="O30" s="16">
        <v>3.2222751540041004</v>
      </c>
      <c r="P30" s="16">
        <v>3.2733434835154775</v>
      </c>
      <c r="Q30" s="16">
        <v>0.17641395714360555</v>
      </c>
      <c r="R30" s="16">
        <v>5.389411714108963</v>
      </c>
      <c r="S30" s="16">
        <v>3.5464117716234287</v>
      </c>
      <c r="T30" s="20" t="s">
        <v>33</v>
      </c>
      <c r="U30" s="10">
        <v>3</v>
      </c>
      <c r="V30" s="20" t="s">
        <v>33</v>
      </c>
      <c r="W30" s="10">
        <v>3</v>
      </c>
      <c r="X30" s="20" t="s">
        <v>143</v>
      </c>
      <c r="Y30" s="10">
        <v>4</v>
      </c>
      <c r="Z30" s="20" t="s">
        <v>123</v>
      </c>
      <c r="AA30" s="15">
        <v>4</v>
      </c>
      <c r="AB30" s="11">
        <v>97.81</v>
      </c>
      <c r="AC30" s="10">
        <v>1.8400000000000034</v>
      </c>
      <c r="AD30" s="19">
        <v>0.35</v>
      </c>
      <c r="AE30" s="12">
        <v>322.22751540041003</v>
      </c>
      <c r="AF30" s="10">
        <v>368.69503387969644</v>
      </c>
      <c r="AG30" s="10">
        <v>163.66717417577388</v>
      </c>
      <c r="AH30" s="10">
        <v>48.095363868896818</v>
      </c>
      <c r="AI30" s="10">
        <v>1.8554900850905414</v>
      </c>
      <c r="AJ30" s="10"/>
      <c r="AK30" s="10"/>
      <c r="AL30" s="10"/>
      <c r="AM30" s="10"/>
      <c r="AN30" s="10">
        <v>3.2222751540041004</v>
      </c>
      <c r="AO30" s="10">
        <v>0.81004190278384502</v>
      </c>
      <c r="AP30" s="10">
        <v>1</v>
      </c>
      <c r="AQ30" s="10">
        <v>111.47500000000001</v>
      </c>
      <c r="AR30" s="10"/>
      <c r="AS30" s="10"/>
      <c r="AT30" s="10">
        <v>17.521247570989232</v>
      </c>
      <c r="AU30" s="10">
        <v>1</v>
      </c>
      <c r="AV30" s="16"/>
      <c r="AW30" s="19">
        <v>55.304255081954466</v>
      </c>
      <c r="AX30" s="1" t="s">
        <v>120</v>
      </c>
      <c r="AY30" s="23">
        <v>2.5887139107611499</v>
      </c>
      <c r="AZ30" s="18">
        <v>100</v>
      </c>
      <c r="BA30" s="18">
        <v>0</v>
      </c>
      <c r="BB30" s="18">
        <v>0</v>
      </c>
      <c r="BC30" s="18">
        <v>0</v>
      </c>
      <c r="BD30" s="18">
        <v>100</v>
      </c>
      <c r="BE30" s="18">
        <v>0</v>
      </c>
      <c r="BF30" s="24">
        <v>97.81</v>
      </c>
      <c r="BG30" s="24">
        <v>1.8400000000000034</v>
      </c>
      <c r="BH30" s="24">
        <v>0.35</v>
      </c>
      <c r="BI30" s="21"/>
      <c r="BJ30" s="25">
        <f t="shared" ca="1" si="4"/>
        <v>0.88890040204441045</v>
      </c>
      <c r="BK30" s="24">
        <f t="shared" ca="1" si="5"/>
        <v>39.400183033943172</v>
      </c>
      <c r="BL30" s="23">
        <f t="shared" si="6"/>
        <v>5.6292006363550549</v>
      </c>
      <c r="BM30" s="23">
        <f t="shared" ca="1" si="7"/>
        <v>2.7196354827294571</v>
      </c>
      <c r="BN30" s="22">
        <f t="shared" si="8"/>
        <v>3.5624130765456949</v>
      </c>
      <c r="BO30" s="21"/>
      <c r="BP30" s="2"/>
      <c r="BR30" s="6"/>
      <c r="CL30" s="5"/>
      <c r="CP30" s="6"/>
      <c r="DJ30" s="5"/>
    </row>
    <row r="31" spans="1:114" x14ac:dyDescent="0.2">
      <c r="A31">
        <v>0.9</v>
      </c>
      <c r="B31">
        <v>2.2200000000000002</v>
      </c>
      <c r="C31">
        <v>0.17731</v>
      </c>
      <c r="D31">
        <v>-8.4180000000000005E-2</v>
      </c>
      <c r="E31">
        <v>-5.8770000000000003E-2</v>
      </c>
      <c r="F31">
        <v>1.9657500000000001</v>
      </c>
      <c r="G31">
        <v>1.94293</v>
      </c>
      <c r="H31" s="21"/>
      <c r="I31" s="17">
        <f t="shared" si="0"/>
        <v>2.9527559055118111</v>
      </c>
      <c r="J31" s="16">
        <f t="shared" si="1"/>
        <v>-2.7527559055118109</v>
      </c>
      <c r="K31" s="16">
        <v>100</v>
      </c>
      <c r="L31" s="16">
        <v>295.2755905511811</v>
      </c>
      <c r="M31" s="16">
        <v>121.25984251968505</v>
      </c>
      <c r="N31" s="16">
        <v>1.2795275590551181</v>
      </c>
      <c r="O31" s="16">
        <v>2.951985626283363</v>
      </c>
      <c r="P31" s="16">
        <v>2.9986249528582332</v>
      </c>
      <c r="Q31" s="16">
        <v>0.17364082359721272</v>
      </c>
      <c r="R31" s="16">
        <v>5.7906816066377864</v>
      </c>
      <c r="S31" s="16">
        <v>3.2388421232548796</v>
      </c>
      <c r="T31" s="20" t="s">
        <v>33</v>
      </c>
      <c r="U31" s="10">
        <v>3</v>
      </c>
      <c r="V31" s="20" t="s">
        <v>142</v>
      </c>
      <c r="W31" s="10">
        <v>2</v>
      </c>
      <c r="X31" s="20" t="s">
        <v>143</v>
      </c>
      <c r="Y31" s="10">
        <v>4</v>
      </c>
      <c r="Z31" s="20" t="s">
        <v>33</v>
      </c>
      <c r="AA31" s="15">
        <v>3</v>
      </c>
      <c r="AB31" s="11">
        <v>97.81</v>
      </c>
      <c r="AC31" s="10">
        <v>1.8400000000000034</v>
      </c>
      <c r="AD31" s="19">
        <v>0.35</v>
      </c>
      <c r="AE31" s="12">
        <v>295.19856262833633</v>
      </c>
      <c r="AF31" s="10">
        <v>335.41025383325206</v>
      </c>
      <c r="AG31" s="10">
        <v>149.93124764291167</v>
      </c>
      <c r="AH31" s="10">
        <v>40.305899606395101</v>
      </c>
      <c r="AI31" s="10">
        <v>1.7269124222849905</v>
      </c>
      <c r="AJ31" s="10"/>
      <c r="AK31" s="10"/>
      <c r="AL31" s="10"/>
      <c r="AM31" s="10"/>
      <c r="AN31" s="10">
        <v>2.951985626283363</v>
      </c>
      <c r="AO31" s="10">
        <v>0.76592219770773518</v>
      </c>
      <c r="AP31" s="10">
        <v>1</v>
      </c>
      <c r="AQ31" s="10">
        <v>111.47500000000001</v>
      </c>
      <c r="AR31" s="10"/>
      <c r="AS31" s="10"/>
      <c r="AT31" s="10">
        <v>14.940143295805454</v>
      </c>
      <c r="AU31" s="10">
        <v>1</v>
      </c>
      <c r="AV31" s="16"/>
      <c r="AW31" s="19">
        <v>50.311538074987808</v>
      </c>
      <c r="AX31" s="1" t="s">
        <v>120</v>
      </c>
      <c r="AY31" s="23">
        <v>2.75275590551181</v>
      </c>
      <c r="AZ31" s="18">
        <v>100</v>
      </c>
      <c r="BA31" s="18">
        <v>0</v>
      </c>
      <c r="BB31" s="18">
        <v>0</v>
      </c>
      <c r="BC31" s="18">
        <v>100</v>
      </c>
      <c r="BD31" s="18">
        <v>0</v>
      </c>
      <c r="BE31" s="18">
        <v>0</v>
      </c>
      <c r="BF31" s="24">
        <v>97.81</v>
      </c>
      <c r="BG31" s="24">
        <v>1.8400000000000034</v>
      </c>
      <c r="BH31" s="24">
        <v>0.35</v>
      </c>
      <c r="BI31" s="21"/>
      <c r="BJ31" s="25">
        <f t="shared" ca="1" si="4"/>
        <v>0.90825698283850054</v>
      </c>
      <c r="BK31" s="24">
        <f t="shared" ca="1" si="5"/>
        <v>36.166514256770483</v>
      </c>
      <c r="BL31" s="23">
        <f t="shared" si="6"/>
        <v>6.0905508863969464</v>
      </c>
      <c r="BM31" s="23">
        <f t="shared" ca="1" si="7"/>
        <v>2.7700576600087352</v>
      </c>
      <c r="BN31" s="22">
        <f t="shared" si="8"/>
        <v>3.611351167962741</v>
      </c>
      <c r="BO31" s="21"/>
      <c r="BP31" s="2"/>
      <c r="BR31" s="6"/>
      <c r="CL31" s="5"/>
      <c r="CP31" s="6"/>
      <c r="DJ31" s="5"/>
    </row>
    <row r="32" spans="1:114" x14ac:dyDescent="0.2">
      <c r="A32">
        <v>0.95</v>
      </c>
      <c r="B32">
        <v>2.2200000000000002</v>
      </c>
      <c r="C32">
        <v>0.17498</v>
      </c>
      <c r="D32">
        <v>-8.2500000000000004E-2</v>
      </c>
      <c r="E32">
        <v>-6.1920000000000003E-2</v>
      </c>
      <c r="F32">
        <v>1.97218</v>
      </c>
      <c r="G32">
        <v>1.9414499999999999</v>
      </c>
      <c r="H32" s="21"/>
      <c r="I32" s="17">
        <f t="shared" si="0"/>
        <v>3.1167979002624668</v>
      </c>
      <c r="J32" s="16">
        <f t="shared" si="1"/>
        <v>-2.9167979002624667</v>
      </c>
      <c r="K32" s="16">
        <v>100</v>
      </c>
      <c r="L32" s="16">
        <v>311.67979002624668</v>
      </c>
      <c r="M32" s="16">
        <v>127.42782152230971</v>
      </c>
      <c r="N32" s="16">
        <v>1.3506124234470689</v>
      </c>
      <c r="O32" s="16">
        <v>2.3345595482546155</v>
      </c>
      <c r="P32" s="16">
        <v>2.3690672580903578</v>
      </c>
      <c r="Q32" s="16">
        <v>0.18558662964321263</v>
      </c>
      <c r="R32" s="16">
        <v>7.8337425418984976</v>
      </c>
      <c r="S32" s="16">
        <v>2.3963687385932055</v>
      </c>
      <c r="T32" s="20" t="s">
        <v>119</v>
      </c>
      <c r="U32" s="10">
        <v>2</v>
      </c>
      <c r="V32" s="20" t="s">
        <v>142</v>
      </c>
      <c r="W32" s="10">
        <v>2</v>
      </c>
      <c r="X32" s="20" t="s">
        <v>143</v>
      </c>
      <c r="Y32" s="10">
        <v>4</v>
      </c>
      <c r="Z32" s="20" t="s">
        <v>33</v>
      </c>
      <c r="AA32" s="15">
        <v>3</v>
      </c>
      <c r="AB32" s="11">
        <v>97.81</v>
      </c>
      <c r="AC32" s="10">
        <v>1.8400000000000034</v>
      </c>
      <c r="AD32" s="19">
        <v>0.35</v>
      </c>
      <c r="AE32" s="12">
        <v>233.45595482546156</v>
      </c>
      <c r="AF32" s="10">
        <v>260.37968977379234</v>
      </c>
      <c r="AG32" s="10">
        <v>118.45336290451789</v>
      </c>
      <c r="AH32" s="10">
        <v>21.5127013401491</v>
      </c>
      <c r="AI32" s="10">
        <v>1.2765290595798049</v>
      </c>
      <c r="AJ32" s="10"/>
      <c r="AK32" s="10"/>
      <c r="AL32" s="10"/>
      <c r="AM32" s="10"/>
      <c r="AN32" s="10">
        <v>2.3345595482546155</v>
      </c>
      <c r="AO32" s="10">
        <v>0.66488483707795132</v>
      </c>
      <c r="AP32" s="10">
        <v>1</v>
      </c>
      <c r="AQ32" s="10">
        <v>79.625</v>
      </c>
      <c r="AR32" s="10"/>
      <c r="AS32" s="10"/>
      <c r="AT32" s="10">
        <v>10.820116099119746</v>
      </c>
      <c r="AU32" s="10">
        <v>1</v>
      </c>
      <c r="AV32" s="16"/>
      <c r="AW32" s="19">
        <v>39.056953466068855</v>
      </c>
      <c r="AX32" s="1" t="s">
        <v>120</v>
      </c>
      <c r="AY32" s="23">
        <v>2.9167979002624702</v>
      </c>
      <c r="AZ32" s="18">
        <v>100</v>
      </c>
      <c r="BA32" s="18">
        <v>0</v>
      </c>
      <c r="BB32" s="18">
        <v>0</v>
      </c>
      <c r="BC32" s="18">
        <v>100</v>
      </c>
      <c r="BD32" s="18">
        <v>0</v>
      </c>
      <c r="BE32" s="18">
        <v>0</v>
      </c>
      <c r="BF32" s="24">
        <v>97.81</v>
      </c>
      <c r="BG32" s="24">
        <v>1.8400000000000034</v>
      </c>
      <c r="BH32" s="24">
        <v>0.35</v>
      </c>
      <c r="BI32" s="21"/>
      <c r="BJ32" s="25">
        <f t="shared" ca="1" si="4"/>
        <v>0.96326026874772386</v>
      </c>
      <c r="BK32" s="24">
        <f t="shared" ca="1" si="5"/>
        <v>31.327802018271978</v>
      </c>
      <c r="BL32" s="23">
        <f t="shared" si="6"/>
        <v>8.385339560648486</v>
      </c>
      <c r="BM32" s="23">
        <f t="shared" ca="1" si="7"/>
        <v>2.9140407431020119</v>
      </c>
      <c r="BN32" s="22">
        <f t="shared" si="8"/>
        <v>3.769325190238884</v>
      </c>
      <c r="BO32" s="21"/>
      <c r="BP32" s="2"/>
      <c r="BR32" s="6"/>
      <c r="CL32" s="5"/>
      <c r="CP32" s="6"/>
      <c r="DJ32" s="5"/>
    </row>
    <row r="33" spans="1:114" x14ac:dyDescent="0.2">
      <c r="A33">
        <v>1</v>
      </c>
      <c r="B33">
        <v>2.2200000000000002</v>
      </c>
      <c r="C33">
        <v>0.17408000000000001</v>
      </c>
      <c r="D33">
        <v>-8.1159999999999996E-2</v>
      </c>
      <c r="E33">
        <v>-6.3799999999999996E-2</v>
      </c>
      <c r="F33">
        <v>1.9661299999999999</v>
      </c>
      <c r="G33">
        <v>1.9452</v>
      </c>
      <c r="H33" s="21"/>
      <c r="I33" s="17">
        <f t="shared" si="0"/>
        <v>3.280839895013123</v>
      </c>
      <c r="J33" s="16">
        <f t="shared" si="1"/>
        <v>-3.0808398950131228</v>
      </c>
      <c r="K33" s="16">
        <v>100</v>
      </c>
      <c r="L33" s="16">
        <v>328.08398950131232</v>
      </c>
      <c r="M33" s="16">
        <v>133.59580052493439</v>
      </c>
      <c r="N33" s="16">
        <v>1.4216972878390199</v>
      </c>
      <c r="O33" s="16">
        <v>2.096068788501027</v>
      </c>
      <c r="P33" s="16">
        <v>2.1233360413623052</v>
      </c>
      <c r="Q33" s="16">
        <v>0.19511483208466499</v>
      </c>
      <c r="R33" s="16">
        <v>9.1890698544108833</v>
      </c>
      <c r="S33" s="16">
        <v>1.8935592264776686</v>
      </c>
      <c r="T33" s="20" t="s">
        <v>119</v>
      </c>
      <c r="U33" s="10">
        <v>2</v>
      </c>
      <c r="V33" s="20" t="s">
        <v>142</v>
      </c>
      <c r="W33" s="10">
        <v>2</v>
      </c>
      <c r="X33" s="20" t="s">
        <v>33</v>
      </c>
      <c r="Y33" s="10">
        <v>3</v>
      </c>
      <c r="Z33" s="20" t="s">
        <v>33</v>
      </c>
      <c r="AA33" s="15">
        <v>3</v>
      </c>
      <c r="AB33" s="11">
        <v>97.81</v>
      </c>
      <c r="AC33" s="10">
        <v>1.8400000000000034</v>
      </c>
      <c r="AD33" s="19">
        <v>0.35</v>
      </c>
      <c r="AE33" s="12">
        <v>209.6068788501027</v>
      </c>
      <c r="AF33" s="10">
        <v>230.50518195431167</v>
      </c>
      <c r="AG33" s="10">
        <v>106.16680206811526</v>
      </c>
      <c r="AH33" s="10">
        <v>9.7068741662807732</v>
      </c>
      <c r="AI33" s="10">
        <v>1.0882494265945599</v>
      </c>
      <c r="AJ33" s="10"/>
      <c r="AK33" s="10"/>
      <c r="AL33" s="10"/>
      <c r="AM33" s="10"/>
      <c r="AN33" s="10">
        <v>2.096068788501027</v>
      </c>
      <c r="AO33" s="10">
        <v>0.62983124173988925</v>
      </c>
      <c r="AP33" s="10">
        <v>1</v>
      </c>
      <c r="AQ33" s="10">
        <v>79.625</v>
      </c>
      <c r="AR33" s="10"/>
      <c r="AS33" s="10"/>
      <c r="AT33" s="10">
        <v>9.0212968478225832</v>
      </c>
      <c r="AU33" s="10">
        <v>1</v>
      </c>
      <c r="AV33" s="16"/>
      <c r="AW33" s="19">
        <v>34.57577729314675</v>
      </c>
      <c r="AX33" s="1" t="s">
        <v>120</v>
      </c>
      <c r="AY33" s="23">
        <v>3.0808398950131202</v>
      </c>
      <c r="AZ33" s="18">
        <v>100</v>
      </c>
      <c r="BA33" s="18">
        <v>0</v>
      </c>
      <c r="BB33" s="18">
        <v>0</v>
      </c>
      <c r="BC33" s="18">
        <v>100</v>
      </c>
      <c r="BD33" s="18">
        <v>0</v>
      </c>
      <c r="BE33" s="18">
        <v>0</v>
      </c>
      <c r="BF33" s="24">
        <v>97.81</v>
      </c>
      <c r="BG33" s="24">
        <v>1.8400000000000034</v>
      </c>
      <c r="BH33" s="24">
        <v>0.35</v>
      </c>
      <c r="BI33" s="21"/>
      <c r="BJ33" s="25">
        <f t="shared" ca="1" si="4"/>
        <v>0.99370116703274336</v>
      </c>
      <c r="BK33" s="24">
        <f t="shared" ca="1" si="5"/>
        <v>28.82536317201167</v>
      </c>
      <c r="BL33" s="23">
        <f t="shared" si="6"/>
        <v>9.9584252002445162</v>
      </c>
      <c r="BM33" s="23">
        <f t="shared" ca="1" si="7"/>
        <v>2.9935556172078761</v>
      </c>
      <c r="BN33" s="22">
        <f t="shared" si="8"/>
        <v>3.847689961019555</v>
      </c>
      <c r="BO33" s="21"/>
      <c r="BP33" s="2"/>
      <c r="BR33" s="6"/>
      <c r="CL33" s="5"/>
      <c r="CP33" s="6"/>
      <c r="DJ33" s="5"/>
    </row>
    <row r="34" spans="1:114" x14ac:dyDescent="0.2">
      <c r="A34">
        <v>1.05</v>
      </c>
      <c r="B34">
        <v>2.2200000000000002</v>
      </c>
      <c r="C34">
        <v>0.17616999999999999</v>
      </c>
      <c r="D34">
        <v>-8.0269999999999994E-2</v>
      </c>
      <c r="E34">
        <v>-6.2420000000000003E-2</v>
      </c>
      <c r="F34">
        <v>1.9648000000000001</v>
      </c>
      <c r="G34">
        <v>1.9397800000000001</v>
      </c>
      <c r="H34" s="21"/>
      <c r="I34" s="17">
        <f t="shared" si="0"/>
        <v>3.4448818897637796</v>
      </c>
      <c r="J34" s="16">
        <f t="shared" si="1"/>
        <v>-3.2448818897637794</v>
      </c>
      <c r="K34" s="16">
        <v>100</v>
      </c>
      <c r="L34" s="16">
        <v>344.48818897637796</v>
      </c>
      <c r="M34" s="16">
        <v>139.76377952755908</v>
      </c>
      <c r="N34" s="16">
        <v>1.4927821522309712</v>
      </c>
      <c r="O34" s="16">
        <v>2.6498973305954769</v>
      </c>
      <c r="P34" s="16">
        <v>2.6824793869805639</v>
      </c>
      <c r="Q34" s="16">
        <v>0.20144326504951021</v>
      </c>
      <c r="R34" s="16">
        <v>7.5095922834381046</v>
      </c>
      <c r="S34" s="16">
        <v>2.2626428045199241</v>
      </c>
      <c r="T34" s="20" t="s">
        <v>119</v>
      </c>
      <c r="U34" s="10">
        <v>2</v>
      </c>
      <c r="V34" s="20" t="s">
        <v>142</v>
      </c>
      <c r="W34" s="10">
        <v>2</v>
      </c>
      <c r="X34" s="20" t="s">
        <v>143</v>
      </c>
      <c r="Y34" s="10">
        <v>4</v>
      </c>
      <c r="Z34" s="20" t="s">
        <v>33</v>
      </c>
      <c r="AA34" s="15">
        <v>3</v>
      </c>
      <c r="AB34" s="11">
        <v>97.81</v>
      </c>
      <c r="AC34" s="10">
        <v>1.8400000000000034</v>
      </c>
      <c r="AD34" s="19">
        <v>0.35</v>
      </c>
      <c r="AE34" s="12">
        <v>264.98973305954769</v>
      </c>
      <c r="AF34" s="10">
        <v>295.32179911674996</v>
      </c>
      <c r="AG34" s="10">
        <v>134.12396934902819</v>
      </c>
      <c r="AH34" s="10">
        <v>15.837133418515602</v>
      </c>
      <c r="AI34" s="10">
        <v>1.3316302167368421</v>
      </c>
      <c r="AJ34" s="10"/>
      <c r="AK34" s="10"/>
      <c r="AL34" s="10"/>
      <c r="AM34" s="10"/>
      <c r="AN34" s="10">
        <v>2.6498973305954769</v>
      </c>
      <c r="AO34" s="10">
        <v>0.74426007340327771</v>
      </c>
      <c r="AP34" s="10">
        <v>1</v>
      </c>
      <c r="AQ34" s="10">
        <v>79.625</v>
      </c>
      <c r="AR34" s="10"/>
      <c r="AS34" s="10"/>
      <c r="AT34" s="10">
        <v>11.117720779239677</v>
      </c>
      <c r="AU34" s="10">
        <v>1</v>
      </c>
      <c r="AV34" s="16"/>
      <c r="AW34" s="19">
        <v>44.298269867512495</v>
      </c>
      <c r="AX34" s="1" t="s">
        <v>120</v>
      </c>
      <c r="AY34" s="23">
        <v>3.2448818897637799</v>
      </c>
      <c r="AZ34" s="18">
        <v>100</v>
      </c>
      <c r="BA34" s="18">
        <v>0</v>
      </c>
      <c r="BB34" s="18">
        <v>0</v>
      </c>
      <c r="BC34" s="18">
        <v>100</v>
      </c>
      <c r="BD34" s="18">
        <v>0</v>
      </c>
      <c r="BE34" s="18">
        <v>0</v>
      </c>
      <c r="BF34" s="24">
        <v>97.81</v>
      </c>
      <c r="BG34" s="24">
        <v>1.8400000000000034</v>
      </c>
      <c r="BH34" s="24">
        <v>0.35</v>
      </c>
      <c r="BI34" s="21"/>
      <c r="BJ34" s="25">
        <f t="shared" ca="1" si="4"/>
        <v>0.95621626632917733</v>
      </c>
      <c r="BK34" s="24">
        <f t="shared" ca="1" si="5"/>
        <v>31.88921102149693</v>
      </c>
      <c r="BL34" s="23">
        <f t="shared" si="6"/>
        <v>8.0248758214812685</v>
      </c>
      <c r="BM34" s="23">
        <f t="shared" ca="1" si="7"/>
        <v>2.8947875543358252</v>
      </c>
      <c r="BN34" s="22">
        <f t="shared" si="8"/>
        <v>3.7143886328709703</v>
      </c>
      <c r="BO34" s="21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2.2200000000000002</v>
      </c>
      <c r="C35">
        <v>0.17823</v>
      </c>
      <c r="D35">
        <v>-7.8740000000000004E-2</v>
      </c>
      <c r="E35">
        <v>-5.7970000000000001E-2</v>
      </c>
      <c r="F35">
        <v>1.9656499999999999</v>
      </c>
      <c r="G35">
        <v>1.9423999999999999</v>
      </c>
      <c r="H35" s="21"/>
      <c r="I35" s="17">
        <f t="shared" si="0"/>
        <v>3.6089238845144358</v>
      </c>
      <c r="J35" s="16">
        <f t="shared" si="1"/>
        <v>-3.4089238845144356</v>
      </c>
      <c r="K35" s="16">
        <v>100</v>
      </c>
      <c r="L35" s="16">
        <v>360.89238845144359</v>
      </c>
      <c r="M35" s="16">
        <v>145.93175853018374</v>
      </c>
      <c r="N35" s="16">
        <v>1.5638670166229223</v>
      </c>
      <c r="O35" s="16">
        <v>3.1957761806981484</v>
      </c>
      <c r="P35" s="16">
        <v>3.2454965527940671</v>
      </c>
      <c r="Q35" s="16">
        <v>0.2123224812699743</v>
      </c>
      <c r="R35" s="16">
        <v>6.5420646060210617</v>
      </c>
      <c r="S35" s="16">
        <v>3.4528036177721306</v>
      </c>
      <c r="T35" s="20" t="s">
        <v>119</v>
      </c>
      <c r="U35" s="10">
        <v>2</v>
      </c>
      <c r="V35" s="20" t="s">
        <v>142</v>
      </c>
      <c r="W35" s="10">
        <v>2</v>
      </c>
      <c r="X35" s="20" t="s">
        <v>143</v>
      </c>
      <c r="Y35" s="10">
        <v>4</v>
      </c>
      <c r="Z35" s="20" t="s">
        <v>33</v>
      </c>
      <c r="AA35" s="15">
        <v>3</v>
      </c>
      <c r="AB35" s="11">
        <v>97.81</v>
      </c>
      <c r="AC35" s="10">
        <v>1.8400000000000034</v>
      </c>
      <c r="AD35" s="19">
        <v>0.35</v>
      </c>
      <c r="AE35" s="12">
        <v>319.57761806981483</v>
      </c>
      <c r="AF35" s="10">
        <v>360.59415983157004</v>
      </c>
      <c r="AG35" s="10">
        <v>162.27482763970335</v>
      </c>
      <c r="AH35" s="10">
        <v>38.858124366497997</v>
      </c>
      <c r="AI35" s="10">
        <v>1.5285694352202497</v>
      </c>
      <c r="AJ35" s="10"/>
      <c r="AK35" s="10"/>
      <c r="AL35" s="10"/>
      <c r="AM35" s="10"/>
      <c r="AN35" s="10">
        <v>3.1957761806981484</v>
      </c>
      <c r="AO35" s="10">
        <v>0.86028180929963571</v>
      </c>
      <c r="AP35" s="10">
        <v>1</v>
      </c>
      <c r="AQ35" s="10">
        <v>79.625</v>
      </c>
      <c r="AR35" s="10"/>
      <c r="AS35" s="10"/>
      <c r="AT35" s="10">
        <v>13.057545548336186</v>
      </c>
      <c r="AU35" s="10">
        <v>1</v>
      </c>
      <c r="AV35" s="16"/>
      <c r="AW35" s="19">
        <v>54.089123974735507</v>
      </c>
      <c r="AX35" s="1" t="s">
        <v>120</v>
      </c>
      <c r="AY35" s="23">
        <v>3.4089238845144401</v>
      </c>
      <c r="AZ35" s="18">
        <v>100</v>
      </c>
      <c r="BA35" s="18">
        <v>0</v>
      </c>
      <c r="BB35" s="18">
        <v>0</v>
      </c>
      <c r="BC35" s="18">
        <v>100</v>
      </c>
      <c r="BD35" s="18">
        <v>0</v>
      </c>
      <c r="BE35" s="18">
        <v>0</v>
      </c>
      <c r="BF35" s="24">
        <v>97.81</v>
      </c>
      <c r="BG35" s="24">
        <v>1.8400000000000034</v>
      </c>
      <c r="BH35" s="24">
        <v>0.35</v>
      </c>
      <c r="BI35" s="21"/>
      <c r="BJ35" s="25">
        <f t="shared" ca="1" si="4"/>
        <v>0.92892418375374852</v>
      </c>
      <c r="BK35" s="24">
        <f t="shared" ca="1" si="5"/>
        <v>34.730774826841838</v>
      </c>
      <c r="BL35" s="23">
        <f t="shared" si="6"/>
        <v>6.9272102063976533</v>
      </c>
      <c r="BM35" s="23">
        <f t="shared" ca="1" si="7"/>
        <v>2.8227722949496998</v>
      </c>
      <c r="BN35" s="22">
        <f t="shared" si="8"/>
        <v>3.6122760625379953</v>
      </c>
      <c r="BO35" s="21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2.2200000000000002</v>
      </c>
      <c r="C36">
        <v>0.17793999999999999</v>
      </c>
      <c r="D36">
        <v>-7.7810000000000004E-2</v>
      </c>
      <c r="E36">
        <v>-5.7340000000000002E-2</v>
      </c>
      <c r="F36">
        <v>1.97515</v>
      </c>
      <c r="G36">
        <v>1.9451000000000001</v>
      </c>
      <c r="H36" s="21"/>
      <c r="I36" s="17">
        <f t="shared" si="0"/>
        <v>3.7729658792650915</v>
      </c>
      <c r="J36" s="16">
        <f t="shared" si="1"/>
        <v>-3.5729658792650913</v>
      </c>
      <c r="K36" s="16">
        <v>100</v>
      </c>
      <c r="L36" s="16">
        <v>377.29658792650918</v>
      </c>
      <c r="M36" s="16">
        <v>152.0997375328084</v>
      </c>
      <c r="N36" s="16">
        <v>1.6349518810148731</v>
      </c>
      <c r="O36" s="16">
        <v>3.1189291581108765</v>
      </c>
      <c r="P36" s="16">
        <v>3.1710758535546208</v>
      </c>
      <c r="Q36" s="16">
        <v>0.21893533818829566</v>
      </c>
      <c r="R36" s="16">
        <v>6.9041343789641569</v>
      </c>
      <c r="S36" s="16">
        <v>3.6212982947044652</v>
      </c>
      <c r="T36" s="20" t="s">
        <v>119</v>
      </c>
      <c r="U36" s="10">
        <v>2</v>
      </c>
      <c r="V36" s="20" t="s">
        <v>142</v>
      </c>
      <c r="W36" s="10">
        <v>2</v>
      </c>
      <c r="X36" s="20" t="s">
        <v>143</v>
      </c>
      <c r="Y36" s="10">
        <v>4</v>
      </c>
      <c r="Z36" s="20" t="s">
        <v>33</v>
      </c>
      <c r="AA36" s="15">
        <v>3</v>
      </c>
      <c r="AB36" s="11">
        <v>97.81</v>
      </c>
      <c r="AC36" s="10">
        <v>1.8400000000000034</v>
      </c>
      <c r="AD36" s="19">
        <v>0.35</v>
      </c>
      <c r="AE36" s="12">
        <v>311.89291581108762</v>
      </c>
      <c r="AF36" s="10">
        <v>350.87383054016072</v>
      </c>
      <c r="AG36" s="10">
        <v>158.55379267773105</v>
      </c>
      <c r="AH36" s="10">
        <v>40.861983367328747</v>
      </c>
      <c r="AI36" s="10">
        <v>1.448407497755037</v>
      </c>
      <c r="AJ36" s="10"/>
      <c r="AK36" s="10"/>
      <c r="AL36" s="10"/>
      <c r="AM36" s="10"/>
      <c r="AN36" s="10">
        <v>3.1189291581108765</v>
      </c>
      <c r="AO36" s="10">
        <v>0.85683093181190406</v>
      </c>
      <c r="AP36" s="10">
        <v>1</v>
      </c>
      <c r="AQ36" s="10">
        <v>79.625</v>
      </c>
      <c r="AR36" s="10"/>
      <c r="AS36" s="10"/>
      <c r="AT36" s="10">
        <v>12.10960676367195</v>
      </c>
      <c r="AU36" s="10">
        <v>1</v>
      </c>
      <c r="AV36" s="16"/>
      <c r="AW36" s="19">
        <v>52.631074581024109</v>
      </c>
      <c r="AX36" s="1" t="s">
        <v>120</v>
      </c>
      <c r="AY36" s="23">
        <v>3.57296587926509</v>
      </c>
      <c r="AZ36" s="18">
        <v>100</v>
      </c>
      <c r="BA36" s="18">
        <v>0</v>
      </c>
      <c r="BB36" s="18">
        <v>0</v>
      </c>
      <c r="BC36" s="18">
        <v>100</v>
      </c>
      <c r="BD36" s="18">
        <v>0</v>
      </c>
      <c r="BE36" s="18">
        <v>0</v>
      </c>
      <c r="BF36" s="24">
        <v>97.81</v>
      </c>
      <c r="BG36" s="24">
        <v>1.8400000000000034</v>
      </c>
      <c r="BH36" s="24">
        <v>0.35</v>
      </c>
      <c r="BI36" s="21"/>
      <c r="BJ36" s="25">
        <f t="shared" ca="1" si="4"/>
        <v>0.94016684378072868</v>
      </c>
      <c r="BK36" s="24">
        <f t="shared" ca="1" si="5"/>
        <v>33.497307113059421</v>
      </c>
      <c r="BL36" s="23">
        <f t="shared" si="6"/>
        <v>7.3408434509736376</v>
      </c>
      <c r="BM36" s="23">
        <f t="shared" ca="1" si="7"/>
        <v>2.8518980922628097</v>
      </c>
      <c r="BN36" s="22">
        <f t="shared" si="8"/>
        <v>3.6338080674623021</v>
      </c>
      <c r="BO36" s="21"/>
      <c r="BP36" s="2"/>
      <c r="BR36" s="6"/>
      <c r="CL36" s="5"/>
      <c r="CP36" s="6"/>
      <c r="DJ36" s="5"/>
    </row>
    <row r="37" spans="1:114" x14ac:dyDescent="0.2">
      <c r="A37">
        <v>1.2</v>
      </c>
      <c r="B37">
        <v>2.2200000000000002</v>
      </c>
      <c r="C37">
        <v>0.17774999999999999</v>
      </c>
      <c r="D37">
        <v>-7.7210000000000001E-2</v>
      </c>
      <c r="E37">
        <v>-5.8340000000000003E-2</v>
      </c>
      <c r="F37">
        <v>1.9696499999999999</v>
      </c>
      <c r="G37">
        <v>1.9419500000000001</v>
      </c>
      <c r="H37" s="21"/>
      <c r="I37" s="17">
        <f t="shared" si="0"/>
        <v>3.9370078740157477</v>
      </c>
      <c r="J37" s="16">
        <f t="shared" si="1"/>
        <v>-3.7370078740157475</v>
      </c>
      <c r="K37" s="16">
        <v>100</v>
      </c>
      <c r="L37" s="16">
        <v>393.70078740157481</v>
      </c>
      <c r="M37" s="16">
        <v>158.26771653543307</v>
      </c>
      <c r="N37" s="16">
        <v>1.7060367454068239</v>
      </c>
      <c r="O37" s="16">
        <v>3.0685811088295627</v>
      </c>
      <c r="P37" s="16">
        <v>3.1168764973719965</v>
      </c>
      <c r="Q37" s="16">
        <v>0.2232016974904385</v>
      </c>
      <c r="R37" s="16">
        <v>7.1610696695435845</v>
      </c>
      <c r="S37" s="16">
        <v>3.3538464265579022</v>
      </c>
      <c r="T37" s="20" t="s">
        <v>119</v>
      </c>
      <c r="U37" s="10">
        <v>2</v>
      </c>
      <c r="V37" s="20" t="s">
        <v>142</v>
      </c>
      <c r="W37" s="10">
        <v>2</v>
      </c>
      <c r="X37" s="20" t="s">
        <v>143</v>
      </c>
      <c r="Y37" s="10">
        <v>4</v>
      </c>
      <c r="Z37" s="20" t="s">
        <v>33</v>
      </c>
      <c r="AA37" s="15">
        <v>3</v>
      </c>
      <c r="AB37" s="11">
        <v>97.81</v>
      </c>
      <c r="AC37" s="10">
        <v>1.8400000000000034</v>
      </c>
      <c r="AD37" s="19">
        <v>0.35</v>
      </c>
      <c r="AE37" s="12">
        <v>306.85811088295628</v>
      </c>
      <c r="AF37" s="10">
        <v>343.53248278484813</v>
      </c>
      <c r="AG37" s="10">
        <v>155.84382486859982</v>
      </c>
      <c r="AH37" s="10">
        <v>33.897799155107897</v>
      </c>
      <c r="AI37" s="10">
        <v>1.3964394233630402</v>
      </c>
      <c r="AJ37" s="10"/>
      <c r="AK37" s="10"/>
      <c r="AL37" s="10"/>
      <c r="AM37" s="10"/>
      <c r="AN37" s="10">
        <v>3.0685811088295627</v>
      </c>
      <c r="AO37" s="10">
        <v>0.85531281918124447</v>
      </c>
      <c r="AP37" s="10">
        <v>1</v>
      </c>
      <c r="AQ37" s="10">
        <v>79.625</v>
      </c>
      <c r="AR37" s="10"/>
      <c r="AS37" s="10"/>
      <c r="AT37" s="10">
        <v>11.326093330015043</v>
      </c>
      <c r="AU37" s="10">
        <v>1</v>
      </c>
      <c r="AV37" s="16"/>
      <c r="AW37" s="19">
        <v>51.529872417727219</v>
      </c>
      <c r="AX37" s="1" t="s">
        <v>120</v>
      </c>
      <c r="AY37" s="23">
        <v>3.7370078740157502</v>
      </c>
      <c r="AZ37" s="18">
        <v>100</v>
      </c>
      <c r="BA37" s="18">
        <v>0</v>
      </c>
      <c r="BB37" s="18">
        <v>0</v>
      </c>
      <c r="BC37" s="18">
        <v>100</v>
      </c>
      <c r="BD37" s="18">
        <v>0</v>
      </c>
      <c r="BE37" s="18">
        <v>0</v>
      </c>
      <c r="BF37" s="24">
        <v>97.81</v>
      </c>
      <c r="BG37" s="24">
        <v>1.8400000000000034</v>
      </c>
      <c r="BH37" s="24">
        <v>0.35</v>
      </c>
      <c r="BI37" s="21"/>
      <c r="BJ37" s="25">
        <f t="shared" ca="1" si="4"/>
        <v>0.94917328277906421</v>
      </c>
      <c r="BK37" s="24">
        <f t="shared" ca="1" si="5"/>
        <v>32.340412366548598</v>
      </c>
      <c r="BL37" s="23">
        <f t="shared" si="6"/>
        <v>7.643825416828216</v>
      </c>
      <c r="BM37" s="23">
        <f t="shared" ca="1" si="7"/>
        <v>2.8751545430440442</v>
      </c>
      <c r="BN37" s="22">
        <f t="shared" si="8"/>
        <v>3.6489797784918045</v>
      </c>
      <c r="BO37" s="21"/>
      <c r="BP37" s="2"/>
      <c r="BR37" s="6"/>
      <c r="CL37" s="5"/>
      <c r="CP37" s="6"/>
      <c r="DJ37" s="5"/>
    </row>
    <row r="38" spans="1:114" x14ac:dyDescent="0.2">
      <c r="A38">
        <v>1.25</v>
      </c>
      <c r="B38">
        <v>2.2200000000000002</v>
      </c>
      <c r="C38">
        <v>0.18026</v>
      </c>
      <c r="D38">
        <v>-7.5450000000000003E-2</v>
      </c>
      <c r="E38">
        <v>-5.9679999999999997E-2</v>
      </c>
      <c r="F38">
        <v>1.96533</v>
      </c>
      <c r="G38">
        <v>1.94048</v>
      </c>
      <c r="H38" s="21"/>
      <c r="I38" s="17">
        <f t="shared" si="0"/>
        <v>4.1010498687664043</v>
      </c>
      <c r="J38" s="16">
        <f t="shared" si="1"/>
        <v>-3.9010498687664041</v>
      </c>
      <c r="K38" s="16">
        <v>100</v>
      </c>
      <c r="L38" s="16">
        <v>410.10498687664045</v>
      </c>
      <c r="M38" s="16">
        <v>164.43569553805776</v>
      </c>
      <c r="N38" s="16">
        <v>1.7771216097987752</v>
      </c>
      <c r="O38" s="16">
        <v>3.7337053388090324</v>
      </c>
      <c r="P38" s="16">
        <v>3.7768399761037101</v>
      </c>
      <c r="Q38" s="16">
        <v>0.23571635144339073</v>
      </c>
      <c r="R38" s="16">
        <v>6.2410997801014085</v>
      </c>
      <c r="S38" s="16">
        <v>2.995460923241509</v>
      </c>
      <c r="T38" s="20" t="s">
        <v>33</v>
      </c>
      <c r="U38" s="10">
        <v>3</v>
      </c>
      <c r="V38" s="20" t="s">
        <v>33</v>
      </c>
      <c r="W38" s="10">
        <v>3</v>
      </c>
      <c r="X38" s="20" t="s">
        <v>143</v>
      </c>
      <c r="Y38" s="10">
        <v>4</v>
      </c>
      <c r="Z38" s="20" t="s">
        <v>33</v>
      </c>
      <c r="AA38" s="15">
        <v>3</v>
      </c>
      <c r="AB38" s="11">
        <v>97.81</v>
      </c>
      <c r="AC38" s="10">
        <v>1.8400000000000034</v>
      </c>
      <c r="AD38" s="19">
        <v>0.35</v>
      </c>
      <c r="AE38" s="12">
        <v>373.37053388090328</v>
      </c>
      <c r="AF38" s="10">
        <v>420.21029207828121</v>
      </c>
      <c r="AG38" s="10">
        <v>188.84199880518551</v>
      </c>
      <c r="AH38" s="10">
        <v>25.062980162250525</v>
      </c>
      <c r="AI38" s="10">
        <v>1.6022817055229832</v>
      </c>
      <c r="AJ38" s="10"/>
      <c r="AK38" s="10"/>
      <c r="AL38" s="10"/>
      <c r="AM38" s="10"/>
      <c r="AN38" s="10">
        <v>3.7337053388090324</v>
      </c>
      <c r="AO38" s="10">
        <v>0.98971600326184539</v>
      </c>
      <c r="AP38" s="10">
        <v>1</v>
      </c>
      <c r="AQ38" s="10">
        <v>111.47500000000001</v>
      </c>
      <c r="AR38" s="10"/>
      <c r="AS38" s="10"/>
      <c r="AT38" s="10">
        <v>13.407220489102817</v>
      </c>
      <c r="AU38" s="10">
        <v>1</v>
      </c>
      <c r="AV38" s="16"/>
      <c r="AW38" s="19">
        <v>63.031543811742182</v>
      </c>
      <c r="AX38" s="1" t="s">
        <v>120</v>
      </c>
      <c r="AY38" s="23">
        <v>3.9010498687664001</v>
      </c>
      <c r="AZ38" s="18">
        <v>100</v>
      </c>
      <c r="BA38" s="18">
        <v>0</v>
      </c>
      <c r="BB38" s="18">
        <v>0</v>
      </c>
      <c r="BC38" s="18">
        <v>100</v>
      </c>
      <c r="BD38" s="18">
        <v>0</v>
      </c>
      <c r="BE38" s="18">
        <v>0</v>
      </c>
      <c r="BF38" s="24">
        <v>97.81</v>
      </c>
      <c r="BG38" s="24">
        <v>1.8400000000000034</v>
      </c>
      <c r="BH38" s="24">
        <v>0.35</v>
      </c>
      <c r="BI38" s="21"/>
      <c r="BJ38" s="25">
        <f t="shared" ca="1" si="4"/>
        <v>0.92103006063353599</v>
      </c>
      <c r="BK38" s="24">
        <f t="shared" ca="1" si="5"/>
        <v>35.500628622894617</v>
      </c>
      <c r="BL38" s="23">
        <f t="shared" si="6"/>
        <v>6.5993946332857174</v>
      </c>
      <c r="BM38" s="23">
        <f t="shared" ca="1" si="7"/>
        <v>2.8009053215316726</v>
      </c>
      <c r="BN38" s="22">
        <f t="shared" si="8"/>
        <v>3.5464117145639955</v>
      </c>
      <c r="BO38" s="21"/>
      <c r="BP38" s="2"/>
      <c r="BR38" s="6"/>
      <c r="CL38" s="5"/>
      <c r="CP38" s="6"/>
      <c r="DJ38" s="5"/>
    </row>
    <row r="39" spans="1:114" x14ac:dyDescent="0.2">
      <c r="A39">
        <v>1.3</v>
      </c>
      <c r="B39">
        <v>2.2200000000000002</v>
      </c>
      <c r="C39">
        <v>0.18193000000000001</v>
      </c>
      <c r="D39">
        <v>-7.1999999999999995E-2</v>
      </c>
      <c r="E39">
        <v>-5.9479999999999998E-2</v>
      </c>
      <c r="F39">
        <v>1.9637800000000001</v>
      </c>
      <c r="G39">
        <v>1.94038</v>
      </c>
      <c r="H39" s="21"/>
      <c r="I39" s="17">
        <f t="shared" si="0"/>
        <v>4.2650918635170605</v>
      </c>
      <c r="J39" s="16">
        <f t="shared" si="1"/>
        <v>-4.0650918635170603</v>
      </c>
      <c r="K39" s="16">
        <v>100</v>
      </c>
      <c r="L39" s="16">
        <v>426.50918635170609</v>
      </c>
      <c r="M39" s="16">
        <v>170.60367454068242</v>
      </c>
      <c r="N39" s="16">
        <v>1.8482064741907263</v>
      </c>
      <c r="O39" s="16">
        <v>4.17623819301848</v>
      </c>
      <c r="P39" s="16">
        <v>4.2201430916934202</v>
      </c>
      <c r="Q39" s="16">
        <v>0.26024791743071202</v>
      </c>
      <c r="R39" s="16">
        <v>6.1668031575271094</v>
      </c>
      <c r="S39" s="16">
        <v>3.0489512968708214</v>
      </c>
      <c r="T39" s="20" t="s">
        <v>33</v>
      </c>
      <c r="U39" s="10">
        <v>3</v>
      </c>
      <c r="V39" s="20" t="s">
        <v>33</v>
      </c>
      <c r="W39" s="10">
        <v>3</v>
      </c>
      <c r="X39" s="20" t="s">
        <v>143</v>
      </c>
      <c r="Y39" s="10">
        <v>4</v>
      </c>
      <c r="Z39" s="20" t="s">
        <v>33</v>
      </c>
      <c r="AA39" s="15">
        <v>3</v>
      </c>
      <c r="AB39" s="11">
        <v>97.81</v>
      </c>
      <c r="AC39" s="10">
        <v>1.8400000000000034</v>
      </c>
      <c r="AD39" s="19">
        <v>0.35</v>
      </c>
      <c r="AE39" s="12">
        <v>417.62381930184802</v>
      </c>
      <c r="AF39" s="10">
        <v>471.39864688441969</v>
      </c>
      <c r="AG39" s="10">
        <v>211.00715458467101</v>
      </c>
      <c r="AH39" s="10">
        <v>24.701036352276244</v>
      </c>
      <c r="AI39" s="10">
        <v>1.6215857300056913</v>
      </c>
      <c r="AJ39" s="10"/>
      <c r="AK39" s="10"/>
      <c r="AL39" s="10"/>
      <c r="AM39" s="10"/>
      <c r="AN39" s="10">
        <v>4.17623819301848</v>
      </c>
      <c r="AO39" s="10">
        <v>1.091887581069904</v>
      </c>
      <c r="AP39" s="10">
        <v>1</v>
      </c>
      <c r="AQ39" s="10">
        <v>111.47500000000001</v>
      </c>
      <c r="AR39" s="10"/>
      <c r="AS39" s="10"/>
      <c r="AT39" s="10">
        <v>14.516819404281881</v>
      </c>
      <c r="AU39" s="10">
        <v>1</v>
      </c>
      <c r="AV39" s="16"/>
      <c r="AW39" s="19">
        <v>70.709797032662962</v>
      </c>
      <c r="AX39" s="1" t="s">
        <v>120</v>
      </c>
      <c r="AY39" s="23">
        <v>4.0650918635170603</v>
      </c>
      <c r="AZ39" s="18">
        <v>100</v>
      </c>
      <c r="BA39" s="18">
        <v>0</v>
      </c>
      <c r="BB39" s="18">
        <v>0</v>
      </c>
      <c r="BC39" s="18">
        <v>100</v>
      </c>
      <c r="BD39" s="18">
        <v>0</v>
      </c>
      <c r="BE39" s="18">
        <v>0</v>
      </c>
      <c r="BF39" s="24">
        <v>97.81</v>
      </c>
      <c r="BG39" s="24">
        <v>1.8400000000000034</v>
      </c>
      <c r="BH39" s="24">
        <v>0.35</v>
      </c>
      <c r="BI39" s="21"/>
      <c r="BJ39" s="25">
        <f t="shared" ca="1" si="4"/>
        <v>0.91251247932110235</v>
      </c>
      <c r="BK39" s="24">
        <f t="shared" ca="1" si="5"/>
        <v>37.679672918421844</v>
      </c>
      <c r="BL39" s="23">
        <f t="shared" si="6"/>
        <v>6.4950127144041119</v>
      </c>
      <c r="BM39" s="23">
        <f t="shared" ca="1" si="7"/>
        <v>2.7781669683476347</v>
      </c>
      <c r="BN39" s="22">
        <f t="shared" si="8"/>
        <v>3.5038720327933266</v>
      </c>
      <c r="BO39" s="21"/>
      <c r="BP39" s="2"/>
      <c r="BR39" s="6"/>
      <c r="CL39" s="5"/>
      <c r="CP39" s="6"/>
      <c r="DJ39" s="5"/>
    </row>
    <row r="40" spans="1:114" x14ac:dyDescent="0.2">
      <c r="A40">
        <v>1.35</v>
      </c>
      <c r="B40">
        <v>2.2200000000000002</v>
      </c>
      <c r="C40">
        <v>0.18149999999999999</v>
      </c>
      <c r="D40">
        <v>-7.0569999999999994E-2</v>
      </c>
      <c r="E40">
        <v>-5.7689999999999998E-2</v>
      </c>
      <c r="F40">
        <v>1.9612499999999999</v>
      </c>
      <c r="G40">
        <v>1.9309499999999999</v>
      </c>
      <c r="H40" s="21"/>
      <c r="I40" s="17">
        <f t="shared" si="0"/>
        <v>4.4291338582677167</v>
      </c>
      <c r="J40" s="16">
        <f t="shared" si="1"/>
        <v>-4.2291338582677165</v>
      </c>
      <c r="K40" s="16">
        <v>100</v>
      </c>
      <c r="L40" s="16">
        <v>442.91338582677173</v>
      </c>
      <c r="M40" s="16">
        <v>176.77165354330708</v>
      </c>
      <c r="N40" s="16">
        <v>1.9192913385826773</v>
      </c>
      <c r="O40" s="16">
        <v>4.0622926078028705</v>
      </c>
      <c r="P40" s="16">
        <v>4.1130913458311564</v>
      </c>
      <c r="Q40" s="16">
        <v>0.27041607376748572</v>
      </c>
      <c r="R40" s="16">
        <v>6.5745214737709929</v>
      </c>
      <c r="S40" s="16">
        <v>3.5276901408531693</v>
      </c>
      <c r="T40" s="20" t="s">
        <v>33</v>
      </c>
      <c r="U40" s="10">
        <v>3</v>
      </c>
      <c r="V40" s="20" t="s">
        <v>33</v>
      </c>
      <c r="W40" s="10">
        <v>3</v>
      </c>
      <c r="X40" s="20" t="s">
        <v>143</v>
      </c>
      <c r="Y40" s="10">
        <v>4</v>
      </c>
      <c r="Z40" s="20" t="s">
        <v>33</v>
      </c>
      <c r="AA40" s="15">
        <v>3</v>
      </c>
      <c r="AB40" s="11">
        <v>97.81</v>
      </c>
      <c r="AC40" s="10">
        <v>1.8400000000000034</v>
      </c>
      <c r="AD40" s="19">
        <v>0.35</v>
      </c>
      <c r="AE40" s="12">
        <v>406.22926078028706</v>
      </c>
      <c r="AF40" s="10">
        <v>457.8393709315024</v>
      </c>
      <c r="AG40" s="10">
        <v>205.65456729155784</v>
      </c>
      <c r="AH40" s="10">
        <v>33.08706107527869</v>
      </c>
      <c r="AI40" s="10">
        <v>1.5210232470750806</v>
      </c>
      <c r="AJ40" s="10"/>
      <c r="AK40" s="10"/>
      <c r="AL40" s="10"/>
      <c r="AM40" s="10"/>
      <c r="AN40" s="10">
        <v>4.0622926078028705</v>
      </c>
      <c r="AO40" s="10">
        <v>1.0852847406836017</v>
      </c>
      <c r="AP40" s="10">
        <v>1</v>
      </c>
      <c r="AQ40" s="10">
        <v>111.47500000000001</v>
      </c>
      <c r="AR40" s="10"/>
      <c r="AS40" s="10"/>
      <c r="AT40" s="10">
        <v>13.531706887065186</v>
      </c>
      <c r="AU40" s="10">
        <v>1</v>
      </c>
      <c r="AV40" s="16"/>
      <c r="AW40" s="19">
        <v>68.675905639725357</v>
      </c>
      <c r="AX40" s="1" t="s">
        <v>120</v>
      </c>
      <c r="AY40" s="23">
        <v>4.22913385826772</v>
      </c>
      <c r="AZ40" s="18">
        <v>100</v>
      </c>
      <c r="BA40" s="18">
        <v>0</v>
      </c>
      <c r="BB40" s="18">
        <v>0</v>
      </c>
      <c r="BC40" s="18">
        <v>100</v>
      </c>
      <c r="BD40" s="18">
        <v>0</v>
      </c>
      <c r="BE40" s="18">
        <v>0</v>
      </c>
      <c r="BF40" s="24">
        <v>97.81</v>
      </c>
      <c r="BG40" s="24">
        <v>1.8400000000000034</v>
      </c>
      <c r="BH40" s="24">
        <v>0.35</v>
      </c>
      <c r="BI40" s="21"/>
      <c r="BJ40" s="25">
        <f t="shared" ca="1" si="4"/>
        <v>0.92444247973123006</v>
      </c>
      <c r="BK40" s="24">
        <f t="shared" ca="1" si="5"/>
        <v>36.494605121508506</v>
      </c>
      <c r="BL40" s="23">
        <f t="shared" si="6"/>
        <v>6.9486500631486576</v>
      </c>
      <c r="BM40" s="23">
        <f t="shared" ca="1" si="7"/>
        <v>2.8090968086611317</v>
      </c>
      <c r="BN40" s="22">
        <f t="shared" si="8"/>
        <v>3.5290003742572251</v>
      </c>
      <c r="BO40" s="21"/>
      <c r="BP40" s="2"/>
      <c r="BR40" s="6"/>
      <c r="CL40" s="5"/>
      <c r="CP40" s="6"/>
      <c r="DJ40" s="5"/>
    </row>
    <row r="41" spans="1:114" x14ac:dyDescent="0.2">
      <c r="A41">
        <v>1.4</v>
      </c>
      <c r="B41">
        <v>2.16</v>
      </c>
      <c r="C41">
        <v>0.18004999999999999</v>
      </c>
      <c r="D41">
        <v>-6.9620000000000001E-2</v>
      </c>
      <c r="E41">
        <v>-5.7160000000000002E-2</v>
      </c>
      <c r="F41">
        <v>1.9665299999999999</v>
      </c>
      <c r="G41">
        <v>1.9414800000000001</v>
      </c>
      <c r="H41" s="21"/>
      <c r="I41" s="17">
        <f t="shared" si="0"/>
        <v>4.5931758530183719</v>
      </c>
      <c r="J41" s="16">
        <f t="shared" si="1"/>
        <v>-4.3931758530183718</v>
      </c>
      <c r="K41" s="16">
        <v>100</v>
      </c>
      <c r="L41" s="16">
        <v>459.31758530183725</v>
      </c>
      <c r="M41" s="16">
        <v>182.93963254593172</v>
      </c>
      <c r="N41" s="16">
        <v>1.9903762029746279</v>
      </c>
      <c r="O41" s="16">
        <v>3.6780574948665228</v>
      </c>
      <c r="P41" s="16">
        <v>3.7308974255525031</v>
      </c>
      <c r="Q41" s="16">
        <v>0.27717114266254517</v>
      </c>
      <c r="R41" s="16">
        <v>7.4290743230899539</v>
      </c>
      <c r="S41" s="16">
        <v>3.6694396309708464</v>
      </c>
      <c r="T41" s="20" t="s">
        <v>119</v>
      </c>
      <c r="U41" s="10">
        <v>2</v>
      </c>
      <c r="V41" s="20" t="s">
        <v>33</v>
      </c>
      <c r="W41" s="10">
        <v>3</v>
      </c>
      <c r="X41" s="20" t="s">
        <v>143</v>
      </c>
      <c r="Y41" s="10">
        <v>4</v>
      </c>
      <c r="Z41" s="20" t="s">
        <v>33</v>
      </c>
      <c r="AA41" s="15">
        <v>3</v>
      </c>
      <c r="AB41" s="11">
        <v>97.81</v>
      </c>
      <c r="AC41" s="10">
        <v>1.8400000000000034</v>
      </c>
      <c r="AD41" s="19">
        <v>0.35</v>
      </c>
      <c r="AE41" s="12">
        <v>367.80574948665225</v>
      </c>
      <c r="AF41" s="10">
        <v>411.91042740018639</v>
      </c>
      <c r="AG41" s="10">
        <v>186.54487127762516</v>
      </c>
      <c r="AH41" s="10">
        <v>34.540733375922208</v>
      </c>
      <c r="AI41" s="10">
        <v>1.3460627212894443</v>
      </c>
      <c r="AJ41" s="10"/>
      <c r="AK41" s="10"/>
      <c r="AL41" s="10"/>
      <c r="AM41" s="10"/>
      <c r="AN41" s="10">
        <v>3.6780574948665228</v>
      </c>
      <c r="AO41" s="10">
        <v>1.0254420479217004</v>
      </c>
      <c r="AP41" s="10">
        <v>1</v>
      </c>
      <c r="AQ41" s="10">
        <v>79.625</v>
      </c>
      <c r="AR41" s="10"/>
      <c r="AS41" s="10"/>
      <c r="AT41" s="10">
        <v>11.656354145983117</v>
      </c>
      <c r="AU41" s="10">
        <v>1</v>
      </c>
      <c r="AV41" s="16"/>
      <c r="AW41" s="19">
        <v>61.78656411002796</v>
      </c>
      <c r="AX41" s="1" t="s">
        <v>120</v>
      </c>
      <c r="AY41" s="23">
        <v>4.39317585301837</v>
      </c>
      <c r="AZ41" s="18">
        <v>100</v>
      </c>
      <c r="BA41" s="18">
        <v>0</v>
      </c>
      <c r="BB41" s="18">
        <v>0</v>
      </c>
      <c r="BC41" s="18">
        <v>100</v>
      </c>
      <c r="BD41" s="18">
        <v>0</v>
      </c>
      <c r="BE41" s="18">
        <v>0</v>
      </c>
      <c r="BF41" s="24">
        <v>97.81</v>
      </c>
      <c r="BG41" s="24">
        <v>1.8400000000000034</v>
      </c>
      <c r="BH41" s="24">
        <v>0.35</v>
      </c>
      <c r="BI41" s="21"/>
      <c r="BJ41" s="25">
        <f t="shared" ca="1" si="4"/>
        <v>0.94909256593415581</v>
      </c>
      <c r="BK41" s="24">
        <f t="shared" ca="1" si="5"/>
        <v>33.789126664485188</v>
      </c>
      <c r="BL41" s="23">
        <f t="shared" si="6"/>
        <v>7.9163739385808407</v>
      </c>
      <c r="BM41" s="23">
        <f t="shared" ca="1" si="7"/>
        <v>2.8734127009242307</v>
      </c>
      <c r="BN41" s="22">
        <f t="shared" si="8"/>
        <v>3.5942755402655759</v>
      </c>
      <c r="BO41" s="21"/>
      <c r="BP41" s="2"/>
      <c r="BR41" s="6"/>
      <c r="CL41" s="5"/>
      <c r="CP41" s="6"/>
      <c r="DJ41" s="5"/>
    </row>
    <row r="42" spans="1:114" x14ac:dyDescent="0.2">
      <c r="A42">
        <v>1.45</v>
      </c>
      <c r="B42">
        <v>2.2200000000000002</v>
      </c>
      <c r="C42">
        <v>0.18482999999999999</v>
      </c>
      <c r="D42">
        <v>-7.0260000000000003E-2</v>
      </c>
      <c r="E42">
        <v>-5.4609999999999999E-2</v>
      </c>
      <c r="F42">
        <v>1.9599</v>
      </c>
      <c r="G42">
        <v>1.9422999999999999</v>
      </c>
      <c r="H42" s="21"/>
      <c r="I42" s="17">
        <f t="shared" si="0"/>
        <v>4.7572178477690281</v>
      </c>
      <c r="J42" s="16">
        <f t="shared" si="1"/>
        <v>-4.5572178477690279</v>
      </c>
      <c r="K42" s="16">
        <v>100</v>
      </c>
      <c r="L42" s="16">
        <v>475.72178477690289</v>
      </c>
      <c r="M42" s="16">
        <v>189.10761154855638</v>
      </c>
      <c r="N42" s="16">
        <v>2.0614610673665785</v>
      </c>
      <c r="O42" s="16">
        <v>4.9447084188911656</v>
      </c>
      <c r="P42" s="16">
        <v>5.0073691821754878</v>
      </c>
      <c r="Q42" s="16">
        <v>0.27262035940692614</v>
      </c>
      <c r="R42" s="16">
        <v>5.4443830580209838</v>
      </c>
      <c r="S42" s="16">
        <v>4.3514418947445836</v>
      </c>
      <c r="T42" s="20" t="s">
        <v>33</v>
      </c>
      <c r="U42" s="10">
        <v>3</v>
      </c>
      <c r="V42" s="20" t="s">
        <v>33</v>
      </c>
      <c r="W42" s="10">
        <v>3</v>
      </c>
      <c r="X42" s="20" t="s">
        <v>143</v>
      </c>
      <c r="Y42" s="10">
        <v>4</v>
      </c>
      <c r="Z42" s="20" t="s">
        <v>123</v>
      </c>
      <c r="AA42" s="15">
        <v>4</v>
      </c>
      <c r="AB42" s="11">
        <v>97.81</v>
      </c>
      <c r="AC42" s="10">
        <v>1.8400000000000034</v>
      </c>
      <c r="AD42" s="19">
        <v>0.35</v>
      </c>
      <c r="AE42" s="12">
        <v>494.47084188911657</v>
      </c>
      <c r="AF42" s="10">
        <v>561.11862232788656</v>
      </c>
      <c r="AG42" s="10">
        <v>250.55268866316158</v>
      </c>
      <c r="AH42" s="10">
        <v>47.10817702034754</v>
      </c>
      <c r="AI42" s="10">
        <v>1.8367554034000997</v>
      </c>
      <c r="AJ42" s="10"/>
      <c r="AK42" s="10"/>
      <c r="AL42" s="10"/>
      <c r="AM42" s="10"/>
      <c r="AN42" s="10">
        <v>4.9447084188911656</v>
      </c>
      <c r="AO42" s="10">
        <v>1.2591050535828496</v>
      </c>
      <c r="AP42" s="10">
        <v>2.0044215093052928</v>
      </c>
      <c r="AQ42" s="10">
        <v>111.47500000000001</v>
      </c>
      <c r="AR42" s="10"/>
      <c r="AS42" s="10"/>
      <c r="AT42" s="10">
        <v>15.542656887279492</v>
      </c>
      <c r="AU42" s="10">
        <v>1</v>
      </c>
      <c r="AV42" s="16"/>
      <c r="AW42" s="19">
        <v>84.167793349182986</v>
      </c>
      <c r="AX42" s="1" t="s">
        <v>120</v>
      </c>
      <c r="AY42" s="23">
        <v>4.5572178477690297</v>
      </c>
      <c r="AZ42" s="18">
        <v>100</v>
      </c>
      <c r="BA42" s="18">
        <v>0</v>
      </c>
      <c r="BB42" s="18">
        <v>0</v>
      </c>
      <c r="BC42" s="18">
        <v>0</v>
      </c>
      <c r="BD42" s="18">
        <v>100</v>
      </c>
      <c r="BE42" s="18">
        <v>0</v>
      </c>
      <c r="BF42" s="24">
        <v>97.81</v>
      </c>
      <c r="BG42" s="24">
        <v>1.8400000000000034</v>
      </c>
      <c r="BH42" s="24">
        <v>0.35</v>
      </c>
      <c r="BI42" s="21"/>
      <c r="BJ42" s="25">
        <f t="shared" ca="1" si="4"/>
        <v>0.89362581004634545</v>
      </c>
      <c r="BK42" s="24">
        <f t="shared" ca="1" si="5"/>
        <v>39.006895610561635</v>
      </c>
      <c r="BL42" s="23">
        <f t="shared" si="6"/>
        <v>5.7159007353166578</v>
      </c>
      <c r="BM42" s="23">
        <f t="shared" ca="1" si="7"/>
        <v>2.7274481677523257</v>
      </c>
      <c r="BN42" s="22">
        <f t="shared" si="8"/>
        <v>3.4119866287124951</v>
      </c>
      <c r="BO42" s="21"/>
      <c r="BP42" s="2"/>
      <c r="BR42" s="6"/>
      <c r="CL42" s="5"/>
      <c r="CP42" s="6"/>
      <c r="DJ42" s="5"/>
    </row>
    <row r="43" spans="1:114" x14ac:dyDescent="0.2">
      <c r="A43">
        <v>1.5</v>
      </c>
      <c r="B43">
        <v>2.2200000000000002</v>
      </c>
      <c r="C43">
        <v>0.18157000000000001</v>
      </c>
      <c r="D43">
        <v>-6.9980000000000001E-2</v>
      </c>
      <c r="E43">
        <v>-5.6239999999999998E-2</v>
      </c>
      <c r="F43">
        <v>1.9560299999999999</v>
      </c>
      <c r="G43">
        <v>1.9419</v>
      </c>
      <c r="H43" s="21"/>
      <c r="I43" s="17">
        <f t="shared" si="0"/>
        <v>4.9212598425196852</v>
      </c>
      <c r="J43" s="16">
        <f t="shared" si="1"/>
        <v>-4.721259842519685</v>
      </c>
      <c r="K43" s="16">
        <v>100</v>
      </c>
      <c r="L43" s="16">
        <v>492.12598425196859</v>
      </c>
      <c r="M43" s="16">
        <v>195.2755905511811</v>
      </c>
      <c r="N43" s="16">
        <v>2.1325459317585302</v>
      </c>
      <c r="O43" s="16">
        <v>4.0808418891170426</v>
      </c>
      <c r="P43" s="16">
        <v>4.1372250221522284</v>
      </c>
      <c r="Q43" s="16">
        <v>0.27461132708125946</v>
      </c>
      <c r="R43" s="16">
        <v>6.6375729048067029</v>
      </c>
      <c r="S43" s="16">
        <v>3.9154953496656861</v>
      </c>
      <c r="T43" s="20" t="s">
        <v>33</v>
      </c>
      <c r="U43" s="10">
        <v>3</v>
      </c>
      <c r="V43" s="20" t="s">
        <v>33</v>
      </c>
      <c r="W43" s="10">
        <v>3</v>
      </c>
      <c r="X43" s="20" t="s">
        <v>143</v>
      </c>
      <c r="Y43" s="10">
        <v>4</v>
      </c>
      <c r="Z43" s="20" t="s">
        <v>33</v>
      </c>
      <c r="AA43" s="15">
        <v>3</v>
      </c>
      <c r="AB43" s="11">
        <v>97.81</v>
      </c>
      <c r="AC43" s="10">
        <v>1.8400000000000034</v>
      </c>
      <c r="AD43" s="19">
        <v>0.35</v>
      </c>
      <c r="AE43" s="12">
        <v>408.08418891170425</v>
      </c>
      <c r="AF43" s="10">
        <v>457.78376823838164</v>
      </c>
      <c r="AG43" s="10">
        <v>206.86125110761142</v>
      </c>
      <c r="AH43" s="10">
        <v>36.677816596947203</v>
      </c>
      <c r="AI43" s="10">
        <v>1.5065747892212744</v>
      </c>
      <c r="AJ43" s="10"/>
      <c r="AK43" s="10"/>
      <c r="AL43" s="10"/>
      <c r="AM43" s="10"/>
      <c r="AN43" s="10">
        <v>4.0808418891170426</v>
      </c>
      <c r="AO43" s="10">
        <v>1.1100294630072265</v>
      </c>
      <c r="AP43" s="10">
        <v>1</v>
      </c>
      <c r="AQ43" s="10">
        <v>111.47500000000001</v>
      </c>
      <c r="AR43" s="10"/>
      <c r="AS43" s="10"/>
      <c r="AT43" s="10">
        <v>12.113003229244002</v>
      </c>
      <c r="AU43" s="10">
        <v>1</v>
      </c>
      <c r="AV43" s="16"/>
      <c r="AW43" s="19">
        <v>68.667565235757237</v>
      </c>
      <c r="AX43" s="1" t="s">
        <v>120</v>
      </c>
      <c r="AY43" s="23">
        <v>4.7212598425196903</v>
      </c>
      <c r="AZ43" s="18">
        <v>100</v>
      </c>
      <c r="BA43" s="18">
        <v>0</v>
      </c>
      <c r="BB43" s="18">
        <v>0</v>
      </c>
      <c r="BC43" s="18">
        <v>100</v>
      </c>
      <c r="BD43" s="18">
        <v>0</v>
      </c>
      <c r="BE43" s="18">
        <v>0</v>
      </c>
      <c r="BF43" s="24">
        <v>97.81</v>
      </c>
      <c r="BG43" s="24">
        <v>1.8400000000000034</v>
      </c>
      <c r="BH43" s="24">
        <v>0.35</v>
      </c>
      <c r="BI43" s="21"/>
      <c r="BJ43" s="25">
        <f t="shared" ca="1" si="4"/>
        <v>0.9344561410921941</v>
      </c>
      <c r="BK43" s="24">
        <f t="shared" ca="1" si="5"/>
        <v>34.086182865093974</v>
      </c>
      <c r="BL43" s="23">
        <f t="shared" si="6"/>
        <v>7.0573089725437965</v>
      </c>
      <c r="BM43" s="23">
        <f t="shared" ca="1" si="7"/>
        <v>2.8342318942488176</v>
      </c>
      <c r="BN43" s="22">
        <f t="shared" si="8"/>
        <v>3.5293230356663869</v>
      </c>
      <c r="BO43" s="21"/>
      <c r="BP43" s="2"/>
      <c r="BR43" s="6"/>
      <c r="CL43" s="5"/>
      <c r="CP43" s="6"/>
      <c r="DJ43" s="5"/>
    </row>
    <row r="44" spans="1:114" x14ac:dyDescent="0.2">
      <c r="A44">
        <v>1.55</v>
      </c>
      <c r="B44">
        <v>2.2200000000000002</v>
      </c>
      <c r="C44">
        <v>0.18098</v>
      </c>
      <c r="D44">
        <v>-7.2040000000000007E-2</v>
      </c>
      <c r="E44">
        <v>-5.4670000000000003E-2</v>
      </c>
      <c r="F44">
        <v>1.9577800000000001</v>
      </c>
      <c r="G44">
        <v>1.94495</v>
      </c>
      <c r="H44" s="21"/>
      <c r="I44" s="17">
        <f t="shared" si="0"/>
        <v>5.0853018372703414</v>
      </c>
      <c r="J44" s="16">
        <f t="shared" si="1"/>
        <v>-4.8853018372703412</v>
      </c>
      <c r="K44" s="16">
        <v>100</v>
      </c>
      <c r="L44" s="16">
        <v>508.53018372703423</v>
      </c>
      <c r="M44" s="16">
        <v>201.44356955380576</v>
      </c>
      <c r="N44" s="16">
        <v>2.2036307961504811</v>
      </c>
      <c r="O44" s="16">
        <v>3.9244979466119063</v>
      </c>
      <c r="P44" s="16">
        <v>3.9869276314821498</v>
      </c>
      <c r="Q44" s="16">
        <v>0.25996349347723574</v>
      </c>
      <c r="R44" s="16">
        <v>6.520396593719803</v>
      </c>
      <c r="S44" s="16">
        <v>4.335394782655789</v>
      </c>
      <c r="T44" s="20" t="s">
        <v>33</v>
      </c>
      <c r="U44" s="10">
        <v>3</v>
      </c>
      <c r="V44" s="20" t="s">
        <v>33</v>
      </c>
      <c r="W44" s="10">
        <v>3</v>
      </c>
      <c r="X44" s="20" t="s">
        <v>143</v>
      </c>
      <c r="Y44" s="10">
        <v>4</v>
      </c>
      <c r="Z44" s="20" t="s">
        <v>33</v>
      </c>
      <c r="AA44" s="15">
        <v>3</v>
      </c>
      <c r="AB44" s="11">
        <v>97.81</v>
      </c>
      <c r="AC44" s="10">
        <v>1.8400000000000034</v>
      </c>
      <c r="AD44" s="19">
        <v>0.35</v>
      </c>
      <c r="AE44" s="12">
        <v>392.44979466119059</v>
      </c>
      <c r="AF44" s="10">
        <v>439.13676936689797</v>
      </c>
      <c r="AG44" s="10">
        <v>199.34638157410748</v>
      </c>
      <c r="AH44" s="10">
        <v>43.853430579537758</v>
      </c>
      <c r="AI44" s="10">
        <v>1.53364904362284</v>
      </c>
      <c r="AJ44" s="10"/>
      <c r="AK44" s="10"/>
      <c r="AL44" s="10"/>
      <c r="AM44" s="10"/>
      <c r="AN44" s="10">
        <v>3.9244979466119063</v>
      </c>
      <c r="AO44" s="10">
        <v>1.0784627236154722</v>
      </c>
      <c r="AP44" s="10">
        <v>1</v>
      </c>
      <c r="AQ44" s="10">
        <v>111.47500000000001</v>
      </c>
      <c r="AR44" s="10"/>
      <c r="AS44" s="10"/>
      <c r="AT44" s="10">
        <v>11.203036615444132</v>
      </c>
      <c r="AU44" s="10">
        <v>1</v>
      </c>
      <c r="AV44" s="16"/>
      <c r="AW44" s="19">
        <v>65.870515405034695</v>
      </c>
      <c r="AX44" s="1" t="s">
        <v>120</v>
      </c>
      <c r="AY44" s="23">
        <v>4.8853018372703403</v>
      </c>
      <c r="AZ44" s="18">
        <v>100</v>
      </c>
      <c r="BA44" s="18">
        <v>0</v>
      </c>
      <c r="BB44" s="18">
        <v>0</v>
      </c>
      <c r="BC44" s="18">
        <v>100</v>
      </c>
      <c r="BD44" s="18">
        <v>0</v>
      </c>
      <c r="BE44" s="18">
        <v>0</v>
      </c>
      <c r="BF44" s="24">
        <v>97.81</v>
      </c>
      <c r="BG44" s="24">
        <v>1.8400000000000034</v>
      </c>
      <c r="BH44" s="24">
        <v>0.35</v>
      </c>
      <c r="BI44" s="21"/>
      <c r="BJ44" s="25">
        <f t="shared" ca="1" si="4"/>
        <v>0.93964666450603263</v>
      </c>
      <c r="BK44" s="24">
        <f t="shared" ca="1" si="5"/>
        <v>32.151644776389176</v>
      </c>
      <c r="BL44" s="23">
        <f t="shared" si="6"/>
        <v>6.9645592313254303</v>
      </c>
      <c r="BM44" s="23">
        <f t="shared" ca="1" si="7"/>
        <v>2.847472818561557</v>
      </c>
      <c r="BN44" s="22">
        <f t="shared" si="8"/>
        <v>3.5379896500564429</v>
      </c>
      <c r="BO44" s="21"/>
      <c r="BP44" s="2"/>
      <c r="BR44" s="6"/>
      <c r="CL44" s="5"/>
      <c r="CP44" s="6"/>
      <c r="DJ44" s="5"/>
    </row>
    <row r="45" spans="1:114" x14ac:dyDescent="0.2">
      <c r="A45">
        <v>1.6</v>
      </c>
      <c r="B45">
        <v>2.27</v>
      </c>
      <c r="C45">
        <v>0.17852999999999999</v>
      </c>
      <c r="D45">
        <v>-7.2220000000000006E-2</v>
      </c>
      <c r="E45">
        <v>-5.2769999999999997E-2</v>
      </c>
      <c r="F45">
        <v>1.9571000000000001</v>
      </c>
      <c r="G45">
        <v>1.9457</v>
      </c>
      <c r="H45" s="21"/>
      <c r="I45" s="17">
        <f t="shared" si="0"/>
        <v>5.2493438320209975</v>
      </c>
      <c r="J45" s="16">
        <f t="shared" si="1"/>
        <v>-5.0493438320209973</v>
      </c>
      <c r="K45" s="16">
        <v>100</v>
      </c>
      <c r="L45" s="16">
        <v>524.93438320209987</v>
      </c>
      <c r="M45" s="16">
        <v>207.61154855643042</v>
      </c>
      <c r="N45" s="16">
        <v>2.2747156605424319</v>
      </c>
      <c r="O45" s="16">
        <v>3.2752731006160114</v>
      </c>
      <c r="P45" s="16">
        <v>3.3450202685987449</v>
      </c>
      <c r="Q45" s="16">
        <v>0.25868358568659289</v>
      </c>
      <c r="R45" s="16">
        <v>7.7333936692394829</v>
      </c>
      <c r="S45" s="16">
        <v>4.8435533321342614</v>
      </c>
      <c r="T45" s="20" t="s">
        <v>119</v>
      </c>
      <c r="U45" s="10">
        <v>2</v>
      </c>
      <c r="V45" s="20" t="s">
        <v>142</v>
      </c>
      <c r="W45" s="10">
        <v>2</v>
      </c>
      <c r="X45" s="20" t="s">
        <v>143</v>
      </c>
      <c r="Y45" s="10">
        <v>4</v>
      </c>
      <c r="Z45" s="20" t="s">
        <v>33</v>
      </c>
      <c r="AA45" s="15">
        <v>3</v>
      </c>
      <c r="AB45" s="11">
        <v>97.81</v>
      </c>
      <c r="AC45" s="10">
        <v>1.8400000000000034</v>
      </c>
      <c r="AD45" s="19">
        <v>0.35</v>
      </c>
      <c r="AE45" s="12">
        <v>327.52731006160116</v>
      </c>
      <c r="AF45" s="10">
        <v>362.65330317619947</v>
      </c>
      <c r="AG45" s="10">
        <v>167.25101342993725</v>
      </c>
      <c r="AH45" s="10">
        <v>52.844660672746201</v>
      </c>
      <c r="AI45" s="10">
        <v>1.2930933594879852</v>
      </c>
      <c r="AJ45" s="10"/>
      <c r="AK45" s="10"/>
      <c r="AL45" s="10"/>
      <c r="AM45" s="10"/>
      <c r="AN45" s="10">
        <v>3.2752731006160114</v>
      </c>
      <c r="AO45" s="10">
        <v>0.96381210948732488</v>
      </c>
      <c r="AP45" s="10">
        <v>1</v>
      </c>
      <c r="AQ45" s="10">
        <v>79.625</v>
      </c>
      <c r="AR45" s="10"/>
      <c r="AS45" s="10"/>
      <c r="AT45" s="10">
        <v>8.8632802877083687</v>
      </c>
      <c r="AU45" s="10">
        <v>1</v>
      </c>
      <c r="AV45" s="16"/>
      <c r="AW45" s="19">
        <v>54.397995476429919</v>
      </c>
      <c r="AX45" s="1" t="s">
        <v>120</v>
      </c>
      <c r="AY45" s="23">
        <v>5.049343832021</v>
      </c>
      <c r="AZ45" s="18">
        <v>100</v>
      </c>
      <c r="BA45" s="18">
        <v>0</v>
      </c>
      <c r="BB45" s="18">
        <v>0</v>
      </c>
      <c r="BC45" s="18">
        <v>100</v>
      </c>
      <c r="BD45" s="18">
        <v>0</v>
      </c>
      <c r="BE45" s="18">
        <v>0</v>
      </c>
      <c r="BF45" s="24">
        <v>97.81</v>
      </c>
      <c r="BG45" s="24">
        <v>1.8400000000000034</v>
      </c>
      <c r="BH45" s="24">
        <v>0.35</v>
      </c>
      <c r="BI45" s="21"/>
      <c r="BJ45" s="25">
        <f t="shared" ca="1" si="4"/>
        <v>0.97724745027996907</v>
      </c>
      <c r="BK45" s="24">
        <f t="shared" ca="1" si="5"/>
        <v>28.166300551941593</v>
      </c>
      <c r="BL45" s="23">
        <f t="shared" si="6"/>
        <v>8.3918615259835896</v>
      </c>
      <c r="BM45" s="23">
        <f t="shared" ca="1" si="7"/>
        <v>2.9457800482813759</v>
      </c>
      <c r="BN45" s="22">
        <f t="shared" si="8"/>
        <v>3.6430088694161227</v>
      </c>
      <c r="BO45" s="21"/>
      <c r="BP45" s="2"/>
      <c r="BR45" s="6"/>
      <c r="CL45" s="5"/>
      <c r="CP45" s="6"/>
      <c r="DJ45" s="5"/>
    </row>
    <row r="46" spans="1:114" x14ac:dyDescent="0.2">
      <c r="A46">
        <v>1.65</v>
      </c>
      <c r="B46">
        <v>2.2200000000000002</v>
      </c>
      <c r="C46">
        <v>0.17877999999999999</v>
      </c>
      <c r="D46">
        <v>-7.3700000000000002E-2</v>
      </c>
      <c r="E46">
        <v>-5.3350000000000002E-2</v>
      </c>
      <c r="F46">
        <v>1.9576499999999999</v>
      </c>
      <c r="G46">
        <v>1.9473800000000001</v>
      </c>
      <c r="H46" s="21"/>
      <c r="I46" s="17">
        <f t="shared" si="0"/>
        <v>5.4133858267716528</v>
      </c>
      <c r="J46" s="16">
        <f t="shared" si="1"/>
        <v>-5.2133858267716526</v>
      </c>
      <c r="K46" s="16">
        <v>100</v>
      </c>
      <c r="L46" s="16">
        <v>541.33858267716539</v>
      </c>
      <c r="M46" s="16">
        <v>213.77952755905505</v>
      </c>
      <c r="N46" s="16">
        <v>2.3458005249343827</v>
      </c>
      <c r="O46" s="16">
        <v>3.3415205338808986</v>
      </c>
      <c r="P46" s="16">
        <v>3.4090339438608721</v>
      </c>
      <c r="Q46" s="16">
        <v>0.24815989940797398</v>
      </c>
      <c r="R46" s="16">
        <v>7.2794786879394531</v>
      </c>
      <c r="S46" s="16">
        <v>4.6884312486092528</v>
      </c>
      <c r="T46" s="20" t="s">
        <v>119</v>
      </c>
      <c r="U46" s="10">
        <v>2</v>
      </c>
      <c r="V46" s="20" t="s">
        <v>142</v>
      </c>
      <c r="W46" s="10">
        <v>2</v>
      </c>
      <c r="X46" s="20" t="s">
        <v>143</v>
      </c>
      <c r="Y46" s="10">
        <v>4</v>
      </c>
      <c r="Z46" s="20" t="s">
        <v>33</v>
      </c>
      <c r="AA46" s="15">
        <v>3</v>
      </c>
      <c r="AB46" s="11">
        <v>97.81</v>
      </c>
      <c r="AC46" s="10">
        <v>1.8400000000000034</v>
      </c>
      <c r="AD46" s="19">
        <v>0.35</v>
      </c>
      <c r="AE46" s="12">
        <v>334.15205338808988</v>
      </c>
      <c r="AF46" s="10">
        <v>369.21937088497521</v>
      </c>
      <c r="AG46" s="10">
        <v>170.4516971930436</v>
      </c>
      <c r="AH46" s="10">
        <v>48.191260601311612</v>
      </c>
      <c r="AI46" s="10">
        <v>1.3737247444061993</v>
      </c>
      <c r="AJ46" s="10"/>
      <c r="AK46" s="10"/>
      <c r="AL46" s="10"/>
      <c r="AM46" s="10"/>
      <c r="AN46" s="10">
        <v>3.3415205338808986</v>
      </c>
      <c r="AO46" s="10">
        <v>0.97417315600141463</v>
      </c>
      <c r="AP46" s="10">
        <v>1</v>
      </c>
      <c r="AQ46" s="10">
        <v>79.625</v>
      </c>
      <c r="AR46" s="10"/>
      <c r="AS46" s="10"/>
      <c r="AT46" s="10">
        <v>8.74469781124726</v>
      </c>
      <c r="AU46" s="10">
        <v>1</v>
      </c>
      <c r="AV46" s="16"/>
      <c r="AW46" s="19">
        <v>55.382905632746279</v>
      </c>
      <c r="AX46" s="1" t="s">
        <v>120</v>
      </c>
      <c r="AY46" s="23">
        <v>5.21338582677165</v>
      </c>
      <c r="AZ46" s="18">
        <v>100</v>
      </c>
      <c r="BA46" s="18">
        <v>0</v>
      </c>
      <c r="BB46" s="18">
        <v>0</v>
      </c>
      <c r="BC46" s="18">
        <v>100</v>
      </c>
      <c r="BD46" s="18">
        <v>0</v>
      </c>
      <c r="BE46" s="18">
        <v>0</v>
      </c>
      <c r="BF46" s="24">
        <v>97.81</v>
      </c>
      <c r="BG46" s="24">
        <v>1.8400000000000034</v>
      </c>
      <c r="BH46" s="24">
        <v>0.35</v>
      </c>
      <c r="BI46" s="21"/>
      <c r="BJ46" s="25">
        <f t="shared" ca="1" si="4"/>
        <v>0.97267145465722304</v>
      </c>
      <c r="BK46" s="24">
        <f t="shared" ca="1" si="5"/>
        <v>27.576424165981738</v>
      </c>
      <c r="BL46" s="23">
        <f t="shared" si="6"/>
        <v>7.9072997208443896</v>
      </c>
      <c r="BM46" s="23">
        <f t="shared" ca="1" si="7"/>
        <v>2.9333870643616096</v>
      </c>
      <c r="BN46" s="22">
        <f t="shared" si="8"/>
        <v>3.6211299341133616</v>
      </c>
      <c r="BO46" s="21"/>
      <c r="BP46" s="2"/>
      <c r="BR46" s="6"/>
      <c r="CL46" s="5"/>
      <c r="CP46" s="6"/>
      <c r="DJ46" s="5"/>
    </row>
    <row r="47" spans="1:114" x14ac:dyDescent="0.2">
      <c r="A47">
        <v>1.7</v>
      </c>
      <c r="B47">
        <v>0.42</v>
      </c>
      <c r="C47">
        <v>0.17832000000000001</v>
      </c>
      <c r="D47">
        <v>-7.5749999999999998E-2</v>
      </c>
      <c r="E47">
        <v>-5.2600000000000001E-2</v>
      </c>
      <c r="F47">
        <v>1.95488</v>
      </c>
      <c r="G47">
        <v>1.9493799999999999</v>
      </c>
      <c r="H47" s="21"/>
      <c r="I47" s="17">
        <f t="shared" si="0"/>
        <v>5.577427821522309</v>
      </c>
      <c r="J47" s="16">
        <f t="shared" si="1"/>
        <v>-5.3774278215223088</v>
      </c>
      <c r="K47" s="16">
        <v>100</v>
      </c>
      <c r="L47" s="16">
        <v>557.74278215223103</v>
      </c>
      <c r="M47" s="16">
        <v>219.94750656167972</v>
      </c>
      <c r="N47" s="16">
        <v>2.4168853893263336</v>
      </c>
      <c r="O47" s="16">
        <v>3.2196252566735097</v>
      </c>
      <c r="P47" s="16">
        <v>3.2900271468294657</v>
      </c>
      <c r="Q47" s="16">
        <v>0.23358317179231941</v>
      </c>
      <c r="R47" s="16">
        <v>7.0997338735462687</v>
      </c>
      <c r="S47" s="16">
        <v>4.8890201497191761</v>
      </c>
      <c r="T47" s="20" t="s">
        <v>119</v>
      </c>
      <c r="U47" s="10">
        <v>2</v>
      </c>
      <c r="V47" s="20" t="s">
        <v>142</v>
      </c>
      <c r="W47" s="10">
        <v>2</v>
      </c>
      <c r="X47" s="20" t="s">
        <v>143</v>
      </c>
      <c r="Y47" s="10">
        <v>4</v>
      </c>
      <c r="Z47" s="20" t="s">
        <v>33</v>
      </c>
      <c r="AA47" s="15">
        <v>3</v>
      </c>
      <c r="AB47" s="11">
        <v>97.81</v>
      </c>
      <c r="AC47" s="10">
        <v>1.8400000000000034</v>
      </c>
      <c r="AD47" s="19">
        <v>0.35</v>
      </c>
      <c r="AE47" s="12">
        <v>321.96252566735097</v>
      </c>
      <c r="AF47" s="10">
        <v>354.2536183239236</v>
      </c>
      <c r="AG47" s="10">
        <v>164.50135734147329</v>
      </c>
      <c r="AH47" s="10">
        <v>50.855343642367046</v>
      </c>
      <c r="AI47" s="10">
        <v>1.408503498597345</v>
      </c>
      <c r="AJ47" s="10"/>
      <c r="AK47" s="10"/>
      <c r="AL47" s="10"/>
      <c r="AM47" s="10"/>
      <c r="AN47" s="10">
        <v>3.2196252566735097</v>
      </c>
      <c r="AO47" s="10">
        <v>0.94711568561046533</v>
      </c>
      <c r="AP47" s="10">
        <v>1</v>
      </c>
      <c r="AQ47" s="10">
        <v>79.625</v>
      </c>
      <c r="AR47" s="10"/>
      <c r="AS47" s="10"/>
      <c r="AT47" s="10">
        <v>8.1145209883140623</v>
      </c>
      <c r="AU47" s="10">
        <v>1</v>
      </c>
      <c r="AV47" s="16"/>
      <c r="AW47" s="19">
        <v>53.138042748588539</v>
      </c>
      <c r="AX47" s="1" t="s">
        <v>120</v>
      </c>
      <c r="AY47" s="23">
        <v>5.3774278215223097</v>
      </c>
      <c r="AZ47" s="18">
        <v>100</v>
      </c>
      <c r="BA47" s="18">
        <v>0</v>
      </c>
      <c r="BB47" s="18">
        <v>0</v>
      </c>
      <c r="BC47" s="18">
        <v>100</v>
      </c>
      <c r="BD47" s="18">
        <v>0</v>
      </c>
      <c r="BE47" s="18">
        <v>0</v>
      </c>
      <c r="BF47" s="24">
        <v>97.81</v>
      </c>
      <c r="BG47" s="24">
        <v>1.8400000000000034</v>
      </c>
      <c r="BH47" s="24">
        <v>0.35</v>
      </c>
      <c r="BI47" s="21"/>
      <c r="BJ47" s="25">
        <f t="shared" ca="1" si="4"/>
        <v>0.97727582241878075</v>
      </c>
      <c r="BK47" s="24">
        <f t="shared" ca="1" si="5"/>
        <v>26.006577384991783</v>
      </c>
      <c r="BL47" s="23">
        <f t="shared" si="6"/>
        <v>7.7572596949200348</v>
      </c>
      <c r="BM47" s="23">
        <f t="shared" ca="1" si="7"/>
        <v>2.9450895223953957</v>
      </c>
      <c r="BN47" s="22">
        <f t="shared" si="8"/>
        <v>3.6275558363229035</v>
      </c>
      <c r="BO47" s="21"/>
      <c r="BP47" s="2"/>
      <c r="BR47" s="6"/>
      <c r="CL47" s="5"/>
      <c r="CP47" s="6"/>
      <c r="DJ47" s="5"/>
    </row>
    <row r="48" spans="1:114" x14ac:dyDescent="0.2">
      <c r="A48">
        <v>1.75</v>
      </c>
      <c r="B48">
        <v>2.11</v>
      </c>
      <c r="C48">
        <v>0.17771999999999999</v>
      </c>
      <c r="D48">
        <v>-7.7030000000000001E-2</v>
      </c>
      <c r="E48">
        <v>-5.1679999999999997E-2</v>
      </c>
      <c r="F48">
        <v>1.95445</v>
      </c>
      <c r="G48">
        <v>1.9490799999999999</v>
      </c>
      <c r="H48" s="21"/>
      <c r="I48" s="17">
        <f t="shared" si="0"/>
        <v>5.7414698162729652</v>
      </c>
      <c r="J48" s="16">
        <f t="shared" si="1"/>
        <v>-5.541469816272965</v>
      </c>
      <c r="K48" s="16">
        <v>100</v>
      </c>
      <c r="L48" s="16">
        <v>574.14698162729667</v>
      </c>
      <c r="M48" s="16">
        <v>226.11548556430438</v>
      </c>
      <c r="N48" s="16">
        <v>2.4879702537182848</v>
      </c>
      <c r="O48" s="16">
        <v>3.0606314168377757</v>
      </c>
      <c r="P48" s="16">
        <v>3.1345765093429376</v>
      </c>
      <c r="Q48" s="16">
        <v>0.22448160528108135</v>
      </c>
      <c r="R48" s="16">
        <v>7.1614651807665286</v>
      </c>
      <c r="S48" s="16">
        <v>5.135075868414015</v>
      </c>
      <c r="T48" s="20" t="s">
        <v>119</v>
      </c>
      <c r="U48" s="10">
        <v>2</v>
      </c>
      <c r="V48" s="20" t="s">
        <v>142</v>
      </c>
      <c r="W48" s="10">
        <v>2</v>
      </c>
      <c r="X48" s="20" t="s">
        <v>33</v>
      </c>
      <c r="Y48" s="10">
        <v>3</v>
      </c>
      <c r="Z48" s="20" t="s">
        <v>33</v>
      </c>
      <c r="AA48" s="15">
        <v>3</v>
      </c>
      <c r="AB48" s="11">
        <v>97.81</v>
      </c>
      <c r="AC48" s="10">
        <v>1.8400000000000034</v>
      </c>
      <c r="AD48" s="19">
        <v>0.35</v>
      </c>
      <c r="AE48" s="12">
        <v>306.06314168377759</v>
      </c>
      <c r="AF48" s="10">
        <v>335.00035512109287</v>
      </c>
      <c r="AG48" s="10">
        <v>156.72882546714686</v>
      </c>
      <c r="AH48" s="10">
        <v>54.454744073740734</v>
      </c>
      <c r="AI48" s="10">
        <v>1.3963623012308841</v>
      </c>
      <c r="AJ48" s="10"/>
      <c r="AK48" s="10"/>
      <c r="AL48" s="10"/>
      <c r="AM48" s="10"/>
      <c r="AN48" s="10">
        <v>3.0606314168377757</v>
      </c>
      <c r="AO48" s="10">
        <v>0.91651175870648494</v>
      </c>
      <c r="AP48" s="10">
        <v>1</v>
      </c>
      <c r="AQ48" s="10">
        <v>79.625</v>
      </c>
      <c r="AR48" s="10"/>
      <c r="AS48" s="10"/>
      <c r="AT48" s="10">
        <v>7.4226985857949774</v>
      </c>
      <c r="AU48" s="10">
        <v>1</v>
      </c>
      <c r="AV48" s="16"/>
      <c r="AW48" s="19">
        <v>50.250053268163931</v>
      </c>
      <c r="AX48" s="1" t="s">
        <v>120</v>
      </c>
      <c r="AY48" s="23">
        <v>5.5414698162729596</v>
      </c>
      <c r="AZ48" s="18">
        <v>100</v>
      </c>
      <c r="BA48" s="18">
        <v>0</v>
      </c>
      <c r="BB48" s="18">
        <v>0</v>
      </c>
      <c r="BC48" s="18">
        <v>100</v>
      </c>
      <c r="BD48" s="18">
        <v>0</v>
      </c>
      <c r="BE48" s="18">
        <v>0</v>
      </c>
      <c r="BF48" s="24">
        <v>97.81</v>
      </c>
      <c r="BG48" s="24">
        <v>1.8400000000000034</v>
      </c>
      <c r="BH48" s="24">
        <v>0.35</v>
      </c>
      <c r="BI48" s="21"/>
      <c r="BJ48" s="25">
        <f t="shared" ca="1" si="4"/>
        <v>0.98652893275719222</v>
      </c>
      <c r="BK48" s="24">
        <f t="shared" ca="1" si="5"/>
        <v>24.43824027804995</v>
      </c>
      <c r="BL48" s="23">
        <f t="shared" si="6"/>
        <v>7.8834545150727937</v>
      </c>
      <c r="BM48" s="23">
        <f t="shared" ca="1" si="7"/>
        <v>2.9689934045154116</v>
      </c>
      <c r="BN48" s="22">
        <f t="shared" si="8"/>
        <v>3.6469707330078518</v>
      </c>
      <c r="BO48" s="21"/>
      <c r="BP48" s="2"/>
      <c r="BR48" s="6"/>
      <c r="CL48" s="5"/>
      <c r="CP48" s="6"/>
      <c r="DJ48" s="5"/>
    </row>
    <row r="49" spans="1:114" x14ac:dyDescent="0.2">
      <c r="A49">
        <v>1.8</v>
      </c>
      <c r="B49">
        <v>2.11</v>
      </c>
      <c r="C49">
        <v>0.17721000000000001</v>
      </c>
      <c r="D49">
        <v>-7.578E-2</v>
      </c>
      <c r="E49">
        <v>-5.194E-2</v>
      </c>
      <c r="F49">
        <v>1.9559299999999999</v>
      </c>
      <c r="G49">
        <v>1.9483999999999999</v>
      </c>
      <c r="H49" s="21"/>
      <c r="I49" s="17">
        <f t="shared" si="0"/>
        <v>5.9055118110236222</v>
      </c>
      <c r="J49" s="16">
        <f t="shared" si="1"/>
        <v>-5.705511811023622</v>
      </c>
      <c r="K49" s="16">
        <v>100</v>
      </c>
      <c r="L49" s="16">
        <v>590.55118110236242</v>
      </c>
      <c r="M49" s="16">
        <v>232.2834645669291</v>
      </c>
      <c r="N49" s="16">
        <v>2.5590551181102361</v>
      </c>
      <c r="O49" s="16">
        <v>2.9254866529774111</v>
      </c>
      <c r="P49" s="16">
        <v>2.9984304056882323</v>
      </c>
      <c r="Q49" s="16">
        <v>0.23336985382721223</v>
      </c>
      <c r="R49" s="16">
        <v>7.7830672135825898</v>
      </c>
      <c r="S49" s="16">
        <v>5.0655383826959071</v>
      </c>
      <c r="T49" s="20" t="s">
        <v>119</v>
      </c>
      <c r="U49" s="10">
        <v>2</v>
      </c>
      <c r="V49" s="20" t="s">
        <v>142</v>
      </c>
      <c r="W49" s="10">
        <v>2</v>
      </c>
      <c r="X49" s="20" t="s">
        <v>33</v>
      </c>
      <c r="Y49" s="10">
        <v>3</v>
      </c>
      <c r="Z49" s="20" t="s">
        <v>33</v>
      </c>
      <c r="AA49" s="15">
        <v>3</v>
      </c>
      <c r="AB49" s="11">
        <v>97.81</v>
      </c>
      <c r="AC49" s="10">
        <v>1.8400000000000034</v>
      </c>
      <c r="AD49" s="19">
        <v>0.35</v>
      </c>
      <c r="AE49" s="12">
        <v>292.54866529774114</v>
      </c>
      <c r="AF49" s="10">
        <v>318.01821354553545</v>
      </c>
      <c r="AG49" s="10">
        <v>149.9215202844116</v>
      </c>
      <c r="AH49" s="10">
        <v>51.561941442905237</v>
      </c>
      <c r="AI49" s="10">
        <v>1.2848405038245769</v>
      </c>
      <c r="AJ49" s="10"/>
      <c r="AK49" s="10"/>
      <c r="AL49" s="10"/>
      <c r="AM49" s="10"/>
      <c r="AN49" s="10">
        <v>2.9254866529774111</v>
      </c>
      <c r="AO49" s="10">
        <v>0.90155770922901268</v>
      </c>
      <c r="AP49" s="10">
        <v>1</v>
      </c>
      <c r="AQ49" s="10">
        <v>79.625</v>
      </c>
      <c r="AR49" s="10"/>
      <c r="AS49" s="10"/>
      <c r="AT49" s="10">
        <v>6.8232723864203679</v>
      </c>
      <c r="AU49" s="10">
        <v>1</v>
      </c>
      <c r="AV49" s="16"/>
      <c r="AW49" s="19">
        <v>47.702732031830315</v>
      </c>
      <c r="AX49" s="1" t="s">
        <v>120</v>
      </c>
      <c r="AY49" s="23">
        <v>5.7055118110236203</v>
      </c>
      <c r="AZ49" s="18">
        <v>100</v>
      </c>
      <c r="BA49" s="18">
        <v>0</v>
      </c>
      <c r="BB49" s="18">
        <v>0</v>
      </c>
      <c r="BC49" s="18">
        <v>100</v>
      </c>
      <c r="BD49" s="18">
        <v>0</v>
      </c>
      <c r="BE49" s="18">
        <v>0</v>
      </c>
      <c r="BF49" s="24">
        <v>97.81</v>
      </c>
      <c r="BG49" s="24">
        <v>1.8400000000000034</v>
      </c>
      <c r="BH49" s="24">
        <v>0.35</v>
      </c>
      <c r="BI49" s="21"/>
      <c r="BJ49" s="25">
        <f t="shared" ca="1" si="4"/>
        <v>1</v>
      </c>
      <c r="BK49" s="24">
        <f t="shared" ca="1" si="5"/>
        <v>23.274621120163086</v>
      </c>
      <c r="BL49" s="23">
        <f t="shared" si="6"/>
        <v>8.633240409331874</v>
      </c>
      <c r="BM49" s="23">
        <f t="shared" ca="1" si="7"/>
        <v>3.0120073572725112</v>
      </c>
      <c r="BN49" s="22">
        <f t="shared" si="8"/>
        <v>3.6834451224536657</v>
      </c>
      <c r="BO49" s="21"/>
      <c r="BP49" s="2"/>
      <c r="BR49" s="6"/>
      <c r="CL49" s="5"/>
      <c r="CP49" s="6"/>
      <c r="DJ49" s="5"/>
    </row>
    <row r="50" spans="1:114" x14ac:dyDescent="0.2">
      <c r="A50">
        <v>1.85</v>
      </c>
      <c r="B50">
        <v>2.11</v>
      </c>
      <c r="C50">
        <v>0.1772</v>
      </c>
      <c r="D50">
        <v>-7.4510000000000007E-2</v>
      </c>
      <c r="E50">
        <v>-5.1889999999999999E-2</v>
      </c>
      <c r="F50">
        <v>1.9538800000000001</v>
      </c>
      <c r="G50">
        <v>1.94963</v>
      </c>
      <c r="H50" s="21"/>
      <c r="I50" s="17">
        <f t="shared" si="0"/>
        <v>6.0695538057742784</v>
      </c>
      <c r="J50" s="16">
        <f t="shared" si="1"/>
        <v>-5.8695538057742782</v>
      </c>
      <c r="K50" s="16">
        <v>100</v>
      </c>
      <c r="L50" s="16">
        <v>606.95538057742806</v>
      </c>
      <c r="M50" s="16">
        <v>238.45144356955376</v>
      </c>
      <c r="N50" s="16">
        <v>2.6301399825021874</v>
      </c>
      <c r="O50" s="16">
        <v>2.9228367556468133</v>
      </c>
      <c r="P50" s="16">
        <v>2.9959730737026997</v>
      </c>
      <c r="Q50" s="16">
        <v>0.24240031435008116</v>
      </c>
      <c r="R50" s="16">
        <v>8.0908709253017594</v>
      </c>
      <c r="S50" s="16">
        <v>5.0789109761032352</v>
      </c>
      <c r="T50" s="20" t="s">
        <v>119</v>
      </c>
      <c r="U50" s="10">
        <v>2</v>
      </c>
      <c r="V50" s="20" t="s">
        <v>142</v>
      </c>
      <c r="W50" s="10">
        <v>2</v>
      </c>
      <c r="X50" s="20" t="s">
        <v>33</v>
      </c>
      <c r="Y50" s="10">
        <v>3</v>
      </c>
      <c r="Z50" s="20" t="s">
        <v>33</v>
      </c>
      <c r="AA50" s="15">
        <v>3</v>
      </c>
      <c r="AB50" s="11">
        <v>97.81</v>
      </c>
      <c r="AC50" s="10">
        <v>1.8400000000000034</v>
      </c>
      <c r="AD50" s="19">
        <v>0.35</v>
      </c>
      <c r="AE50" s="12">
        <v>292.28367556468135</v>
      </c>
      <c r="AF50" s="10">
        <v>316.76416275458661</v>
      </c>
      <c r="AG50" s="10">
        <v>149.79865368513498</v>
      </c>
      <c r="AH50" s="10">
        <v>50.374717582650128</v>
      </c>
      <c r="AI50" s="10">
        <v>1.235960886327826</v>
      </c>
      <c r="AJ50" s="10"/>
      <c r="AK50" s="10"/>
      <c r="AL50" s="10"/>
      <c r="AM50" s="10"/>
      <c r="AN50" s="10">
        <v>2.9228367556468133</v>
      </c>
      <c r="AO50" s="10">
        <v>0.91187302763076028</v>
      </c>
      <c r="AP50" s="10">
        <v>1</v>
      </c>
      <c r="AQ50" s="10">
        <v>79.625</v>
      </c>
      <c r="AR50" s="10"/>
      <c r="AS50" s="10"/>
      <c r="AT50" s="10">
        <v>6.6023231144863965</v>
      </c>
      <c r="AU50" s="10">
        <v>1</v>
      </c>
      <c r="AV50" s="16"/>
      <c r="AW50" s="19">
        <v>47.514624413187995</v>
      </c>
      <c r="AX50" s="1" t="s">
        <v>120</v>
      </c>
      <c r="AY50" s="23">
        <v>5.86955380577428</v>
      </c>
      <c r="AZ50" s="18">
        <v>100</v>
      </c>
      <c r="BA50" s="18">
        <v>0</v>
      </c>
      <c r="BB50" s="18">
        <v>0</v>
      </c>
      <c r="BC50" s="18">
        <v>100</v>
      </c>
      <c r="BD50" s="18">
        <v>0</v>
      </c>
      <c r="BE50" s="18">
        <v>0</v>
      </c>
      <c r="BF50" s="24">
        <v>97.81</v>
      </c>
      <c r="BG50" s="24">
        <v>1.8400000000000034</v>
      </c>
      <c r="BH50" s="24">
        <v>0.35</v>
      </c>
      <c r="BI50" s="21"/>
      <c r="BJ50" s="25">
        <f t="shared" ca="1" si="4"/>
        <v>1</v>
      </c>
      <c r="BK50" s="24">
        <f t="shared" ca="1" si="5"/>
        <v>22.583175367765079</v>
      </c>
      <c r="BL50" s="23">
        <f t="shared" si="6"/>
        <v>9.0028126266544017</v>
      </c>
      <c r="BM50" s="23">
        <f t="shared" ca="1" si="7"/>
        <v>3.0341862999180886</v>
      </c>
      <c r="BN50" s="22">
        <f t="shared" si="8"/>
        <v>3.6934162877082199</v>
      </c>
      <c r="BO50" s="21"/>
      <c r="BP50" s="2"/>
      <c r="BR50" s="6"/>
      <c r="CL50" s="5"/>
      <c r="CP50" s="6"/>
      <c r="DJ50" s="5"/>
    </row>
    <row r="51" spans="1:114" x14ac:dyDescent="0.2">
      <c r="A51">
        <v>1.9</v>
      </c>
      <c r="B51">
        <v>2.11</v>
      </c>
      <c r="C51">
        <v>0.17937</v>
      </c>
      <c r="D51">
        <v>-7.8530000000000003E-2</v>
      </c>
      <c r="E51">
        <v>-5.2900000000000003E-2</v>
      </c>
      <c r="F51">
        <v>1.9513</v>
      </c>
      <c r="G51">
        <v>1.9486300000000001</v>
      </c>
      <c r="H51" s="21"/>
      <c r="I51" s="17">
        <f t="shared" si="0"/>
        <v>6.2335958005249337</v>
      </c>
      <c r="J51" s="16">
        <f t="shared" si="1"/>
        <v>-6.0335958005249335</v>
      </c>
      <c r="K51" s="16">
        <v>100</v>
      </c>
      <c r="L51" s="16">
        <v>623.35958005249358</v>
      </c>
      <c r="M51" s="16">
        <v>244.61942257217839</v>
      </c>
      <c r="N51" s="16">
        <v>2.7012248468941378</v>
      </c>
      <c r="O51" s="16">
        <v>3.497864476386034</v>
      </c>
      <c r="P51" s="16">
        <v>3.5671109744715972</v>
      </c>
      <c r="Q51" s="16">
        <v>0.21381570702572428</v>
      </c>
      <c r="R51" s="16">
        <v>5.9940862102670414</v>
      </c>
      <c r="S51" s="16">
        <v>4.8087845892752066</v>
      </c>
      <c r="T51" s="20" t="s">
        <v>33</v>
      </c>
      <c r="U51" s="10">
        <v>3</v>
      </c>
      <c r="V51" s="20" t="s">
        <v>33</v>
      </c>
      <c r="W51" s="10">
        <v>3</v>
      </c>
      <c r="X51" s="20" t="s">
        <v>143</v>
      </c>
      <c r="Y51" s="10">
        <v>4</v>
      </c>
      <c r="Z51" s="20" t="s">
        <v>33</v>
      </c>
      <c r="AA51" s="15">
        <v>3</v>
      </c>
      <c r="AB51" s="11">
        <v>97.81</v>
      </c>
      <c r="AC51" s="10">
        <v>1.8400000000000034</v>
      </c>
      <c r="AD51" s="19">
        <v>0.35</v>
      </c>
      <c r="AE51" s="12">
        <v>349.78644763860336</v>
      </c>
      <c r="AF51" s="10">
        <v>382.99190405239415</v>
      </c>
      <c r="AG51" s="10">
        <v>178.35554872357986</v>
      </c>
      <c r="AH51" s="10">
        <v>43.355514700410552</v>
      </c>
      <c r="AI51" s="10">
        <v>1.6683110067505171</v>
      </c>
      <c r="AJ51" s="10"/>
      <c r="AK51" s="10"/>
      <c r="AL51" s="10"/>
      <c r="AM51" s="10"/>
      <c r="AN51" s="10">
        <v>3.497864476386034</v>
      </c>
      <c r="AO51" s="10">
        <v>1.003922978561167</v>
      </c>
      <c r="AP51" s="10">
        <v>1</v>
      </c>
      <c r="AQ51" s="10">
        <v>111.47500000000001</v>
      </c>
      <c r="AR51" s="10"/>
      <c r="AS51" s="10"/>
      <c r="AT51" s="10">
        <v>7.8363177594026903</v>
      </c>
      <c r="AU51" s="10">
        <v>1</v>
      </c>
      <c r="AV51" s="16"/>
      <c r="AW51" s="19">
        <v>57.448785607859122</v>
      </c>
      <c r="AX51" s="1" t="s">
        <v>120</v>
      </c>
      <c r="AY51" s="23">
        <v>6.0335958005249299</v>
      </c>
      <c r="AZ51" s="18">
        <v>100</v>
      </c>
      <c r="BA51" s="18">
        <v>0</v>
      </c>
      <c r="BB51" s="18">
        <v>0</v>
      </c>
      <c r="BC51" s="18">
        <v>100</v>
      </c>
      <c r="BD51" s="18">
        <v>0</v>
      </c>
      <c r="BE51" s="18">
        <v>0</v>
      </c>
      <c r="BF51" s="24">
        <v>97.81</v>
      </c>
      <c r="BG51" s="24">
        <v>1.8400000000000034</v>
      </c>
      <c r="BH51" s="24">
        <v>0.35</v>
      </c>
      <c r="BI51" s="21"/>
      <c r="BJ51" s="25">
        <f t="shared" ca="1" si="4"/>
        <v>0.96458123508085203</v>
      </c>
      <c r="BK51" s="24">
        <f t="shared" ca="1" si="5"/>
        <v>24.656434204260368</v>
      </c>
      <c r="BL51" s="23">
        <f t="shared" si="6"/>
        <v>6.5679688775898208</v>
      </c>
      <c r="BM51" s="23">
        <f t="shared" ca="1" si="7"/>
        <v>2.9102404086403575</v>
      </c>
      <c r="BN51" s="22">
        <f t="shared" si="8"/>
        <v>3.5569766401236285</v>
      </c>
      <c r="BO51" s="21"/>
      <c r="BP51" s="2"/>
      <c r="BR51" s="6"/>
      <c r="CL51" s="5"/>
      <c r="CP51" s="6"/>
      <c r="DJ51" s="5"/>
    </row>
    <row r="52" spans="1:114" x14ac:dyDescent="0.2">
      <c r="A52">
        <v>1.95</v>
      </c>
      <c r="B52">
        <v>2.11</v>
      </c>
      <c r="C52">
        <v>0.1883</v>
      </c>
      <c r="D52">
        <v>-6.5629999999999994E-2</v>
      </c>
      <c r="E52">
        <v>-5.1040000000000002E-2</v>
      </c>
      <c r="F52">
        <v>1.9535499999999999</v>
      </c>
      <c r="G52">
        <v>1.9489300000000001</v>
      </c>
      <c r="H52" s="21"/>
      <c r="I52" s="17">
        <f t="shared" si="0"/>
        <v>6.3976377952755898</v>
      </c>
      <c r="J52" s="16">
        <f t="shared" si="1"/>
        <v>-6.1976377952755897</v>
      </c>
      <c r="K52" s="16">
        <v>100</v>
      </c>
      <c r="L52" s="16">
        <v>639.76377952755922</v>
      </c>
      <c r="M52" s="16">
        <v>250.78740157480306</v>
      </c>
      <c r="N52" s="16">
        <v>2.7723097112860891</v>
      </c>
      <c r="O52" s="16">
        <v>5.8642227926077988</v>
      </c>
      <c r="P52" s="16">
        <v>5.9406327215297994</v>
      </c>
      <c r="Q52" s="16">
        <v>0.30554243202179499</v>
      </c>
      <c r="R52" s="16">
        <v>5.1432641326985342</v>
      </c>
      <c r="S52" s="16">
        <v>5.3062450640278138</v>
      </c>
      <c r="T52" s="20" t="s">
        <v>33</v>
      </c>
      <c r="U52" s="10">
        <v>3</v>
      </c>
      <c r="V52" s="20" t="s">
        <v>33</v>
      </c>
      <c r="W52" s="10">
        <v>3</v>
      </c>
      <c r="X52" s="20" t="s">
        <v>143</v>
      </c>
      <c r="Y52" s="10">
        <v>4</v>
      </c>
      <c r="Z52" s="20" t="s">
        <v>123</v>
      </c>
      <c r="AA52" s="15">
        <v>4</v>
      </c>
      <c r="AB52" s="11">
        <v>97.81</v>
      </c>
      <c r="AC52" s="10">
        <v>1.8400000000000034</v>
      </c>
      <c r="AD52" s="19">
        <v>0.35</v>
      </c>
      <c r="AE52" s="12">
        <v>586.42227926077987</v>
      </c>
      <c r="AF52" s="10">
        <v>661.26480373717891</v>
      </c>
      <c r="AG52" s="10">
        <v>320.54745411473493</v>
      </c>
      <c r="AH52" s="10">
        <v>52.126670113544058</v>
      </c>
      <c r="AI52" s="10">
        <v>1.9442905792888505</v>
      </c>
      <c r="AJ52" s="10"/>
      <c r="AK52" s="10"/>
      <c r="AL52" s="10"/>
      <c r="AM52" s="10"/>
      <c r="AN52" s="10">
        <v>5.8642227926077988</v>
      </c>
      <c r="AO52" s="10">
        <v>1.5078120525864558</v>
      </c>
      <c r="AP52" s="10">
        <v>2.5643796329178796</v>
      </c>
      <c r="AQ52" s="10">
        <v>111.47500000000001</v>
      </c>
      <c r="AR52" s="10"/>
      <c r="AS52" s="10"/>
      <c r="AT52" s="10">
        <v>13.530445053376944</v>
      </c>
      <c r="AU52" s="10">
        <v>1</v>
      </c>
      <c r="AV52" s="16"/>
      <c r="AW52" s="19">
        <v>99.189720560576845</v>
      </c>
      <c r="AX52" s="1" t="s">
        <v>120</v>
      </c>
      <c r="AY52" s="23">
        <v>6.1976377952755897</v>
      </c>
      <c r="AZ52" s="18">
        <v>100</v>
      </c>
      <c r="BA52" s="18">
        <v>0</v>
      </c>
      <c r="BB52" s="18">
        <v>0</v>
      </c>
      <c r="BC52" s="18">
        <v>0</v>
      </c>
      <c r="BD52" s="18">
        <v>100</v>
      </c>
      <c r="BE52" s="18">
        <v>0</v>
      </c>
      <c r="BF52" s="24">
        <v>97.81</v>
      </c>
      <c r="BG52" s="24">
        <v>1.8400000000000034</v>
      </c>
      <c r="BH52" s="24">
        <v>0.35</v>
      </c>
      <c r="BI52" s="21"/>
      <c r="BJ52" s="25">
        <f t="shared" ca="1" si="4"/>
        <v>0.8981134375187283</v>
      </c>
      <c r="BK52" s="24">
        <f t="shared" ca="1" si="5"/>
        <v>36.063402461678869</v>
      </c>
      <c r="BL52" s="23">
        <f t="shared" si="6"/>
        <v>5.4359718330690461</v>
      </c>
      <c r="BM52" s="23">
        <f t="shared" ca="1" si="7"/>
        <v>2.7354017503390216</v>
      </c>
      <c r="BN52" s="22">
        <f t="shared" si="8"/>
        <v>3.3370794991986656</v>
      </c>
      <c r="BO52" s="21"/>
      <c r="BP52" s="2"/>
      <c r="BR52" s="6"/>
      <c r="CL52" s="5"/>
      <c r="CP52" s="6"/>
      <c r="DJ52" s="5"/>
    </row>
    <row r="53" spans="1:114" x14ac:dyDescent="0.2">
      <c r="A53">
        <v>2</v>
      </c>
      <c r="B53">
        <v>2.11</v>
      </c>
      <c r="C53">
        <v>0.2072</v>
      </c>
      <c r="D53">
        <v>-5.9790000000000003E-2</v>
      </c>
      <c r="E53">
        <v>-5.4739999999999997E-2</v>
      </c>
      <c r="F53">
        <v>1.94245</v>
      </c>
      <c r="G53">
        <v>1.9422299999999999</v>
      </c>
      <c r="H53" s="21"/>
      <c r="I53" s="17">
        <f t="shared" si="0"/>
        <v>6.561679790026246</v>
      </c>
      <c r="J53" s="16">
        <f t="shared" si="1"/>
        <v>-6.3616797900262458</v>
      </c>
      <c r="K53" s="16">
        <v>100</v>
      </c>
      <c r="L53" s="16">
        <v>656.16797900262486</v>
      </c>
      <c r="M53" s="16">
        <v>256.95538057742772</v>
      </c>
      <c r="N53" s="16">
        <v>2.8433945756780399</v>
      </c>
      <c r="O53" s="16">
        <v>10.872528747433259</v>
      </c>
      <c r="P53" s="16">
        <v>10.93468884082041</v>
      </c>
      <c r="Q53" s="16">
        <v>0.34706832922931841</v>
      </c>
      <c r="R53" s="16">
        <v>3.1740119383523169</v>
      </c>
      <c r="S53" s="16">
        <v>4.3166731518855315</v>
      </c>
      <c r="T53" s="20" t="s">
        <v>122</v>
      </c>
      <c r="U53" s="10">
        <v>4</v>
      </c>
      <c r="V53" s="20" t="s">
        <v>33</v>
      </c>
      <c r="W53" s="10">
        <v>3</v>
      </c>
      <c r="X53" s="20" t="s">
        <v>141</v>
      </c>
      <c r="Y53" s="10">
        <v>5</v>
      </c>
      <c r="Z53" s="20" t="s">
        <v>121</v>
      </c>
      <c r="AA53" s="15">
        <v>5</v>
      </c>
      <c r="AB53" s="11">
        <v>56.867793028021332</v>
      </c>
      <c r="AC53" s="10">
        <v>39.615001321941776</v>
      </c>
      <c r="AD53" s="19">
        <v>3.517205650036896</v>
      </c>
      <c r="AE53" s="12">
        <v>1087.2528747433259</v>
      </c>
      <c r="AF53" s="10">
        <v>1247.8358648610704</v>
      </c>
      <c r="AG53" s="10">
        <v>695.10166306153076</v>
      </c>
      <c r="AH53" s="10">
        <v>30.307444996268401</v>
      </c>
      <c r="AI53" s="10">
        <v>3.1505867634483975</v>
      </c>
      <c r="AJ53" s="10"/>
      <c r="AK53" s="10"/>
      <c r="AL53" s="10"/>
      <c r="AM53" s="10"/>
      <c r="AN53" s="10">
        <v>7.2483524982888392</v>
      </c>
      <c r="AO53" s="10">
        <v>2.3951014095255965</v>
      </c>
      <c r="AP53" s="10">
        <v>5.5608133044922461</v>
      </c>
      <c r="AQ53" s="10">
        <v>114.66</v>
      </c>
      <c r="AR53" s="10"/>
      <c r="AS53" s="10"/>
      <c r="AT53" s="10">
        <v>25.664812003129228</v>
      </c>
      <c r="AU53" s="10">
        <v>1</v>
      </c>
      <c r="AV53" s="16"/>
      <c r="AW53" s="19">
        <v>187.17537972916054</v>
      </c>
      <c r="AX53" s="1" t="s">
        <v>120</v>
      </c>
      <c r="AY53" s="23">
        <v>6.3616797900262503</v>
      </c>
      <c r="AZ53" s="18">
        <v>100</v>
      </c>
      <c r="BA53" s="18">
        <v>0</v>
      </c>
      <c r="BB53" s="18">
        <v>0</v>
      </c>
      <c r="BC53" s="18">
        <v>0</v>
      </c>
      <c r="BD53" s="18">
        <v>100</v>
      </c>
      <c r="BE53" s="18">
        <v>0</v>
      </c>
      <c r="BF53" s="24">
        <v>56.867793028021332</v>
      </c>
      <c r="BG53" s="24">
        <v>39.615001321941776</v>
      </c>
      <c r="BH53" s="24">
        <v>3.517205650036896</v>
      </c>
      <c r="BI53" s="21"/>
      <c r="BJ53" s="25">
        <f t="shared" ca="1" si="4"/>
        <v>0.79301598684820718</v>
      </c>
      <c r="BK53" s="24">
        <f t="shared" ca="1" si="5"/>
        <v>53.339918120162352</v>
      </c>
      <c r="BL53" s="23">
        <f t="shared" si="6"/>
        <v>3.2721906217346732</v>
      </c>
      <c r="BM53" s="23">
        <f t="shared" ca="1" si="7"/>
        <v>2.4591729263988475</v>
      </c>
      <c r="BN53" s="22">
        <f t="shared" si="8"/>
        <v>2.9997209035553425</v>
      </c>
      <c r="BO53" s="21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2.16</v>
      </c>
      <c r="C54">
        <v>0.18015</v>
      </c>
      <c r="D54">
        <v>-6.9400000000000003E-2</v>
      </c>
      <c r="E54">
        <v>-4.3920000000000001E-2</v>
      </c>
      <c r="F54">
        <v>1.9355800000000001</v>
      </c>
      <c r="G54">
        <v>1.93848</v>
      </c>
      <c r="H54" s="21"/>
      <c r="I54" s="17">
        <f t="shared" si="0"/>
        <v>6.7257217847769022</v>
      </c>
      <c r="J54" s="16">
        <f t="shared" si="1"/>
        <v>-6.525721784776902</v>
      </c>
      <c r="K54" s="16">
        <v>100</v>
      </c>
      <c r="L54" s="16">
        <v>672.5721784776905</v>
      </c>
      <c r="M54" s="16">
        <v>263.12335958005241</v>
      </c>
      <c r="N54" s="16">
        <v>2.9144794400699912</v>
      </c>
      <c r="O54" s="16">
        <v>3.7045564681724823</v>
      </c>
      <c r="P54" s="16">
        <v>3.8083877022318138</v>
      </c>
      <c r="Q54" s="16">
        <v>0.27873547440666419</v>
      </c>
      <c r="R54" s="16">
        <v>7.3189889318074934</v>
      </c>
      <c r="S54" s="16">
        <v>7.2105023652313438</v>
      </c>
      <c r="T54" s="20" t="s">
        <v>119</v>
      </c>
      <c r="U54" s="10">
        <v>2</v>
      </c>
      <c r="V54" s="20" t="s">
        <v>33</v>
      </c>
      <c r="W54" s="10">
        <v>3</v>
      </c>
      <c r="X54" s="20" t="s">
        <v>33</v>
      </c>
      <c r="Y54" s="10">
        <v>3</v>
      </c>
      <c r="Z54" s="20" t="s">
        <v>33</v>
      </c>
      <c r="AA54" s="15">
        <v>3</v>
      </c>
      <c r="AB54" s="11">
        <v>97.81</v>
      </c>
      <c r="AC54" s="10">
        <v>1.8400000000000034</v>
      </c>
      <c r="AD54" s="19">
        <v>0.35</v>
      </c>
      <c r="AE54" s="12">
        <v>370.45564681724824</v>
      </c>
      <c r="AF54" s="10">
        <v>408.4825427050551</v>
      </c>
      <c r="AG54" s="10">
        <v>190.41938511159069</v>
      </c>
      <c r="AH54" s="10">
        <v>88.375328746176393</v>
      </c>
      <c r="AI54" s="10">
        <v>1.3663089387307497</v>
      </c>
      <c r="AJ54" s="10"/>
      <c r="AK54" s="10"/>
      <c r="AL54" s="10"/>
      <c r="AM54" s="10"/>
      <c r="AN54" s="10">
        <v>3.7045564681724823</v>
      </c>
      <c r="AO54" s="10">
        <v>1.1096990437559695</v>
      </c>
      <c r="AP54" s="10">
        <v>1</v>
      </c>
      <c r="AQ54" s="10">
        <v>79.625</v>
      </c>
      <c r="AR54" s="10"/>
      <c r="AS54" s="10"/>
      <c r="AT54" s="10">
        <v>7.7418520513222377</v>
      </c>
      <c r="AU54" s="10">
        <v>1</v>
      </c>
      <c r="AV54" s="16"/>
      <c r="AW54" s="19">
        <v>61.272381405758267</v>
      </c>
      <c r="AX54" s="1" t="s">
        <v>120</v>
      </c>
      <c r="AY54" s="23">
        <v>6.5257217847769002</v>
      </c>
      <c r="AZ54" s="18">
        <v>100</v>
      </c>
      <c r="BA54" s="18">
        <v>0</v>
      </c>
      <c r="BB54" s="18">
        <v>0</v>
      </c>
      <c r="BC54" s="18">
        <v>100</v>
      </c>
      <c r="BD54" s="18">
        <v>0</v>
      </c>
      <c r="BE54" s="18">
        <v>0</v>
      </c>
      <c r="BF54" s="24">
        <v>97.81</v>
      </c>
      <c r="BG54" s="24">
        <v>1.8400000000000034</v>
      </c>
      <c r="BH54" s="24">
        <v>0.35</v>
      </c>
      <c r="BI54" s="21"/>
      <c r="BJ54" s="25">
        <f t="shared" ca="1" si="4"/>
        <v>0.98441914985024082</v>
      </c>
      <c r="BK54" s="24">
        <f t="shared" ca="1" si="5"/>
        <v>25.54724171268332</v>
      </c>
      <c r="BL54" s="23">
        <f t="shared" si="6"/>
        <v>8.0278605143238551</v>
      </c>
      <c r="BM54" s="23">
        <f t="shared" ca="1" si="7"/>
        <v>2.9611609362449069</v>
      </c>
      <c r="BN54" s="22">
        <f t="shared" si="8"/>
        <v>3.5832420799939881</v>
      </c>
      <c r="BO54" s="21"/>
      <c r="BP54" s="2"/>
      <c r="BR54" s="6"/>
      <c r="CL54" s="5"/>
      <c r="CP54" s="6"/>
      <c r="DJ54" s="5"/>
    </row>
    <row r="55" spans="1:114" x14ac:dyDescent="0.2">
      <c r="A55">
        <v>2.1</v>
      </c>
      <c r="B55">
        <v>2.11</v>
      </c>
      <c r="C55">
        <v>0.17729</v>
      </c>
      <c r="D55">
        <v>-8.3080000000000001E-2</v>
      </c>
      <c r="E55">
        <v>-4.3970000000000002E-2</v>
      </c>
      <c r="F55">
        <v>1.9373800000000001</v>
      </c>
      <c r="G55">
        <v>1.9399299999999999</v>
      </c>
      <c r="H55" s="21"/>
      <c r="I55" s="17">
        <f t="shared" si="0"/>
        <v>6.8897637795275593</v>
      </c>
      <c r="J55" s="16">
        <f t="shared" si="1"/>
        <v>-6.6897637795275591</v>
      </c>
      <c r="K55" s="16">
        <v>100</v>
      </c>
      <c r="L55" s="16">
        <v>688.97637795275625</v>
      </c>
      <c r="M55" s="16">
        <v>269.2913385826771</v>
      </c>
      <c r="N55" s="16">
        <v>2.9855643044619424</v>
      </c>
      <c r="O55" s="16">
        <v>2.9466858316221738</v>
      </c>
      <c r="P55" s="16">
        <v>3.0503245003364396</v>
      </c>
      <c r="Q55" s="16">
        <v>0.18146248231780793</v>
      </c>
      <c r="R55" s="16">
        <v>5.9489566535558192</v>
      </c>
      <c r="S55" s="16">
        <v>7.1971297718240166</v>
      </c>
      <c r="T55" s="20" t="s">
        <v>33</v>
      </c>
      <c r="U55" s="10">
        <v>3</v>
      </c>
      <c r="V55" s="20" t="s">
        <v>142</v>
      </c>
      <c r="W55" s="10">
        <v>2</v>
      </c>
      <c r="X55" s="20" t="s">
        <v>33</v>
      </c>
      <c r="Y55" s="10">
        <v>3</v>
      </c>
      <c r="Z55" s="20" t="s">
        <v>33</v>
      </c>
      <c r="AA55" s="15">
        <v>3</v>
      </c>
      <c r="AB55" s="11">
        <v>97.81</v>
      </c>
      <c r="AC55" s="10">
        <v>1.8400000000000034</v>
      </c>
      <c r="AD55" s="19">
        <v>0.35</v>
      </c>
      <c r="AE55" s="12">
        <v>294.66858316221737</v>
      </c>
      <c r="AF55" s="10">
        <v>318.33368368941905</v>
      </c>
      <c r="AG55" s="10">
        <v>152.51622501682198</v>
      </c>
      <c r="AH55" s="10">
        <v>86.637918185734094</v>
      </c>
      <c r="AI55" s="10">
        <v>1.6809670304157931</v>
      </c>
      <c r="AJ55" s="10"/>
      <c r="AK55" s="10"/>
      <c r="AL55" s="10"/>
      <c r="AM55" s="10"/>
      <c r="AN55" s="10">
        <v>2.9466858316221738</v>
      </c>
      <c r="AO55" s="10">
        <v>0.9000531942059572</v>
      </c>
      <c r="AP55" s="10">
        <v>1</v>
      </c>
      <c r="AQ55" s="10">
        <v>111.47500000000001</v>
      </c>
      <c r="AR55" s="10"/>
      <c r="AS55" s="10"/>
      <c r="AT55" s="10">
        <v>5.8096599211144744</v>
      </c>
      <c r="AU55" s="10">
        <v>1</v>
      </c>
      <c r="AV55" s="16"/>
      <c r="AW55" s="19">
        <v>47.750052553412857</v>
      </c>
      <c r="AX55" s="1" t="s">
        <v>120</v>
      </c>
      <c r="AY55" s="23">
        <v>6.68976377952756</v>
      </c>
      <c r="AZ55" s="18">
        <v>100</v>
      </c>
      <c r="BA55" s="18">
        <v>0</v>
      </c>
      <c r="BB55" s="18">
        <v>0</v>
      </c>
      <c r="BC55" s="18">
        <v>100</v>
      </c>
      <c r="BD55" s="18">
        <v>0</v>
      </c>
      <c r="BE55" s="18">
        <v>0</v>
      </c>
      <c r="BF55" s="24">
        <v>97.81</v>
      </c>
      <c r="BG55" s="24">
        <v>1.8400000000000034</v>
      </c>
      <c r="BH55" s="24">
        <v>0.35</v>
      </c>
      <c r="BI55" s="21"/>
      <c r="BJ55" s="25">
        <f t="shared" ca="1" si="4"/>
        <v>0.9935451078918065</v>
      </c>
      <c r="BK55" s="24">
        <f t="shared" ca="1" si="5"/>
        <v>19.830095937730473</v>
      </c>
      <c r="BL55" s="23">
        <f t="shared" si="6"/>
        <v>6.7063362833872846</v>
      </c>
      <c r="BM55" s="23">
        <f t="shared" ca="1" si="7"/>
        <v>2.9847310853023354</v>
      </c>
      <c r="BN55" s="22">
        <f t="shared" si="8"/>
        <v>3.6116025769453177</v>
      </c>
      <c r="BO55" s="21"/>
      <c r="BP55" s="2"/>
      <c r="BR55" s="6"/>
      <c r="CL55" s="5"/>
      <c r="CP55" s="6"/>
      <c r="DJ55" s="5"/>
    </row>
    <row r="56" spans="1:114" x14ac:dyDescent="0.2">
      <c r="A56">
        <v>2.15</v>
      </c>
      <c r="B56">
        <v>2.11</v>
      </c>
      <c r="C56">
        <v>0.17680000000000001</v>
      </c>
      <c r="D56">
        <v>-8.2019999999999996E-2</v>
      </c>
      <c r="E56">
        <v>-4.4699999999999997E-2</v>
      </c>
      <c r="F56">
        <v>1.9337800000000001</v>
      </c>
      <c r="G56">
        <v>1.9418</v>
      </c>
      <c r="H56" s="21"/>
      <c r="I56" s="17">
        <f t="shared" si="0"/>
        <v>7.0538057742782145</v>
      </c>
      <c r="J56" s="16">
        <f t="shared" si="1"/>
        <v>-6.8538057742782144</v>
      </c>
      <c r="K56" s="16">
        <v>100</v>
      </c>
      <c r="L56" s="16">
        <v>705.38057742782178</v>
      </c>
      <c r="M56" s="16">
        <v>275.45931758530173</v>
      </c>
      <c r="N56" s="16">
        <v>3.0566491688538928</v>
      </c>
      <c r="O56" s="16">
        <v>2.8168408624229975</v>
      </c>
      <c r="P56" s="16">
        <v>2.9176680770993064</v>
      </c>
      <c r="Q56" s="16">
        <v>0.18899971708492697</v>
      </c>
      <c r="R56" s="16">
        <v>6.477766219138509</v>
      </c>
      <c r="S56" s="16">
        <v>7.0018899080770263</v>
      </c>
      <c r="T56" s="20" t="s">
        <v>119</v>
      </c>
      <c r="U56" s="10">
        <v>2</v>
      </c>
      <c r="V56" s="20" t="s">
        <v>142</v>
      </c>
      <c r="W56" s="10">
        <v>2</v>
      </c>
      <c r="X56" s="20" t="s">
        <v>33</v>
      </c>
      <c r="Y56" s="10">
        <v>3</v>
      </c>
      <c r="Z56" s="20" t="s">
        <v>33</v>
      </c>
      <c r="AA56" s="15">
        <v>3</v>
      </c>
      <c r="AB56" s="11">
        <v>97.81</v>
      </c>
      <c r="AC56" s="10">
        <v>1.8400000000000034</v>
      </c>
      <c r="AD56" s="19">
        <v>0.35</v>
      </c>
      <c r="AE56" s="12">
        <v>281.68408624229971</v>
      </c>
      <c r="AF56" s="10">
        <v>301.76209275122301</v>
      </c>
      <c r="AG56" s="10">
        <v>145.88340385496531</v>
      </c>
      <c r="AH56" s="10">
        <v>81.159238064018737</v>
      </c>
      <c r="AI56" s="10">
        <v>1.543742034168365</v>
      </c>
      <c r="AJ56" s="10"/>
      <c r="AK56" s="10"/>
      <c r="AL56" s="10"/>
      <c r="AM56" s="10"/>
      <c r="AN56" s="10">
        <v>2.8168408624229975</v>
      </c>
      <c r="AO56" s="10">
        <v>0.88528500512174779</v>
      </c>
      <c r="AP56" s="10">
        <v>1</v>
      </c>
      <c r="AQ56" s="10">
        <v>79.625</v>
      </c>
      <c r="AR56" s="10"/>
      <c r="AS56" s="10"/>
      <c r="AT56" s="10">
        <v>5.3584820469197112</v>
      </c>
      <c r="AU56" s="10">
        <v>1</v>
      </c>
      <c r="AV56" s="16"/>
      <c r="AW56" s="19">
        <v>45.264313912683448</v>
      </c>
      <c r="AX56" s="1" t="s">
        <v>120</v>
      </c>
      <c r="AY56" s="23">
        <v>6.8538057742782099</v>
      </c>
      <c r="AZ56" s="18">
        <v>100</v>
      </c>
      <c r="BA56" s="18">
        <v>0</v>
      </c>
      <c r="BB56" s="18">
        <v>0</v>
      </c>
      <c r="BC56" s="18">
        <v>100</v>
      </c>
      <c r="BD56" s="18">
        <v>0</v>
      </c>
      <c r="BE56" s="18">
        <v>0</v>
      </c>
      <c r="BF56" s="24">
        <v>97.81</v>
      </c>
      <c r="BG56" s="24">
        <v>1.8400000000000034</v>
      </c>
      <c r="BH56" s="24">
        <v>0.35</v>
      </c>
      <c r="BI56" s="21"/>
      <c r="BJ56" s="25">
        <f t="shared" ca="1" si="4"/>
        <v>1</v>
      </c>
      <c r="BK56" s="24">
        <f t="shared" ca="1" si="5"/>
        <v>18.62327846355095</v>
      </c>
      <c r="BL56" s="23">
        <f t="shared" si="6"/>
        <v>7.3684738300949837</v>
      </c>
      <c r="BM56" s="23">
        <f t="shared" ca="1" si="7"/>
        <v>3.0326387877731453</v>
      </c>
      <c r="BN56" s="22">
        <f t="shared" si="8"/>
        <v>3.6481810248926148</v>
      </c>
      <c r="BO56" s="21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2.11</v>
      </c>
      <c r="C57">
        <v>0.17824999999999999</v>
      </c>
      <c r="D57">
        <v>-7.9439999999999997E-2</v>
      </c>
      <c r="E57">
        <v>-4.446E-2</v>
      </c>
      <c r="F57">
        <v>1.93103</v>
      </c>
      <c r="G57">
        <v>1.9424999999999999</v>
      </c>
      <c r="H57" s="21"/>
      <c r="I57" s="17">
        <f t="shared" si="0"/>
        <v>7.2178477690288716</v>
      </c>
      <c r="J57" s="16">
        <f t="shared" si="1"/>
        <v>-7.0178477690288714</v>
      </c>
      <c r="K57" s="16">
        <v>100</v>
      </c>
      <c r="L57" s="16">
        <v>721.78477690288753</v>
      </c>
      <c r="M57" s="16">
        <v>281.62729658792642</v>
      </c>
      <c r="N57" s="16">
        <v>3.1277340332458445</v>
      </c>
      <c r="O57" s="16">
        <v>3.2010759753593372</v>
      </c>
      <c r="P57" s="16">
        <v>3.3028275036919608</v>
      </c>
      <c r="Q57" s="16">
        <v>0.20734506208414108</v>
      </c>
      <c r="R57" s="16">
        <v>6.2778047552397753</v>
      </c>
      <c r="S57" s="16">
        <v>7.0660783564322012</v>
      </c>
      <c r="T57" s="20" t="s">
        <v>33</v>
      </c>
      <c r="U57" s="10">
        <v>3</v>
      </c>
      <c r="V57" s="20" t="s">
        <v>33</v>
      </c>
      <c r="W57" s="10">
        <v>3</v>
      </c>
      <c r="X57" s="20" t="s">
        <v>33</v>
      </c>
      <c r="Y57" s="10">
        <v>3</v>
      </c>
      <c r="Z57" s="20" t="s">
        <v>33</v>
      </c>
      <c r="AA57" s="15">
        <v>3</v>
      </c>
      <c r="AB57" s="11">
        <v>97.81</v>
      </c>
      <c r="AC57" s="10">
        <v>1.8400000000000034</v>
      </c>
      <c r="AD57" s="19">
        <v>0.35</v>
      </c>
      <c r="AE57" s="12">
        <v>320.10759753593368</v>
      </c>
      <c r="AF57" s="10">
        <v>346.11001355770787</v>
      </c>
      <c r="AG57" s="10">
        <v>165.14137518459802</v>
      </c>
      <c r="AH57" s="10">
        <v>81.017368934119332</v>
      </c>
      <c r="AI57" s="10">
        <v>1.5929135087633126</v>
      </c>
      <c r="AJ57" s="10"/>
      <c r="AK57" s="10"/>
      <c r="AL57" s="10"/>
      <c r="AM57" s="10"/>
      <c r="AN57" s="10">
        <v>3.2010759753593372</v>
      </c>
      <c r="AO57" s="10">
        <v>0.9766446571036832</v>
      </c>
      <c r="AP57" s="10">
        <v>1</v>
      </c>
      <c r="AQ57" s="10">
        <v>111.47500000000001</v>
      </c>
      <c r="AR57" s="10"/>
      <c r="AS57" s="10"/>
      <c r="AT57" s="10">
        <v>6.0406726778687743</v>
      </c>
      <c r="AU57" s="10">
        <v>1</v>
      </c>
      <c r="AV57" s="16"/>
      <c r="AW57" s="19">
        <v>51.91650203365618</v>
      </c>
      <c r="AX57" s="1" t="s">
        <v>120</v>
      </c>
      <c r="AY57" s="23">
        <v>7.0178477690288696</v>
      </c>
      <c r="AZ57" s="18">
        <v>100</v>
      </c>
      <c r="BA57" s="18">
        <v>0</v>
      </c>
      <c r="BB57" s="18">
        <v>0</v>
      </c>
      <c r="BC57" s="18">
        <v>100</v>
      </c>
      <c r="BD57" s="18">
        <v>0</v>
      </c>
      <c r="BE57" s="18">
        <v>0</v>
      </c>
      <c r="BF57" s="24">
        <v>97.81</v>
      </c>
      <c r="BG57" s="24">
        <v>1.8400000000000034</v>
      </c>
      <c r="BH57" s="24">
        <v>0.35</v>
      </c>
      <c r="BI57" s="21"/>
      <c r="BJ57" s="25">
        <f t="shared" ca="1" si="4"/>
        <v>0.99455982841508228</v>
      </c>
      <c r="BK57" s="24">
        <f t="shared" ca="1" si="5"/>
        <v>20.664226456392875</v>
      </c>
      <c r="BL57" s="23">
        <f t="shared" si="6"/>
        <v>7.0479141776445893</v>
      </c>
      <c r="BM57" s="23">
        <f t="shared" ca="1" si="7"/>
        <v>2.9866294003204601</v>
      </c>
      <c r="BN57" s="22">
        <f t="shared" si="8"/>
        <v>3.5959177119571231</v>
      </c>
      <c r="BO57" s="21"/>
      <c r="BP57" s="2"/>
      <c r="BR57" s="6"/>
      <c r="CL57" s="5"/>
      <c r="CP57" s="6"/>
      <c r="DJ57" s="5"/>
    </row>
    <row r="58" spans="1:114" x14ac:dyDescent="0.2">
      <c r="A58">
        <v>2.25</v>
      </c>
      <c r="B58">
        <v>2.11</v>
      </c>
      <c r="C58">
        <v>0.17862</v>
      </c>
      <c r="D58">
        <v>-7.6249999999999998E-2</v>
      </c>
      <c r="E58">
        <v>-4.548E-2</v>
      </c>
      <c r="F58">
        <v>1.9315500000000001</v>
      </c>
      <c r="G58">
        <v>1.9440999999999999</v>
      </c>
      <c r="H58" s="21"/>
      <c r="I58" s="17">
        <f t="shared" si="0"/>
        <v>7.3818897637795269</v>
      </c>
      <c r="J58" s="16">
        <f t="shared" si="1"/>
        <v>-7.1818897637795267</v>
      </c>
      <c r="K58" s="16">
        <v>100</v>
      </c>
      <c r="L58" s="16">
        <v>738.18897637795305</v>
      </c>
      <c r="M58" s="16">
        <v>287.79527559055106</v>
      </c>
      <c r="N58" s="16">
        <v>3.1988188976377949</v>
      </c>
      <c r="O58" s="16">
        <v>3.2991221765913723</v>
      </c>
      <c r="P58" s="16">
        <v>3.3969453718846592</v>
      </c>
      <c r="Q58" s="16">
        <v>0.23002787237386702</v>
      </c>
      <c r="R58" s="16">
        <v>6.7716094076086142</v>
      </c>
      <c r="S58" s="16">
        <v>6.7932774509227061</v>
      </c>
      <c r="T58" s="20" t="s">
        <v>119</v>
      </c>
      <c r="U58" s="10">
        <v>2</v>
      </c>
      <c r="V58" s="20" t="s">
        <v>142</v>
      </c>
      <c r="W58" s="10">
        <v>2</v>
      </c>
      <c r="X58" s="20" t="s">
        <v>33</v>
      </c>
      <c r="Y58" s="10">
        <v>3</v>
      </c>
      <c r="Z58" s="20" t="s">
        <v>33</v>
      </c>
      <c r="AA58" s="15">
        <v>3</v>
      </c>
      <c r="AB58" s="11">
        <v>97.81</v>
      </c>
      <c r="AC58" s="10">
        <v>1.8400000000000034</v>
      </c>
      <c r="AD58" s="19">
        <v>0.35</v>
      </c>
      <c r="AE58" s="12">
        <v>329.91221765913724</v>
      </c>
      <c r="AF58" s="10">
        <v>356.21775102302155</v>
      </c>
      <c r="AG58" s="10">
        <v>169.84726859423296</v>
      </c>
      <c r="AH58" s="10">
        <v>73.943147381861024</v>
      </c>
      <c r="AI58" s="10">
        <v>1.4767538111049272</v>
      </c>
      <c r="AJ58" s="10"/>
      <c r="AK58" s="10"/>
      <c r="AL58" s="10"/>
      <c r="AM58" s="10"/>
      <c r="AN58" s="10">
        <v>3.2991221765913723</v>
      </c>
      <c r="AO58" s="10">
        <v>1.016063565755239</v>
      </c>
      <c r="AP58" s="10">
        <v>1</v>
      </c>
      <c r="AQ58" s="10">
        <v>79.625</v>
      </c>
      <c r="AR58" s="10"/>
      <c r="AS58" s="10"/>
      <c r="AT58" s="10">
        <v>6.0808450507743155</v>
      </c>
      <c r="AU58" s="10">
        <v>1</v>
      </c>
      <c r="AV58" s="16"/>
      <c r="AW58" s="19">
        <v>53.432662653453235</v>
      </c>
      <c r="AX58" s="1" t="s">
        <v>120</v>
      </c>
      <c r="AY58" s="23">
        <v>7.1818897637795303</v>
      </c>
      <c r="AZ58" s="18">
        <v>100</v>
      </c>
      <c r="BA58" s="18">
        <v>0</v>
      </c>
      <c r="BB58" s="18">
        <v>0</v>
      </c>
      <c r="BC58" s="18">
        <v>100</v>
      </c>
      <c r="BD58" s="18">
        <v>0</v>
      </c>
      <c r="BE58" s="18">
        <v>0</v>
      </c>
      <c r="BF58" s="24">
        <v>97.81</v>
      </c>
      <c r="BG58" s="24">
        <v>1.8400000000000034</v>
      </c>
      <c r="BH58" s="24">
        <v>0.35</v>
      </c>
      <c r="BI58" s="21"/>
      <c r="BJ58" s="25">
        <f t="shared" ca="1" si="4"/>
        <v>1</v>
      </c>
      <c r="BK58" s="24">
        <f t="shared" ca="1" si="5"/>
        <v>21.041699711592443</v>
      </c>
      <c r="BL58" s="23">
        <f t="shared" si="6"/>
        <v>7.597067398943488</v>
      </c>
      <c r="BM58" s="23">
        <f t="shared" ca="1" si="7"/>
        <v>3.003660350756161</v>
      </c>
      <c r="BN58" s="22">
        <f t="shared" si="8"/>
        <v>3.6044308127079554</v>
      </c>
      <c r="BO58" s="21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2.0699999999999998</v>
      </c>
      <c r="C59">
        <v>0.1792</v>
      </c>
      <c r="D59">
        <v>-7.6009999999999994E-2</v>
      </c>
      <c r="E59">
        <v>-4.5179999999999998E-2</v>
      </c>
      <c r="F59">
        <v>1.93455</v>
      </c>
      <c r="G59">
        <v>1.94458</v>
      </c>
      <c r="H59" s="21"/>
      <c r="I59" s="17">
        <f t="shared" si="0"/>
        <v>7.5459317585301831</v>
      </c>
      <c r="J59" s="16">
        <f t="shared" si="1"/>
        <v>-7.3459317585301829</v>
      </c>
      <c r="K59" s="16">
        <v>100</v>
      </c>
      <c r="L59" s="16">
        <v>754.59317585301869</v>
      </c>
      <c r="M59" s="16">
        <v>293.96325459317575</v>
      </c>
      <c r="N59" s="16">
        <v>3.2699037620297462</v>
      </c>
      <c r="O59" s="16">
        <v>3.4528162217659095</v>
      </c>
      <c r="P59" s="16">
        <v>3.5517948091295897</v>
      </c>
      <c r="Q59" s="16">
        <v>0.2317344160947242</v>
      </c>
      <c r="R59" s="16">
        <v>6.5244314085675894</v>
      </c>
      <c r="S59" s="16">
        <v>6.8735130113666756</v>
      </c>
      <c r="T59" s="20" t="s">
        <v>33</v>
      </c>
      <c r="U59" s="10">
        <v>3</v>
      </c>
      <c r="V59" s="20" t="s">
        <v>33</v>
      </c>
      <c r="W59" s="10">
        <v>3</v>
      </c>
      <c r="X59" s="20" t="s">
        <v>33</v>
      </c>
      <c r="Y59" s="10">
        <v>3</v>
      </c>
      <c r="Z59" s="20" t="s">
        <v>33</v>
      </c>
      <c r="AA59" s="15">
        <v>3</v>
      </c>
      <c r="AB59" s="11">
        <v>97.81</v>
      </c>
      <c r="AC59" s="10">
        <v>1.8400000000000034</v>
      </c>
      <c r="AD59" s="19">
        <v>0.35</v>
      </c>
      <c r="AE59" s="12">
        <v>345.28162217659099</v>
      </c>
      <c r="AF59" s="10">
        <v>373.47037896506828</v>
      </c>
      <c r="AG59" s="10">
        <v>177.58974045647949</v>
      </c>
      <c r="AH59" s="10">
        <v>74.131390272073972</v>
      </c>
      <c r="AI59" s="10">
        <v>1.5327006100284004</v>
      </c>
      <c r="AJ59" s="10"/>
      <c r="AK59" s="10"/>
      <c r="AL59" s="10"/>
      <c r="AM59" s="10"/>
      <c r="AN59" s="10">
        <v>3.4528162217659095</v>
      </c>
      <c r="AO59" s="10">
        <v>1.0510236597244367</v>
      </c>
      <c r="AP59" s="10">
        <v>1</v>
      </c>
      <c r="AQ59" s="10">
        <v>111.47500000000001</v>
      </c>
      <c r="AR59" s="10"/>
      <c r="AS59" s="10"/>
      <c r="AT59" s="10">
        <v>6.2446627452108636</v>
      </c>
      <c r="AU59" s="10">
        <v>1</v>
      </c>
      <c r="AV59" s="16"/>
      <c r="AW59" s="19">
        <v>56.020556844760243</v>
      </c>
      <c r="AX59" s="1" t="s">
        <v>120</v>
      </c>
      <c r="AY59" s="23">
        <v>7.3459317585301802</v>
      </c>
      <c r="AZ59" s="18">
        <v>100</v>
      </c>
      <c r="BA59" s="18">
        <v>0</v>
      </c>
      <c r="BB59" s="18">
        <v>0</v>
      </c>
      <c r="BC59" s="18">
        <v>100</v>
      </c>
      <c r="BD59" s="18">
        <v>0</v>
      </c>
      <c r="BE59" s="18">
        <v>0</v>
      </c>
      <c r="BF59" s="24">
        <v>97.81</v>
      </c>
      <c r="BG59" s="24">
        <v>1.8400000000000034</v>
      </c>
      <c r="BH59" s="24">
        <v>0.35</v>
      </c>
      <c r="BI59" s="21"/>
      <c r="BJ59" s="25">
        <f t="shared" ca="1" si="4"/>
        <v>0.99484471790065032</v>
      </c>
      <c r="BK59" s="24">
        <f t="shared" ca="1" si="5"/>
        <v>21.379058909476701</v>
      </c>
      <c r="BL59" s="23">
        <f t="shared" si="6"/>
        <v>7.2998754432094417</v>
      </c>
      <c r="BM59" s="23">
        <f t="shared" ca="1" si="7"/>
        <v>2.9866121483104804</v>
      </c>
      <c r="BN59" s="22">
        <f t="shared" si="8"/>
        <v>3.5793229105456339</v>
      </c>
      <c r="BO59" s="21"/>
      <c r="BP59" s="2"/>
      <c r="BR59" s="6"/>
      <c r="CL59" s="5"/>
      <c r="CP59" s="6"/>
      <c r="DJ59" s="5"/>
    </row>
    <row r="60" spans="1:114" x14ac:dyDescent="0.2">
      <c r="A60">
        <v>2.35</v>
      </c>
      <c r="B60">
        <v>2.11</v>
      </c>
      <c r="C60">
        <v>0.18436</v>
      </c>
      <c r="D60">
        <v>-7.5689999999999993E-2</v>
      </c>
      <c r="E60">
        <v>-4.6690000000000002E-2</v>
      </c>
      <c r="F60">
        <v>1.9285300000000001</v>
      </c>
      <c r="G60">
        <v>1.9450000000000001</v>
      </c>
      <c r="H60" s="21"/>
      <c r="I60" s="17">
        <f t="shared" si="0"/>
        <v>7.7099737532808401</v>
      </c>
      <c r="J60" s="16">
        <f t="shared" si="1"/>
        <v>-7.5099737532808399</v>
      </c>
      <c r="K60" s="16">
        <v>100</v>
      </c>
      <c r="L60" s="16">
        <v>770.99737532808444</v>
      </c>
      <c r="M60" s="16">
        <v>300.13123359580044</v>
      </c>
      <c r="N60" s="16">
        <v>3.340988626421697</v>
      </c>
      <c r="O60" s="16">
        <v>4.8201632443531777</v>
      </c>
      <c r="P60" s="16">
        <v>4.9133263582958788</v>
      </c>
      <c r="Q60" s="16">
        <v>0.23400980772253371</v>
      </c>
      <c r="R60" s="16">
        <v>4.762757257665597</v>
      </c>
      <c r="S60" s="16">
        <v>6.4696606904653642</v>
      </c>
      <c r="T60" s="20" t="s">
        <v>33</v>
      </c>
      <c r="U60" s="10">
        <v>3</v>
      </c>
      <c r="V60" s="20" t="s">
        <v>33</v>
      </c>
      <c r="W60" s="10">
        <v>3</v>
      </c>
      <c r="X60" s="20" t="s">
        <v>143</v>
      </c>
      <c r="Y60" s="10">
        <v>4</v>
      </c>
      <c r="Z60" s="20" t="s">
        <v>33</v>
      </c>
      <c r="AA60" s="15">
        <v>3</v>
      </c>
      <c r="AB60" s="11">
        <v>97.81</v>
      </c>
      <c r="AC60" s="10">
        <v>1.8400000000000034</v>
      </c>
      <c r="AD60" s="19">
        <v>0.35</v>
      </c>
      <c r="AE60" s="12">
        <v>482.01632443531781</v>
      </c>
      <c r="AF60" s="10">
        <v>532.68560830962781</v>
      </c>
      <c r="AG60" s="10">
        <v>245.66631791479395</v>
      </c>
      <c r="AH60" s="10">
        <v>64.36125388889829</v>
      </c>
      <c r="AI60" s="10">
        <v>2.0996241166616518</v>
      </c>
      <c r="AJ60" s="10"/>
      <c r="AK60" s="10"/>
      <c r="AL60" s="10"/>
      <c r="AM60" s="10"/>
      <c r="AN60" s="10">
        <v>4.8201632443531777</v>
      </c>
      <c r="AO60" s="10">
        <v>1.3088214743756572</v>
      </c>
      <c r="AP60" s="10">
        <v>1</v>
      </c>
      <c r="AQ60" s="10">
        <v>111.47500000000001</v>
      </c>
      <c r="AR60" s="10"/>
      <c r="AS60" s="10"/>
      <c r="AT60" s="10">
        <v>8.863954173757886</v>
      </c>
      <c r="AU60" s="10">
        <v>1</v>
      </c>
      <c r="AV60" s="16"/>
      <c r="AW60" s="19">
        <v>79.902841246444169</v>
      </c>
      <c r="AX60" s="1" t="s">
        <v>120</v>
      </c>
      <c r="AY60" s="23">
        <v>7.5099737532808399</v>
      </c>
      <c r="AZ60" s="18">
        <v>100</v>
      </c>
      <c r="BA60" s="18">
        <v>0</v>
      </c>
      <c r="BB60" s="18">
        <v>0</v>
      </c>
      <c r="BC60" s="18">
        <v>100</v>
      </c>
      <c r="BD60" s="18">
        <v>0</v>
      </c>
      <c r="BE60" s="18">
        <v>0</v>
      </c>
      <c r="BF60" s="24">
        <v>97.81</v>
      </c>
      <c r="BG60" s="24">
        <v>1.8400000000000034</v>
      </c>
      <c r="BH60" s="24">
        <v>0.35</v>
      </c>
      <c r="BI60" s="21"/>
      <c r="BJ60" s="25">
        <f t="shared" ca="1" si="4"/>
        <v>0.93052278096129082</v>
      </c>
      <c r="BK60" s="24">
        <f t="shared" ca="1" si="5"/>
        <v>26.34030617494961</v>
      </c>
      <c r="BL60" s="23">
        <f t="shared" si="6"/>
        <v>5.1682578213026114</v>
      </c>
      <c r="BM60" s="23">
        <f t="shared" ca="1" si="7"/>
        <v>2.8174056701213863</v>
      </c>
      <c r="BN60" s="22">
        <f t="shared" si="8"/>
        <v>3.3858369054573383</v>
      </c>
      <c r="BO60" s="21"/>
      <c r="BP60" s="2"/>
      <c r="BR60" s="6"/>
      <c r="CL60" s="5"/>
      <c r="CP60" s="6"/>
      <c r="DJ60" s="5"/>
    </row>
    <row r="61" spans="1:114" x14ac:dyDescent="0.2">
      <c r="A61">
        <v>2.4</v>
      </c>
      <c r="B61">
        <v>2.11</v>
      </c>
      <c r="C61">
        <v>0.1845</v>
      </c>
      <c r="D61">
        <v>-7.4910000000000004E-2</v>
      </c>
      <c r="E61">
        <v>-4.3909999999999998E-2</v>
      </c>
      <c r="F61">
        <v>1.9246000000000001</v>
      </c>
      <c r="G61">
        <v>1.9469799999999999</v>
      </c>
      <c r="H61" s="21"/>
      <c r="I61" s="17">
        <f t="shared" si="0"/>
        <v>7.8740157480314954</v>
      </c>
      <c r="J61" s="16">
        <f t="shared" si="1"/>
        <v>-7.6740157480314952</v>
      </c>
      <c r="K61" s="16">
        <v>100</v>
      </c>
      <c r="L61" s="16">
        <v>787.40157480314997</v>
      </c>
      <c r="M61" s="16">
        <v>306.29921259842507</v>
      </c>
      <c r="N61" s="16">
        <v>3.4120734908136479</v>
      </c>
      <c r="O61" s="16">
        <v>4.8572618069815157</v>
      </c>
      <c r="P61" s="16">
        <v>4.9611315541098602</v>
      </c>
      <c r="Q61" s="16">
        <v>0.23955607481531926</v>
      </c>
      <c r="R61" s="16">
        <v>4.8286579826102001</v>
      </c>
      <c r="S61" s="16">
        <v>7.2131768839128103</v>
      </c>
      <c r="T61" s="20" t="s">
        <v>33</v>
      </c>
      <c r="U61" s="10">
        <v>3</v>
      </c>
      <c r="V61" s="20" t="s">
        <v>33</v>
      </c>
      <c r="W61" s="10">
        <v>3</v>
      </c>
      <c r="X61" s="20" t="s">
        <v>143</v>
      </c>
      <c r="Y61" s="10">
        <v>4</v>
      </c>
      <c r="Z61" s="20" t="s">
        <v>33</v>
      </c>
      <c r="AA61" s="15">
        <v>3</v>
      </c>
      <c r="AB61" s="11">
        <v>97.81</v>
      </c>
      <c r="AC61" s="10">
        <v>1.8400000000000034</v>
      </c>
      <c r="AD61" s="19">
        <v>0.35</v>
      </c>
      <c r="AE61" s="12">
        <v>485.72618069815155</v>
      </c>
      <c r="AF61" s="10">
        <v>537.34479608332776</v>
      </c>
      <c r="AG61" s="10">
        <v>248.056577705493</v>
      </c>
      <c r="AH61" s="10">
        <v>78.194126943754199</v>
      </c>
      <c r="AI61" s="10">
        <v>2.0709687942309714</v>
      </c>
      <c r="AJ61" s="10"/>
      <c r="AK61" s="10"/>
      <c r="AL61" s="10"/>
      <c r="AM61" s="10"/>
      <c r="AN61" s="10">
        <v>4.8572618069815157</v>
      </c>
      <c r="AO61" s="10">
        <v>1.326824384993857</v>
      </c>
      <c r="AP61" s="10">
        <v>1</v>
      </c>
      <c r="AQ61" s="10">
        <v>111.47500000000001</v>
      </c>
      <c r="AR61" s="10"/>
      <c r="AS61" s="10"/>
      <c r="AT61" s="10">
        <v>8.7498003124107573</v>
      </c>
      <c r="AU61" s="10">
        <v>1</v>
      </c>
      <c r="AV61" s="16"/>
      <c r="AW61" s="19">
        <v>80.601719412499165</v>
      </c>
      <c r="AX61" s="1" t="s">
        <v>120</v>
      </c>
      <c r="AY61" s="23">
        <v>7.6740157480314997</v>
      </c>
      <c r="AZ61" s="18">
        <v>100</v>
      </c>
      <c r="BA61" s="18">
        <v>0</v>
      </c>
      <c r="BB61" s="18">
        <v>0</v>
      </c>
      <c r="BC61" s="18">
        <v>100</v>
      </c>
      <c r="BD61" s="18">
        <v>0</v>
      </c>
      <c r="BE61" s="18">
        <v>0</v>
      </c>
      <c r="BF61" s="24">
        <v>97.81</v>
      </c>
      <c r="BG61" s="24">
        <v>1.8400000000000034</v>
      </c>
      <c r="BH61" s="24">
        <v>0.35</v>
      </c>
      <c r="BI61" s="21"/>
      <c r="BJ61" s="25">
        <f t="shared" ca="1" si="4"/>
        <v>0.93299464563393508</v>
      </c>
      <c r="BK61" s="24">
        <f t="shared" ca="1" si="5"/>
        <v>26.197440396208165</v>
      </c>
      <c r="BL61" s="23">
        <f t="shared" si="6"/>
        <v>5.244875884303017</v>
      </c>
      <c r="BM61" s="23">
        <f t="shared" ca="1" si="7"/>
        <v>2.8235110071868958</v>
      </c>
      <c r="BN61" s="22">
        <f t="shared" si="8"/>
        <v>3.3857075909294276</v>
      </c>
      <c r="BO61" s="21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2.11</v>
      </c>
      <c r="C62">
        <v>0.18006</v>
      </c>
      <c r="D62">
        <v>-7.3069999999999996E-2</v>
      </c>
      <c r="E62">
        <v>-4.1099999999999998E-2</v>
      </c>
      <c r="F62">
        <v>1.92913</v>
      </c>
      <c r="G62">
        <v>1.9503299999999999</v>
      </c>
      <c r="H62" s="21"/>
      <c r="I62" s="17">
        <f t="shared" si="0"/>
        <v>8.0380577427821525</v>
      </c>
      <c r="J62" s="16">
        <f t="shared" si="1"/>
        <v>-7.8380577427821523</v>
      </c>
      <c r="K62" s="16">
        <v>100</v>
      </c>
      <c r="L62" s="16">
        <v>803.80577427821572</v>
      </c>
      <c r="M62" s="16">
        <v>312.46719160104976</v>
      </c>
      <c r="N62" s="16">
        <v>3.4831583552055991</v>
      </c>
      <c r="O62" s="16">
        <v>3.680707392197121</v>
      </c>
      <c r="P62" s="16">
        <v>3.7953993117181479</v>
      </c>
      <c r="Q62" s="16">
        <v>0.25263957667522402</v>
      </c>
      <c r="R62" s="16">
        <v>6.6564689490038411</v>
      </c>
      <c r="S62" s="16">
        <v>7.9647166334046524</v>
      </c>
      <c r="T62" s="20" t="s">
        <v>33</v>
      </c>
      <c r="U62" s="10">
        <v>3</v>
      </c>
      <c r="V62" s="20" t="s">
        <v>33</v>
      </c>
      <c r="W62" s="10">
        <v>3</v>
      </c>
      <c r="X62" s="20" t="s">
        <v>33</v>
      </c>
      <c r="Y62" s="10">
        <v>3</v>
      </c>
      <c r="Z62" s="20" t="s">
        <v>33</v>
      </c>
      <c r="AA62" s="15">
        <v>3</v>
      </c>
      <c r="AB62" s="11">
        <v>97.81</v>
      </c>
      <c r="AC62" s="10">
        <v>1.8400000000000034</v>
      </c>
      <c r="AD62" s="19">
        <v>0.35</v>
      </c>
      <c r="AE62" s="12">
        <v>368.0707392197121</v>
      </c>
      <c r="AF62" s="10">
        <v>399.23487347988714</v>
      </c>
      <c r="AG62" s="10">
        <v>189.76996558590741</v>
      </c>
      <c r="AH62" s="10">
        <v>92.192056008666242</v>
      </c>
      <c r="AI62" s="10">
        <v>1.5022980016299072</v>
      </c>
      <c r="AJ62" s="10"/>
      <c r="AK62" s="10"/>
      <c r="AL62" s="10"/>
      <c r="AM62" s="10"/>
      <c r="AN62" s="10">
        <v>3.680707392197121</v>
      </c>
      <c r="AO62" s="10">
        <v>1.1260137290802921</v>
      </c>
      <c r="AP62" s="10">
        <v>1</v>
      </c>
      <c r="AQ62" s="10">
        <v>111.47500000000001</v>
      </c>
      <c r="AR62" s="10"/>
      <c r="AS62" s="10"/>
      <c r="AT62" s="10">
        <v>6.2678666900217044</v>
      </c>
      <c r="AU62" s="10">
        <v>1</v>
      </c>
      <c r="AV62" s="16"/>
      <c r="AW62" s="19">
        <v>59.885231021983067</v>
      </c>
      <c r="AX62" s="1" t="s">
        <v>120</v>
      </c>
      <c r="AY62" s="23">
        <v>7.8380577427821496</v>
      </c>
      <c r="AZ62" s="18">
        <v>100</v>
      </c>
      <c r="BA62" s="18">
        <v>0</v>
      </c>
      <c r="BB62" s="18">
        <v>0</v>
      </c>
      <c r="BC62" s="18">
        <v>100</v>
      </c>
      <c r="BD62" s="18">
        <v>0</v>
      </c>
      <c r="BE62" s="18">
        <v>0</v>
      </c>
      <c r="BF62" s="24">
        <v>97.81</v>
      </c>
      <c r="BG62" s="24">
        <v>1.8400000000000034</v>
      </c>
      <c r="BH62" s="24">
        <v>0.35</v>
      </c>
      <c r="BI62" s="21"/>
      <c r="BJ62" s="25">
        <f t="shared" ca="1" si="4"/>
        <v>0.99647659959397239</v>
      </c>
      <c r="BK62" s="24">
        <f t="shared" ca="1" si="5"/>
        <v>21.574619714181985</v>
      </c>
      <c r="BL62" s="23">
        <f t="shared" si="6"/>
        <v>7.4448163506335128</v>
      </c>
      <c r="BM62" s="23">
        <f t="shared" ca="1" si="7"/>
        <v>2.9897478121983188</v>
      </c>
      <c r="BN62" s="22">
        <f t="shared" si="8"/>
        <v>3.56064374725897</v>
      </c>
      <c r="BO62" s="21"/>
      <c r="BP62" s="2"/>
      <c r="BR62" s="6"/>
      <c r="CL62" s="5"/>
      <c r="CP62" s="6"/>
      <c r="DJ62" s="5"/>
    </row>
    <row r="63" spans="1:114" x14ac:dyDescent="0.2">
      <c r="A63">
        <v>2.5</v>
      </c>
      <c r="B63">
        <v>2.16</v>
      </c>
      <c r="C63">
        <v>0.17985999999999999</v>
      </c>
      <c r="D63">
        <v>-7.2109999999999994E-2</v>
      </c>
      <c r="E63">
        <v>-4.0579999999999998E-2</v>
      </c>
      <c r="F63">
        <v>1.92608</v>
      </c>
      <c r="G63">
        <v>1.95153</v>
      </c>
      <c r="H63" s="21"/>
      <c r="I63" s="17">
        <f t="shared" si="0"/>
        <v>8.2020997375328086</v>
      </c>
      <c r="J63" s="16">
        <f t="shared" si="1"/>
        <v>-8.0020997375328093</v>
      </c>
      <c r="K63" s="16">
        <v>100</v>
      </c>
      <c r="L63" s="16">
        <v>820.20997375328136</v>
      </c>
      <c r="M63" s="16">
        <v>318.63517060367445</v>
      </c>
      <c r="N63" s="16">
        <v>3.5542432195975504</v>
      </c>
      <c r="O63" s="16">
        <v>3.6277094455852099</v>
      </c>
      <c r="P63" s="16">
        <v>3.7444040446949183</v>
      </c>
      <c r="Q63" s="16">
        <v>0.25946575155865254</v>
      </c>
      <c r="R63" s="16">
        <v>6.9294271788394282</v>
      </c>
      <c r="S63" s="16">
        <v>8.1037916048408665</v>
      </c>
      <c r="T63" s="20" t="s">
        <v>119</v>
      </c>
      <c r="U63" s="10">
        <v>2</v>
      </c>
      <c r="V63" s="20" t="s">
        <v>33</v>
      </c>
      <c r="W63" s="10">
        <v>3</v>
      </c>
      <c r="X63" s="20" t="s">
        <v>33</v>
      </c>
      <c r="Y63" s="10">
        <v>3</v>
      </c>
      <c r="Z63" s="20" t="s">
        <v>33</v>
      </c>
      <c r="AA63" s="15">
        <v>3</v>
      </c>
      <c r="AB63" s="11">
        <v>97.81</v>
      </c>
      <c r="AC63" s="10">
        <v>1.8400000000000034</v>
      </c>
      <c r="AD63" s="19">
        <v>0.35</v>
      </c>
      <c r="AE63" s="12">
        <v>362.77094455852097</v>
      </c>
      <c r="AF63" s="10">
        <v>392.27047739038562</v>
      </c>
      <c r="AG63" s="10">
        <v>187.2202022347459</v>
      </c>
      <c r="AH63" s="10">
        <v>93.590709639291077</v>
      </c>
      <c r="AI63" s="10">
        <v>1.4431207287288133</v>
      </c>
      <c r="AJ63" s="10"/>
      <c r="AK63" s="10"/>
      <c r="AL63" s="10"/>
      <c r="AM63" s="10"/>
      <c r="AN63" s="10">
        <v>3.6277094455852099</v>
      </c>
      <c r="AO63" s="10">
        <v>1.125867777419431</v>
      </c>
      <c r="AP63" s="10">
        <v>1</v>
      </c>
      <c r="AQ63" s="10">
        <v>79.625</v>
      </c>
      <c r="AR63" s="10"/>
      <c r="AS63" s="10"/>
      <c r="AT63" s="10">
        <v>6.0239608664752371</v>
      </c>
      <c r="AU63" s="10">
        <v>1</v>
      </c>
      <c r="AV63" s="16"/>
      <c r="AW63" s="19">
        <v>58.840571608557845</v>
      </c>
      <c r="AX63" s="1" t="s">
        <v>120</v>
      </c>
      <c r="AY63" s="23">
        <v>8.0020997375328093</v>
      </c>
      <c r="AZ63" s="18">
        <v>100</v>
      </c>
      <c r="BA63" s="18">
        <v>0</v>
      </c>
      <c r="BB63" s="18">
        <v>0</v>
      </c>
      <c r="BC63" s="18">
        <v>100</v>
      </c>
      <c r="BD63" s="18">
        <v>0</v>
      </c>
      <c r="BE63" s="18">
        <v>0</v>
      </c>
      <c r="BF63" s="24">
        <v>97.81</v>
      </c>
      <c r="BG63" s="24">
        <v>1.8400000000000034</v>
      </c>
      <c r="BH63" s="24">
        <v>0.35</v>
      </c>
      <c r="BI63" s="21"/>
      <c r="BJ63" s="25">
        <f t="shared" ca="1" si="4"/>
        <v>1</v>
      </c>
      <c r="BK63" s="24">
        <f t="shared" ca="1" si="5"/>
        <v>20.928631647920334</v>
      </c>
      <c r="BL63" s="23">
        <f t="shared" si="6"/>
        <v>7.7817180480633912</v>
      </c>
      <c r="BM63" s="23">
        <f t="shared" ca="1" si="7"/>
        <v>3.012632518345228</v>
      </c>
      <c r="BN63" s="22">
        <f t="shared" si="8"/>
        <v>3.5754871636572729</v>
      </c>
      <c r="BO63" s="21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2.11</v>
      </c>
      <c r="C64">
        <v>0.17779</v>
      </c>
      <c r="D64">
        <v>-7.1840000000000001E-2</v>
      </c>
      <c r="E64">
        <v>-4.1189999999999997E-2</v>
      </c>
      <c r="F64">
        <v>1.9313800000000001</v>
      </c>
      <c r="G64">
        <v>1.9564299999999999</v>
      </c>
      <c r="H64" s="21"/>
      <c r="I64" s="17">
        <f t="shared" si="0"/>
        <v>8.366141732283463</v>
      </c>
      <c r="J64" s="16">
        <f t="shared" si="1"/>
        <v>-8.1661417322834637</v>
      </c>
      <c r="K64" s="16">
        <v>100</v>
      </c>
      <c r="L64" s="16">
        <v>836.61417322834677</v>
      </c>
      <c r="M64" s="16">
        <v>324.80314960629903</v>
      </c>
      <c r="N64" s="16">
        <v>3.6253280839895003</v>
      </c>
      <c r="O64" s="16">
        <v>3.0791806981519483</v>
      </c>
      <c r="P64" s="16">
        <v>3.1935260000518575</v>
      </c>
      <c r="Q64" s="16">
        <v>0.26138561324461673</v>
      </c>
      <c r="R64" s="16">
        <v>8.1848594074503325</v>
      </c>
      <c r="S64" s="16">
        <v>7.9406459652714645</v>
      </c>
      <c r="T64" s="20" t="s">
        <v>119</v>
      </c>
      <c r="U64" s="10">
        <v>2</v>
      </c>
      <c r="V64" s="20" t="s">
        <v>142</v>
      </c>
      <c r="W64" s="10">
        <v>2</v>
      </c>
      <c r="X64" s="20" t="s">
        <v>33</v>
      </c>
      <c r="Y64" s="10">
        <v>3</v>
      </c>
      <c r="Z64" s="20" t="s">
        <v>124</v>
      </c>
      <c r="AA64" s="15">
        <v>2</v>
      </c>
      <c r="AB64" s="11">
        <v>97.81</v>
      </c>
      <c r="AC64" s="10">
        <v>1.8400000000000034</v>
      </c>
      <c r="AD64" s="19">
        <v>0.35</v>
      </c>
      <c r="AE64" s="12">
        <v>307.91806981519483</v>
      </c>
      <c r="AF64" s="10">
        <v>326.49634275737458</v>
      </c>
      <c r="AG64" s="10">
        <v>159.67630000259288</v>
      </c>
      <c r="AH64" s="10">
        <v>88.772253557800397</v>
      </c>
      <c r="AI64" s="10">
        <v>1.2217680844826022</v>
      </c>
      <c r="AJ64" s="10"/>
      <c r="AK64" s="10"/>
      <c r="AL64" s="10"/>
      <c r="AM64" s="10"/>
      <c r="AN64" s="10">
        <v>3.0791806981519483</v>
      </c>
      <c r="AO64" s="10">
        <v>1.0262765193935395</v>
      </c>
      <c r="AP64" s="10">
        <v>1</v>
      </c>
      <c r="AQ64" s="10">
        <v>79.625</v>
      </c>
      <c r="AR64" s="10"/>
      <c r="AS64" s="10"/>
      <c r="AT64" s="10">
        <v>4.8658564594523988</v>
      </c>
      <c r="AU64" s="10">
        <v>1</v>
      </c>
      <c r="AV64" s="16"/>
      <c r="AW64" s="19">
        <v>48.974451413606182</v>
      </c>
      <c r="AX64" s="1" t="s">
        <v>120</v>
      </c>
      <c r="AY64" s="23">
        <v>8.1661417322834602</v>
      </c>
      <c r="AZ64" s="18">
        <v>100</v>
      </c>
      <c r="BA64" s="18">
        <v>0</v>
      </c>
      <c r="BB64" s="18">
        <v>0</v>
      </c>
      <c r="BC64" s="18">
        <v>100</v>
      </c>
      <c r="BD64" s="18">
        <v>0</v>
      </c>
      <c r="BE64" s="18">
        <v>0</v>
      </c>
      <c r="BF64" s="24">
        <v>97.81</v>
      </c>
      <c r="BG64" s="24">
        <v>1.8400000000000034</v>
      </c>
      <c r="BH64" s="24">
        <v>0.35</v>
      </c>
      <c r="BI64" s="21"/>
      <c r="BJ64" s="25">
        <f t="shared" ca="1" si="4"/>
        <v>1</v>
      </c>
      <c r="BK64" s="24">
        <f t="shared" ca="1" si="5"/>
        <v>17.088620703349633</v>
      </c>
      <c r="BL64" s="23">
        <f t="shared" si="6"/>
        <v>9.4185583695390882</v>
      </c>
      <c r="BM64" s="23">
        <f t="shared" ca="1" si="7"/>
        <v>3.1335359605901667</v>
      </c>
      <c r="BN64" s="22">
        <f t="shared" si="8"/>
        <v>3.6736942848816483</v>
      </c>
      <c r="BO64" s="21"/>
      <c r="BP64" s="2"/>
      <c r="BR64" s="6"/>
      <c r="CL64" s="5"/>
      <c r="CP64" s="6"/>
      <c r="DJ64" s="5"/>
    </row>
    <row r="65" spans="1:131" x14ac:dyDescent="0.2">
      <c r="A65">
        <v>2.6</v>
      </c>
      <c r="B65">
        <v>0.77</v>
      </c>
      <c r="C65">
        <v>0.17918999999999999</v>
      </c>
      <c r="D65">
        <v>-7.0330000000000004E-2</v>
      </c>
      <c r="E65">
        <v>-4.1730000000000003E-2</v>
      </c>
      <c r="F65">
        <v>1.9329499999999999</v>
      </c>
      <c r="G65">
        <v>1.9606300000000001</v>
      </c>
      <c r="H65" s="21"/>
      <c r="I65" s="17">
        <f t="shared" si="0"/>
        <v>8.530183727034121</v>
      </c>
      <c r="J65" s="16">
        <f t="shared" si="1"/>
        <v>-8.3301837270341217</v>
      </c>
      <c r="K65" s="16">
        <v>100</v>
      </c>
      <c r="L65" s="16">
        <v>853.01837270341252</v>
      </c>
      <c r="M65" s="16">
        <v>330.97112860892378</v>
      </c>
      <c r="N65" s="16">
        <v>3.6964129483814525</v>
      </c>
      <c r="O65" s="16">
        <v>3.4501663244353118</v>
      </c>
      <c r="P65" s="16">
        <v>3.5624319206085131</v>
      </c>
      <c r="Q65" s="16">
        <v>0.27212261748834288</v>
      </c>
      <c r="R65" s="16">
        <v>7.6386755888337241</v>
      </c>
      <c r="S65" s="16">
        <v>7.7962219564723174</v>
      </c>
      <c r="T65" s="20" t="s">
        <v>119</v>
      </c>
      <c r="U65" s="10">
        <v>2</v>
      </c>
      <c r="V65" s="20" t="s">
        <v>142</v>
      </c>
      <c r="W65" s="10">
        <v>2</v>
      </c>
      <c r="X65" s="20" t="s">
        <v>33</v>
      </c>
      <c r="Y65" s="10">
        <v>3</v>
      </c>
      <c r="Z65" s="20" t="s">
        <v>33</v>
      </c>
      <c r="AA65" s="15">
        <v>3</v>
      </c>
      <c r="AB65" s="11">
        <v>97.81</v>
      </c>
      <c r="AC65" s="10">
        <v>1.8400000000000034</v>
      </c>
      <c r="AD65" s="19">
        <v>0.35</v>
      </c>
      <c r="AE65" s="12">
        <v>345.01663244353119</v>
      </c>
      <c r="AF65" s="10">
        <v>368.93208638315377</v>
      </c>
      <c r="AG65" s="10">
        <v>178.12159603042565</v>
      </c>
      <c r="AH65" s="10">
        <v>84.338928166440667</v>
      </c>
      <c r="AI65" s="10">
        <v>1.3091274637475216</v>
      </c>
      <c r="AJ65" s="10"/>
      <c r="AK65" s="10"/>
      <c r="AL65" s="10"/>
      <c r="AM65" s="10"/>
      <c r="AN65" s="10">
        <v>3.4501663244353118</v>
      </c>
      <c r="AO65" s="10">
        <v>1.1092084099858928</v>
      </c>
      <c r="AP65" s="10">
        <v>1</v>
      </c>
      <c r="AQ65" s="10">
        <v>79.625</v>
      </c>
      <c r="AR65" s="10"/>
      <c r="AS65" s="10"/>
      <c r="AT65" s="10">
        <v>5.4203331414066138</v>
      </c>
      <c r="AU65" s="10">
        <v>1</v>
      </c>
      <c r="AV65" s="16"/>
      <c r="AW65" s="19">
        <v>55.339812957473065</v>
      </c>
      <c r="AX65" s="1" t="s">
        <v>120</v>
      </c>
      <c r="AY65" s="23">
        <v>8.3301837270341199</v>
      </c>
      <c r="AZ65" s="18">
        <v>100</v>
      </c>
      <c r="BA65" s="18">
        <v>0</v>
      </c>
      <c r="BB65" s="18">
        <v>0</v>
      </c>
      <c r="BC65" s="18">
        <v>100</v>
      </c>
      <c r="BD65" s="18">
        <v>0</v>
      </c>
      <c r="BE65" s="18">
        <v>0</v>
      </c>
      <c r="BF65" s="24">
        <v>97.81</v>
      </c>
      <c r="BG65" s="24">
        <v>1.8400000000000034</v>
      </c>
      <c r="BH65" s="24">
        <v>0.35</v>
      </c>
      <c r="BI65" s="21"/>
      <c r="BJ65" s="25">
        <f t="shared" ca="1" si="4"/>
        <v>1</v>
      </c>
      <c r="BK65" s="24">
        <f t="shared" ca="1" si="5"/>
        <v>18.949826514700138</v>
      </c>
      <c r="BL65" s="23">
        <f t="shared" si="6"/>
        <v>8.6775931854339579</v>
      </c>
      <c r="BM65" s="23">
        <f t="shared" ca="1" si="7"/>
        <v>3.0765698869131728</v>
      </c>
      <c r="BN65" s="22">
        <f t="shared" si="8"/>
        <v>3.617627162959868</v>
      </c>
      <c r="BO65" s="21"/>
      <c r="BP65" s="2"/>
      <c r="BR65" s="6"/>
      <c r="CL65" s="5"/>
      <c r="CP65" s="6"/>
      <c r="DJ65" s="5"/>
    </row>
    <row r="66" spans="1:131" x14ac:dyDescent="0.2">
      <c r="A66">
        <v>2.65</v>
      </c>
      <c r="B66">
        <v>0.93</v>
      </c>
      <c r="C66">
        <v>0.18299000000000001</v>
      </c>
      <c r="D66">
        <v>-5.8749999999999997E-2</v>
      </c>
      <c r="E66">
        <v>-3.952E-2</v>
      </c>
      <c r="F66">
        <v>1.93055</v>
      </c>
      <c r="G66">
        <v>1.95923</v>
      </c>
      <c r="H66" s="21"/>
      <c r="I66" s="17">
        <f t="shared" si="0"/>
        <v>8.6942257217847754</v>
      </c>
      <c r="J66" s="16">
        <f t="shared" si="1"/>
        <v>-8.4942257217847761</v>
      </c>
      <c r="K66" s="16">
        <v>100</v>
      </c>
      <c r="L66" s="16">
        <v>869.42257217847794</v>
      </c>
      <c r="M66" s="16">
        <v>337.13910761154841</v>
      </c>
      <c r="N66" s="16">
        <v>3.7674978127734025</v>
      </c>
      <c r="O66" s="16">
        <v>4.4571273100616011</v>
      </c>
      <c r="P66" s="16">
        <v>4.5779042944866983</v>
      </c>
      <c r="Q66" s="16">
        <v>0.35446335201969925</v>
      </c>
      <c r="R66" s="16">
        <v>7.7429174840240682</v>
      </c>
      <c r="S66" s="16">
        <v>8.387290585076224</v>
      </c>
      <c r="T66" s="20" t="s">
        <v>119</v>
      </c>
      <c r="U66" s="10">
        <v>2</v>
      </c>
      <c r="V66" s="20" t="s">
        <v>33</v>
      </c>
      <c r="W66" s="10">
        <v>3</v>
      </c>
      <c r="X66" s="20" t="s">
        <v>33</v>
      </c>
      <c r="Y66" s="10">
        <v>3</v>
      </c>
      <c r="Z66" s="20" t="s">
        <v>33</v>
      </c>
      <c r="AA66" s="15">
        <v>3</v>
      </c>
      <c r="AB66" s="11">
        <v>97.81</v>
      </c>
      <c r="AC66" s="10">
        <v>1.8400000000000034</v>
      </c>
      <c r="AD66" s="19">
        <v>0.35</v>
      </c>
      <c r="AE66" s="12">
        <v>445.71273100616008</v>
      </c>
      <c r="AF66" s="10">
        <v>487.4344715761718</v>
      </c>
      <c r="AG66" s="10">
        <v>228.89521472433492</v>
      </c>
      <c r="AH66" s="10">
        <v>95.035737030229456</v>
      </c>
      <c r="AI66" s="10">
        <v>1.291502850267094</v>
      </c>
      <c r="AJ66" s="10"/>
      <c r="AK66" s="10"/>
      <c r="AL66" s="10"/>
      <c r="AM66" s="10"/>
      <c r="AN66" s="10">
        <v>4.4571273100616011</v>
      </c>
      <c r="AO66" s="10">
        <v>1.364456303561197</v>
      </c>
      <c r="AP66" s="10">
        <v>1</v>
      </c>
      <c r="AQ66" s="10">
        <v>79.625</v>
      </c>
      <c r="AR66" s="10"/>
      <c r="AS66" s="10"/>
      <c r="AT66" s="10">
        <v>7.1180023913757413</v>
      </c>
      <c r="AU66" s="10">
        <v>1</v>
      </c>
      <c r="AV66" s="16"/>
      <c r="AW66" s="19">
        <v>73.115170736425767</v>
      </c>
      <c r="AX66" s="1" t="s">
        <v>120</v>
      </c>
      <c r="AY66" s="23">
        <v>8.4942257217847796</v>
      </c>
      <c r="AZ66" s="18">
        <v>100</v>
      </c>
      <c r="BA66" s="18">
        <v>0</v>
      </c>
      <c r="BB66" s="18">
        <v>0</v>
      </c>
      <c r="BC66" s="18">
        <v>100</v>
      </c>
      <c r="BD66" s="18">
        <v>0</v>
      </c>
      <c r="BE66" s="18">
        <v>0</v>
      </c>
      <c r="BF66" s="24">
        <v>97.81</v>
      </c>
      <c r="BG66" s="24">
        <v>1.8400000000000034</v>
      </c>
      <c r="BH66" s="24">
        <v>0.35</v>
      </c>
      <c r="BI66" s="21"/>
      <c r="BJ66" s="25">
        <f t="shared" ca="1" si="4"/>
        <v>0.99849880711661432</v>
      </c>
      <c r="BK66" s="24">
        <f t="shared" ca="1" si="5"/>
        <v>24.510788653609346</v>
      </c>
      <c r="BL66" s="23">
        <f t="shared" si="6"/>
        <v>8.5553183571528013</v>
      </c>
      <c r="BM66" s="23">
        <f t="shared" ca="1" si="7"/>
        <v>2.9935254566075082</v>
      </c>
      <c r="BN66" s="22">
        <f t="shared" si="8"/>
        <v>3.5330805097685327</v>
      </c>
      <c r="BO66" s="21"/>
      <c r="BP66" s="2"/>
      <c r="BR66" s="6"/>
      <c r="CL66" s="5"/>
      <c r="CP66" s="6"/>
      <c r="DJ66" s="5"/>
    </row>
    <row r="67" spans="1:131" x14ac:dyDescent="0.2">
      <c r="A67">
        <v>2.7</v>
      </c>
      <c r="B67">
        <v>2.11</v>
      </c>
      <c r="C67">
        <v>0.17893000000000001</v>
      </c>
      <c r="D67">
        <v>-6.4519999999999994E-2</v>
      </c>
      <c r="E67">
        <v>-3.8089999999999999E-2</v>
      </c>
      <c r="F67">
        <v>1.9372799999999999</v>
      </c>
      <c r="G67">
        <v>1.96238</v>
      </c>
      <c r="H67" s="21"/>
      <c r="I67" s="17">
        <f t="shared" si="0"/>
        <v>8.8582677165354333</v>
      </c>
      <c r="J67" s="16">
        <f t="shared" si="1"/>
        <v>-8.658267716535434</v>
      </c>
      <c r="K67" s="16">
        <v>100</v>
      </c>
      <c r="L67" s="16">
        <v>885.82677165354369</v>
      </c>
      <c r="M67" s="16">
        <v>343.30708661417316</v>
      </c>
      <c r="N67" s="16">
        <v>3.8385826771653546</v>
      </c>
      <c r="O67" s="16">
        <v>3.3812689938398339</v>
      </c>
      <c r="P67" s="16">
        <v>3.5075533471338054</v>
      </c>
      <c r="Q67" s="16">
        <v>0.3134351967307592</v>
      </c>
      <c r="R67" s="16">
        <v>8.9360065467538092</v>
      </c>
      <c r="S67" s="16">
        <v>8.7697467565258087</v>
      </c>
      <c r="T67" s="20" t="s">
        <v>119</v>
      </c>
      <c r="U67" s="10">
        <v>2</v>
      </c>
      <c r="V67" s="20" t="s">
        <v>142</v>
      </c>
      <c r="W67" s="10">
        <v>2</v>
      </c>
      <c r="X67" s="20" t="s">
        <v>33</v>
      </c>
      <c r="Y67" s="10">
        <v>3</v>
      </c>
      <c r="Z67" s="20" t="s">
        <v>124</v>
      </c>
      <c r="AA67" s="15">
        <v>2</v>
      </c>
      <c r="AB67" s="11">
        <v>97.81</v>
      </c>
      <c r="AC67" s="10">
        <v>1.8400000000000034</v>
      </c>
      <c r="AD67" s="19">
        <v>0.35</v>
      </c>
      <c r="AE67" s="12">
        <v>338.12689938398341</v>
      </c>
      <c r="AF67" s="10">
        <v>360.54587780082744</v>
      </c>
      <c r="AG67" s="10">
        <v>175.37766735669027</v>
      </c>
      <c r="AH67" s="10">
        <v>101.4410896325579</v>
      </c>
      <c r="AI67" s="10">
        <v>1.1190681147869916</v>
      </c>
      <c r="AJ67" s="10"/>
      <c r="AK67" s="10"/>
      <c r="AL67" s="10"/>
      <c r="AM67" s="10"/>
      <c r="AN67" s="10">
        <v>3.3812689938398339</v>
      </c>
      <c r="AO67" s="10">
        <v>1.1361451112990841</v>
      </c>
      <c r="AP67" s="10">
        <v>1</v>
      </c>
      <c r="AQ67" s="10">
        <v>79.625</v>
      </c>
      <c r="AR67" s="10"/>
      <c r="AS67" s="10"/>
      <c r="AT67" s="10">
        <v>5.0854671665706945</v>
      </c>
      <c r="AU67" s="10">
        <v>1</v>
      </c>
      <c r="AV67" s="16"/>
      <c r="AW67" s="19">
        <v>54.081881670124119</v>
      </c>
      <c r="AX67" s="1" t="s">
        <v>120</v>
      </c>
      <c r="AY67" s="23">
        <v>8.6582677165354305</v>
      </c>
      <c r="AZ67" s="18">
        <v>100</v>
      </c>
      <c r="BA67" s="18">
        <v>0</v>
      </c>
      <c r="BB67" s="18">
        <v>0</v>
      </c>
      <c r="BC67" s="18">
        <v>100</v>
      </c>
      <c r="BD67" s="18">
        <v>0</v>
      </c>
      <c r="BE67" s="18">
        <v>0</v>
      </c>
      <c r="BF67" s="24">
        <v>97.81</v>
      </c>
      <c r="BG67" s="24">
        <v>1.8400000000000034</v>
      </c>
      <c r="BH67" s="24">
        <v>0.35</v>
      </c>
      <c r="BI67" s="21"/>
      <c r="BJ67" s="25">
        <f t="shared" ca="1" si="4"/>
        <v>1</v>
      </c>
      <c r="BK67" s="24">
        <f t="shared" ca="1" si="5"/>
        <v>17.853636471834559</v>
      </c>
      <c r="BL67" s="23">
        <f t="shared" si="6"/>
        <v>10.227472090949394</v>
      </c>
      <c r="BM67" s="23">
        <f t="shared" ca="1" si="7"/>
        <v>3.1452508920245577</v>
      </c>
      <c r="BN67" s="22">
        <f t="shared" si="8"/>
        <v>3.6630784072463256</v>
      </c>
      <c r="BO67" s="21"/>
      <c r="BP67" s="2"/>
      <c r="BR67" s="6"/>
      <c r="CL67" s="5"/>
      <c r="CP67" s="6"/>
      <c r="DJ67" s="5"/>
    </row>
    <row r="68" spans="1:131" x14ac:dyDescent="0.2">
      <c r="A68">
        <v>2.75</v>
      </c>
      <c r="B68">
        <v>2.11</v>
      </c>
      <c r="C68">
        <v>0.17759</v>
      </c>
      <c r="D68">
        <v>-8.2799999999999999E-2</v>
      </c>
      <c r="E68">
        <v>-2.92E-2</v>
      </c>
      <c r="F68">
        <v>1.9428000000000001</v>
      </c>
      <c r="G68">
        <v>1.9666999999999999</v>
      </c>
      <c r="H68" s="21"/>
      <c r="I68" s="17">
        <f t="shared" si="0"/>
        <v>9.0223097112860895</v>
      </c>
      <c r="J68" s="16">
        <f t="shared" si="1"/>
        <v>-8.8223097112860902</v>
      </c>
      <c r="K68" s="16">
        <v>100</v>
      </c>
      <c r="L68" s="16">
        <v>902.23097112860933</v>
      </c>
      <c r="M68" s="16">
        <v>349.47506561679785</v>
      </c>
      <c r="N68" s="16">
        <v>3.9096675415573054</v>
      </c>
      <c r="O68" s="16">
        <v>3.0261827515400372</v>
      </c>
      <c r="P68" s="16">
        <v>3.1867052231866593</v>
      </c>
      <c r="Q68" s="16">
        <v>0.18345344999214125</v>
      </c>
      <c r="R68" s="16">
        <v>5.7568377726726299</v>
      </c>
      <c r="S68" s="16">
        <v>11.147393864348755</v>
      </c>
      <c r="T68" s="20" t="s">
        <v>33</v>
      </c>
      <c r="U68" s="10">
        <v>3</v>
      </c>
      <c r="V68" s="20" t="s">
        <v>33</v>
      </c>
      <c r="W68" s="10">
        <v>3</v>
      </c>
      <c r="X68" s="20" t="s">
        <v>33</v>
      </c>
      <c r="Y68" s="10">
        <v>3</v>
      </c>
      <c r="Z68" s="20" t="s">
        <v>33</v>
      </c>
      <c r="AA68" s="15">
        <v>3</v>
      </c>
      <c r="AB68" s="11">
        <v>97.81</v>
      </c>
      <c r="AC68" s="10">
        <v>1.8400000000000034</v>
      </c>
      <c r="AD68" s="19">
        <v>0.35</v>
      </c>
      <c r="AE68" s="12">
        <v>302.61827515400375</v>
      </c>
      <c r="AF68" s="10">
        <v>321.83408677910057</v>
      </c>
      <c r="AG68" s="10">
        <v>159.33526115933296</v>
      </c>
      <c r="AH68" s="10">
        <v>148.89037006885269</v>
      </c>
      <c r="AI68" s="10">
        <v>1.7370647558403352</v>
      </c>
      <c r="AJ68" s="10"/>
      <c r="AK68" s="10"/>
      <c r="AL68" s="10"/>
      <c r="AM68" s="10"/>
      <c r="AN68" s="10">
        <v>3.0261827515400372</v>
      </c>
      <c r="AO68" s="10">
        <v>0.98008323164438671</v>
      </c>
      <c r="AP68" s="10">
        <v>1</v>
      </c>
      <c r="AQ68" s="10">
        <v>111.47500000000001</v>
      </c>
      <c r="AR68" s="10"/>
      <c r="AS68" s="10"/>
      <c r="AT68" s="10">
        <v>4.4276018416371308</v>
      </c>
      <c r="AU68" s="10">
        <v>1</v>
      </c>
      <c r="AV68" s="16"/>
      <c r="AW68" s="19">
        <v>48.275113016865085</v>
      </c>
      <c r="AX68" s="1" t="s">
        <v>120</v>
      </c>
      <c r="AY68" s="23">
        <v>8.8223097112860902</v>
      </c>
      <c r="AZ68" s="18">
        <v>100</v>
      </c>
      <c r="BA68" s="18">
        <v>0</v>
      </c>
      <c r="BB68" s="18">
        <v>0</v>
      </c>
      <c r="BC68" s="18">
        <v>100</v>
      </c>
      <c r="BD68" s="18">
        <v>0</v>
      </c>
      <c r="BE68" s="18">
        <v>0</v>
      </c>
      <c r="BF68" s="24">
        <v>97.81</v>
      </c>
      <c r="BG68" s="24">
        <v>1.8400000000000034</v>
      </c>
      <c r="BH68" s="24">
        <v>0.35</v>
      </c>
      <c r="BI68" s="21"/>
      <c r="BJ68" s="25">
        <f t="shared" ca="1" si="4"/>
        <v>1</v>
      </c>
      <c r="BK68" s="24">
        <f t="shared" ca="1" si="5"/>
        <v>15.655421555150088</v>
      </c>
      <c r="BL68" s="23">
        <f t="shared" si="6"/>
        <v>6.7061755448604039</v>
      </c>
      <c r="BM68" s="23">
        <f t="shared" ca="1" si="7"/>
        <v>3.0602630628083531</v>
      </c>
      <c r="BN68" s="22">
        <f t="shared" si="8"/>
        <v>3.587893122055628</v>
      </c>
      <c r="BO68" s="21"/>
      <c r="BP68" s="2"/>
      <c r="BR68" s="6"/>
      <c r="CL68" s="5"/>
      <c r="CP68" s="6"/>
      <c r="DJ68" s="5"/>
    </row>
    <row r="69" spans="1:131" x14ac:dyDescent="0.2">
      <c r="A69">
        <v>2.8</v>
      </c>
      <c r="B69">
        <v>0.42</v>
      </c>
      <c r="C69">
        <v>0.17999000000000001</v>
      </c>
      <c r="D69">
        <v>-5.4649999999999997E-2</v>
      </c>
      <c r="E69">
        <v>-3.2579999999999998E-2</v>
      </c>
      <c r="F69">
        <v>1.9437500000000001</v>
      </c>
      <c r="G69">
        <v>1.96713</v>
      </c>
      <c r="H69" s="21"/>
      <c r="I69" s="17">
        <f t="shared" si="0"/>
        <v>9.1863517060367439</v>
      </c>
      <c r="J69" s="16">
        <f t="shared" si="1"/>
        <v>-8.9863517060367446</v>
      </c>
      <c r="K69" s="16">
        <v>100</v>
      </c>
      <c r="L69" s="16">
        <v>918.63517060367474</v>
      </c>
      <c r="M69" s="16">
        <v>355.64304461942243</v>
      </c>
      <c r="N69" s="16">
        <v>3.9807524059492558</v>
      </c>
      <c r="O69" s="16">
        <v>3.662158110882956</v>
      </c>
      <c r="P69" s="16">
        <v>3.8096631652031485</v>
      </c>
      <c r="Q69" s="16">
        <v>0.38361680725100855</v>
      </c>
      <c r="R69" s="16">
        <v>10.069572836646106</v>
      </c>
      <c r="S69" s="16">
        <v>10.243406550013374</v>
      </c>
      <c r="T69" s="20" t="s">
        <v>119</v>
      </c>
      <c r="U69" s="10">
        <v>2</v>
      </c>
      <c r="V69" s="20" t="s">
        <v>142</v>
      </c>
      <c r="W69" s="10">
        <v>2</v>
      </c>
      <c r="X69" s="20" t="s">
        <v>33</v>
      </c>
      <c r="Y69" s="10">
        <v>3</v>
      </c>
      <c r="Z69" s="20" t="s">
        <v>124</v>
      </c>
      <c r="AA69" s="15">
        <v>2</v>
      </c>
      <c r="AB69" s="11">
        <v>97.81</v>
      </c>
      <c r="AC69" s="10">
        <v>1.8400000000000034</v>
      </c>
      <c r="AD69" s="19">
        <v>0.35</v>
      </c>
      <c r="AE69" s="12">
        <v>366.2158110882956</v>
      </c>
      <c r="AF69" s="10">
        <v>394.1583035178013</v>
      </c>
      <c r="AG69" s="10">
        <v>190.48315826015744</v>
      </c>
      <c r="AH69" s="10">
        <v>128.83174239217615</v>
      </c>
      <c r="AI69" s="10">
        <v>0.99309078569917975</v>
      </c>
      <c r="AJ69" s="10"/>
      <c r="AK69" s="10"/>
      <c r="AL69" s="10"/>
      <c r="AM69" s="10"/>
      <c r="AN69" s="10">
        <v>3.662158110882956</v>
      </c>
      <c r="AO69" s="10">
        <v>1.2493114410202826</v>
      </c>
      <c r="AP69" s="10">
        <v>1</v>
      </c>
      <c r="AQ69" s="10">
        <v>79.625</v>
      </c>
      <c r="AR69" s="10"/>
      <c r="AS69" s="10"/>
      <c r="AT69" s="10">
        <v>5.3751739945501695</v>
      </c>
      <c r="AU69" s="10">
        <v>1</v>
      </c>
      <c r="AV69" s="16"/>
      <c r="AW69" s="19">
        <v>59.123745527670195</v>
      </c>
      <c r="AX69" s="1" t="s">
        <v>120</v>
      </c>
      <c r="AY69" s="23">
        <v>8.9863517060367393</v>
      </c>
      <c r="AZ69" s="18">
        <v>100</v>
      </c>
      <c r="BA69" s="18">
        <v>0</v>
      </c>
      <c r="BB69" s="18">
        <v>0</v>
      </c>
      <c r="BC69" s="18">
        <v>100</v>
      </c>
      <c r="BD69" s="18">
        <v>0</v>
      </c>
      <c r="BE69" s="18">
        <v>0</v>
      </c>
      <c r="BF69" s="24">
        <v>97.81</v>
      </c>
      <c r="BG69" s="24">
        <v>1.8400000000000034</v>
      </c>
      <c r="BH69" s="24">
        <v>0.35</v>
      </c>
      <c r="BI69" s="21"/>
      <c r="BJ69" s="25">
        <f t="shared" ca="1" si="4"/>
        <v>1</v>
      </c>
      <c r="BK69" s="24">
        <f t="shared" ca="1" si="5"/>
        <v>18.841057799887825</v>
      </c>
      <c r="BL69" s="23">
        <f t="shared" si="6"/>
        <v>11.450066809594862</v>
      </c>
      <c r="BM69" s="23">
        <f t="shared" ca="1" si="7"/>
        <v>3.1639419746532589</v>
      </c>
      <c r="BN69" s="22">
        <f t="shared" si="8"/>
        <v>3.6654628486852361</v>
      </c>
      <c r="BO69" s="21"/>
      <c r="BP69" s="2"/>
      <c r="BR69" s="6"/>
      <c r="CL69" s="5"/>
      <c r="CP69" s="6"/>
      <c r="DJ69" s="5"/>
    </row>
    <row r="70" spans="1:131" x14ac:dyDescent="0.2">
      <c r="A70">
        <v>2.85</v>
      </c>
      <c r="B70">
        <v>2.11</v>
      </c>
      <c r="C70">
        <v>0.26046000000000002</v>
      </c>
      <c r="D70">
        <v>-1.421E-2</v>
      </c>
      <c r="E70">
        <v>-3.5830000000000001E-2</v>
      </c>
      <c r="F70">
        <v>1.9633</v>
      </c>
      <c r="G70">
        <v>1.9737499999999999</v>
      </c>
      <c r="H70" s="21"/>
      <c r="I70" s="17">
        <f t="shared" si="0"/>
        <v>9.3503937007874018</v>
      </c>
      <c r="J70" s="16">
        <f t="shared" si="1"/>
        <v>-9.1503937007874026</v>
      </c>
      <c r="K70" s="16">
        <v>100</v>
      </c>
      <c r="L70" s="16">
        <v>935.03937007874049</v>
      </c>
      <c r="M70" s="16">
        <v>361.81102362204717</v>
      </c>
      <c r="N70" s="16">
        <v>4.0518372703412071</v>
      </c>
      <c r="O70" s="16">
        <v>24.985881930184807</v>
      </c>
      <c r="P70" s="16">
        <v>25.120870237075739</v>
      </c>
      <c r="Q70" s="16">
        <v>0.67116942421543457</v>
      </c>
      <c r="R70" s="16">
        <v>2.6717602450923845</v>
      </c>
      <c r="S70" s="16">
        <v>9.3741879785370408</v>
      </c>
      <c r="T70" s="20" t="s">
        <v>122</v>
      </c>
      <c r="U70" s="10">
        <v>5</v>
      </c>
      <c r="V70" s="20" t="s">
        <v>143</v>
      </c>
      <c r="W70" s="10">
        <v>4</v>
      </c>
      <c r="X70" s="20" t="s">
        <v>141</v>
      </c>
      <c r="Y70" s="10">
        <v>5</v>
      </c>
      <c r="Z70" s="20" t="s">
        <v>121</v>
      </c>
      <c r="AA70" s="15">
        <v>5</v>
      </c>
      <c r="AB70" s="11">
        <v>23.751804275686318</v>
      </c>
      <c r="AC70" s="10">
        <v>61.787326630571449</v>
      </c>
      <c r="AD70" s="19">
        <v>14.460869093742231</v>
      </c>
      <c r="AE70" s="12">
        <v>2498.5881930184805</v>
      </c>
      <c r="AF70" s="10">
        <v>2900.394182592514</v>
      </c>
      <c r="AG70" s="10">
        <v>1674.7246824717158</v>
      </c>
      <c r="AH70" s="10">
        <v>109.48835742574288</v>
      </c>
      <c r="AI70" s="10">
        <v>3.7428508109470049</v>
      </c>
      <c r="AJ70" s="10"/>
      <c r="AK70" s="10"/>
      <c r="AL70" s="10"/>
      <c r="AM70" s="10"/>
      <c r="AN70" s="10">
        <v>12.492940965092403</v>
      </c>
      <c r="AO70" s="10">
        <v>5.0949090987395227</v>
      </c>
      <c r="AP70" s="10">
        <v>12.723072777302011</v>
      </c>
      <c r="AQ70" s="10">
        <v>114.66</v>
      </c>
      <c r="AR70" s="10"/>
      <c r="AS70" s="10"/>
      <c r="AT70" s="10">
        <v>42.898985261730381</v>
      </c>
      <c r="AU70" s="10">
        <v>1</v>
      </c>
      <c r="AV70" s="16"/>
      <c r="AW70" s="19">
        <v>435.05912738887707</v>
      </c>
      <c r="AX70" s="1" t="s">
        <v>120</v>
      </c>
      <c r="AY70" s="23">
        <v>9.1503937007874008</v>
      </c>
      <c r="AZ70" s="18">
        <v>0</v>
      </c>
      <c r="BA70" s="18">
        <v>100</v>
      </c>
      <c r="BB70" s="18">
        <v>0</v>
      </c>
      <c r="BC70" s="18">
        <v>0</v>
      </c>
      <c r="BD70" s="18">
        <v>100</v>
      </c>
      <c r="BE70" s="18">
        <v>0</v>
      </c>
      <c r="BF70" s="24">
        <v>23.751804275686318</v>
      </c>
      <c r="BG70" s="24">
        <v>61.787326630571449</v>
      </c>
      <c r="BH70" s="24">
        <v>14.460869093742231</v>
      </c>
      <c r="BI70" s="21"/>
      <c r="BJ70" s="25">
        <f t="shared" ca="1" si="4"/>
        <v>0.72216755947261801</v>
      </c>
      <c r="BK70" s="24">
        <f t="shared" ca="1" si="5"/>
        <v>83.38527834933943</v>
      </c>
      <c r="BL70" s="23">
        <f t="shared" si="6"/>
        <v>2.7224268068503812</v>
      </c>
      <c r="BM70" s="23">
        <f t="shared" ca="1" si="7"/>
        <v>2.2667166045163354</v>
      </c>
      <c r="BN70" s="22">
        <f t="shared" si="8"/>
        <v>2.6649771651005132</v>
      </c>
      <c r="BO70" s="21"/>
      <c r="BP70" s="2"/>
      <c r="BR70" s="6"/>
      <c r="CL70" s="5"/>
      <c r="CP70" s="6"/>
      <c r="DJ70" s="5"/>
    </row>
    <row r="71" spans="1:131" x14ac:dyDescent="0.2">
      <c r="A71">
        <v>2.9</v>
      </c>
      <c r="B71">
        <v>2.11</v>
      </c>
      <c r="C71">
        <v>0.21065</v>
      </c>
      <c r="D71">
        <v>-1.8259999999999998E-2</v>
      </c>
      <c r="E71">
        <v>-4.1700000000000001E-2</v>
      </c>
      <c r="F71">
        <v>1.9802500000000001</v>
      </c>
      <c r="G71">
        <v>1.9872300000000001</v>
      </c>
      <c r="H71" s="21"/>
      <c r="I71" s="17">
        <f t="shared" si="0"/>
        <v>9.5144356955380562</v>
      </c>
      <c r="J71" s="16">
        <f t="shared" si="1"/>
        <v>-9.3144356955380569</v>
      </c>
      <c r="K71" s="16">
        <v>100</v>
      </c>
      <c r="L71" s="16">
        <v>951.4435695538059</v>
      </c>
      <c r="M71" s="16">
        <v>367.97900262467181</v>
      </c>
      <c r="N71" s="16">
        <v>4.1229221347331571</v>
      </c>
      <c r="O71" s="16">
        <v>11.786743326488704</v>
      </c>
      <c r="P71" s="16">
        <v>11.899124461868945</v>
      </c>
      <c r="Q71" s="16">
        <v>0.64237149892597056</v>
      </c>
      <c r="R71" s="16">
        <v>5.3984770138716245</v>
      </c>
      <c r="S71" s="16">
        <v>7.8042455125167161</v>
      </c>
      <c r="T71" s="20" t="s">
        <v>33</v>
      </c>
      <c r="U71" s="10">
        <v>3</v>
      </c>
      <c r="V71" s="20" t="s">
        <v>33</v>
      </c>
      <c r="W71" s="10">
        <v>3</v>
      </c>
      <c r="X71" s="20" t="s">
        <v>143</v>
      </c>
      <c r="Y71" s="10">
        <v>4</v>
      </c>
      <c r="Z71" s="20" t="s">
        <v>123</v>
      </c>
      <c r="AA71" s="15">
        <v>4</v>
      </c>
      <c r="AB71" s="11">
        <v>97.81</v>
      </c>
      <c r="AC71" s="10">
        <v>1.8400000000000034</v>
      </c>
      <c r="AD71" s="19">
        <v>0.35</v>
      </c>
      <c r="AE71" s="12">
        <v>1178.6743326488704</v>
      </c>
      <c r="AF71" s="10">
        <v>1343.929726716711</v>
      </c>
      <c r="AG71" s="10">
        <v>767.43433464017085</v>
      </c>
      <c r="AH71" s="10">
        <v>75.730080914404638</v>
      </c>
      <c r="AI71" s="10">
        <v>1.852374285248332</v>
      </c>
      <c r="AJ71" s="10"/>
      <c r="AK71" s="10"/>
      <c r="AL71" s="10"/>
      <c r="AM71" s="10"/>
      <c r="AN71" s="10">
        <v>11.786743326488704</v>
      </c>
      <c r="AO71" s="10">
        <v>2.9151654081037783</v>
      </c>
      <c r="AP71" s="10">
        <v>6.1394746771213669</v>
      </c>
      <c r="AQ71" s="10">
        <v>111.47500000000001</v>
      </c>
      <c r="AR71" s="10"/>
      <c r="AS71" s="10"/>
      <c r="AT71" s="10">
        <v>18.781563214511497</v>
      </c>
      <c r="AU71" s="10">
        <v>1</v>
      </c>
      <c r="AV71" s="16"/>
      <c r="AW71" s="19">
        <v>201.58945900750663</v>
      </c>
      <c r="AX71" s="1" t="s">
        <v>120</v>
      </c>
      <c r="AY71" s="23">
        <v>9.3144356955380605</v>
      </c>
      <c r="AZ71" s="18">
        <v>100</v>
      </c>
      <c r="BA71" s="18">
        <v>0</v>
      </c>
      <c r="BB71" s="18">
        <v>0</v>
      </c>
      <c r="BC71" s="18">
        <v>0</v>
      </c>
      <c r="BD71" s="18">
        <v>100</v>
      </c>
      <c r="BE71" s="18">
        <v>0</v>
      </c>
      <c r="BF71" s="24">
        <v>97.81</v>
      </c>
      <c r="BG71" s="24">
        <v>1.8400000000000034</v>
      </c>
      <c r="BH71" s="24">
        <v>0.35</v>
      </c>
      <c r="BI71" s="21"/>
      <c r="BJ71" s="25">
        <f t="shared" ca="1" si="4"/>
        <v>0.86933892545615321</v>
      </c>
      <c r="BK71" s="24">
        <f t="shared" ca="1" si="5"/>
        <v>49.389317078915184</v>
      </c>
      <c r="BL71" s="23">
        <f t="shared" si="6"/>
        <v>5.6232938388327351</v>
      </c>
      <c r="BM71" s="23">
        <f t="shared" ca="1" si="7"/>
        <v>2.652610658933265</v>
      </c>
      <c r="BN71" s="22">
        <f t="shared" si="8"/>
        <v>3.1091398900750433</v>
      </c>
      <c r="BO71" s="21"/>
      <c r="BP71" s="2"/>
      <c r="BR71" s="6"/>
      <c r="CL71" s="5"/>
      <c r="CP71" s="6"/>
      <c r="DJ71" s="5"/>
    </row>
    <row r="72" spans="1:131" x14ac:dyDescent="0.2">
      <c r="A72">
        <v>2.95</v>
      </c>
      <c r="B72">
        <v>2.11</v>
      </c>
      <c r="C72">
        <v>0.17771999999999999</v>
      </c>
      <c r="D72">
        <v>-7.6819999999999999E-2</v>
      </c>
      <c r="E72">
        <v>-3.2039999999999999E-2</v>
      </c>
      <c r="F72">
        <v>1.9846999999999999</v>
      </c>
      <c r="G72">
        <v>1.9875499999999999</v>
      </c>
      <c r="H72" s="21"/>
      <c r="I72" s="17">
        <f t="shared" si="0"/>
        <v>9.6784776902887142</v>
      </c>
      <c r="J72" s="16">
        <f t="shared" si="1"/>
        <v>-9.4784776902887149</v>
      </c>
      <c r="K72" s="16">
        <v>100</v>
      </c>
      <c r="L72" s="16">
        <v>967.84776902887165</v>
      </c>
      <c r="M72" s="16">
        <v>374.14698162729655</v>
      </c>
      <c r="N72" s="16">
        <v>4.1940069991251097</v>
      </c>
      <c r="O72" s="16">
        <v>3.0606314168377757</v>
      </c>
      <c r="P72" s="16">
        <v>3.2102161768846758</v>
      </c>
      <c r="Q72" s="16">
        <v>0.22597483103683136</v>
      </c>
      <c r="R72" s="16">
        <v>7.0392403061194004</v>
      </c>
      <c r="S72" s="16">
        <v>10.387830558812517</v>
      </c>
      <c r="T72" s="20" t="s">
        <v>119</v>
      </c>
      <c r="U72" s="10">
        <v>2</v>
      </c>
      <c r="V72" s="20" t="s">
        <v>142</v>
      </c>
      <c r="W72" s="10">
        <v>2</v>
      </c>
      <c r="X72" s="20" t="s">
        <v>33</v>
      </c>
      <c r="Y72" s="10">
        <v>3</v>
      </c>
      <c r="Z72" s="20" t="s">
        <v>124</v>
      </c>
      <c r="AA72" s="15">
        <v>2</v>
      </c>
      <c r="AB72" s="11">
        <v>97.81</v>
      </c>
      <c r="AC72" s="10">
        <v>1.8400000000000034</v>
      </c>
      <c r="AD72" s="19">
        <v>0.35</v>
      </c>
      <c r="AE72" s="12">
        <v>306.06314168377759</v>
      </c>
      <c r="AF72" s="10">
        <v>320.74026969061646</v>
      </c>
      <c r="AG72" s="10">
        <v>160.51080884423379</v>
      </c>
      <c r="AH72" s="10">
        <v>127.41579894214095</v>
      </c>
      <c r="AI72" s="10">
        <v>1.42060784475659</v>
      </c>
      <c r="AJ72" s="10"/>
      <c r="AK72" s="10"/>
      <c r="AL72" s="10"/>
      <c r="AM72" s="10"/>
      <c r="AN72" s="10">
        <v>3.0606314168377757</v>
      </c>
      <c r="AO72" s="10">
        <v>1.0361414920674517</v>
      </c>
      <c r="AP72" s="10">
        <v>1</v>
      </c>
      <c r="AQ72" s="10">
        <v>79.625</v>
      </c>
      <c r="AR72" s="10"/>
      <c r="AS72" s="10"/>
      <c r="AT72" s="10">
        <v>4.0982862933995037</v>
      </c>
      <c r="AU72" s="10">
        <v>1</v>
      </c>
      <c r="AV72" s="16"/>
      <c r="AW72" s="19">
        <v>48.111040453592466</v>
      </c>
      <c r="AX72" s="1" t="s">
        <v>120</v>
      </c>
      <c r="AY72" s="23">
        <v>9.4784776902887096</v>
      </c>
      <c r="AZ72" s="18">
        <v>100</v>
      </c>
      <c r="BA72" s="18">
        <v>0</v>
      </c>
      <c r="BB72" s="18">
        <v>0</v>
      </c>
      <c r="BC72" s="18">
        <v>100</v>
      </c>
      <c r="BD72" s="18">
        <v>0</v>
      </c>
      <c r="BE72" s="18">
        <v>0</v>
      </c>
      <c r="BF72" s="24">
        <v>97.81</v>
      </c>
      <c r="BG72" s="24">
        <v>1.8400000000000034</v>
      </c>
      <c r="BH72" s="24">
        <v>0.35</v>
      </c>
      <c r="BI72" s="21"/>
      <c r="BJ72" s="25">
        <f t="shared" ca="1" si="4"/>
        <v>1</v>
      </c>
      <c r="BK72" s="24">
        <f t="shared" ca="1" si="5"/>
        <v>14.573375845570839</v>
      </c>
      <c r="BL72" s="23">
        <f t="shared" si="6"/>
        <v>8.2887235410979621</v>
      </c>
      <c r="BM72" s="23">
        <f t="shared" ca="1" si="7"/>
        <v>3.1452812528021634</v>
      </c>
      <c r="BN72" s="22">
        <f t="shared" si="8"/>
        <v>3.63420121810482</v>
      </c>
      <c r="BO72" s="21"/>
      <c r="BP72" s="2"/>
      <c r="BR72" s="6"/>
      <c r="CL72" s="5"/>
      <c r="CP72" s="6"/>
      <c r="DJ72" s="5"/>
    </row>
    <row r="73" spans="1:131" x14ac:dyDescent="0.2">
      <c r="A73">
        <v>3</v>
      </c>
      <c r="B73">
        <v>2.11</v>
      </c>
      <c r="C73">
        <v>0.18684999999999999</v>
      </c>
      <c r="D73">
        <v>-8.4150000000000003E-2</v>
      </c>
      <c r="E73">
        <v>-1.4789999999999999E-2</v>
      </c>
      <c r="F73">
        <v>1.99</v>
      </c>
      <c r="G73">
        <v>1.9903</v>
      </c>
      <c r="H73" s="21"/>
      <c r="I73" s="17">
        <f t="shared" si="0"/>
        <v>9.8425196850393704</v>
      </c>
      <c r="J73" s="16">
        <f t="shared" si="1"/>
        <v>-9.6425196850393711</v>
      </c>
      <c r="K73" s="16">
        <v>100</v>
      </c>
      <c r="L73" s="16">
        <v>984.25196850393729</v>
      </c>
      <c r="M73" s="16">
        <v>380.31496062992125</v>
      </c>
      <c r="N73" s="16">
        <v>4.2650918635170605</v>
      </c>
      <c r="O73" s="16">
        <v>5.4799876796714502</v>
      </c>
      <c r="P73" s="16">
        <v>5.6960074837659569</v>
      </c>
      <c r="Q73" s="16">
        <v>0.1738541415623199</v>
      </c>
      <c r="R73" s="16">
        <v>3.0522105537574711</v>
      </c>
      <c r="S73" s="16">
        <v>15.001375284340734</v>
      </c>
      <c r="T73" s="20" t="s">
        <v>33</v>
      </c>
      <c r="U73" s="10">
        <v>3</v>
      </c>
      <c r="V73" s="20" t="s">
        <v>33</v>
      </c>
      <c r="W73" s="10">
        <v>3</v>
      </c>
      <c r="X73" s="20" t="s">
        <v>143</v>
      </c>
      <c r="Y73" s="10">
        <v>4</v>
      </c>
      <c r="Z73" s="20" t="s">
        <v>123</v>
      </c>
      <c r="AA73" s="15">
        <v>4</v>
      </c>
      <c r="AB73" s="11">
        <v>74.449262804710429</v>
      </c>
      <c r="AC73" s="10">
        <v>23.318160604622804</v>
      </c>
      <c r="AD73" s="19">
        <v>2.2325765906667709</v>
      </c>
      <c r="AE73" s="12">
        <v>547.998767967145</v>
      </c>
      <c r="AF73" s="10">
        <v>612.22135288399863</v>
      </c>
      <c r="AG73" s="10">
        <v>302.20056128244676</v>
      </c>
      <c r="AH73" s="10">
        <v>220.860687514087</v>
      </c>
      <c r="AI73" s="10">
        <v>3.2763139448847474</v>
      </c>
      <c r="AJ73" s="10"/>
      <c r="AK73" s="10"/>
      <c r="AL73" s="10"/>
      <c r="AM73" s="10"/>
      <c r="AN73" s="10">
        <v>5.4799876796714502</v>
      </c>
      <c r="AO73" s="10">
        <v>1.4480239683554936</v>
      </c>
      <c r="AP73" s="10">
        <v>2.4176044902595741</v>
      </c>
      <c r="AQ73" s="10">
        <v>111.47500000000001</v>
      </c>
      <c r="AR73" s="10"/>
      <c r="AS73" s="10"/>
      <c r="AT73" s="10">
        <v>7.9383606341963873</v>
      </c>
      <c r="AU73" s="10">
        <v>1</v>
      </c>
      <c r="AV73" s="16"/>
      <c r="AW73" s="19">
        <v>91.833202932599804</v>
      </c>
      <c r="AX73" s="1" t="s">
        <v>120</v>
      </c>
      <c r="AY73" s="23">
        <v>9.6425196850393693</v>
      </c>
      <c r="AZ73" s="18">
        <v>100</v>
      </c>
      <c r="BA73" s="18">
        <v>0</v>
      </c>
      <c r="BB73" s="18">
        <v>0</v>
      </c>
      <c r="BC73" s="18">
        <v>0</v>
      </c>
      <c r="BD73" s="18">
        <v>100</v>
      </c>
      <c r="BE73" s="18">
        <v>0</v>
      </c>
      <c r="BF73" s="24">
        <v>74.449262804710429</v>
      </c>
      <c r="BG73" s="24">
        <v>23.318160604622804</v>
      </c>
      <c r="BH73" s="24">
        <v>2.2325765906667709</v>
      </c>
      <c r="BI73" s="21"/>
      <c r="BJ73" s="25">
        <f t="shared" ca="1" si="4"/>
        <v>0.9009499711304243</v>
      </c>
      <c r="BK73" s="24">
        <f t="shared" ca="1" si="5"/>
        <v>23.08360320897798</v>
      </c>
      <c r="BL73" s="23">
        <f t="shared" si="6"/>
        <v>3.3408551209045947</v>
      </c>
      <c r="BM73" s="23">
        <f t="shared" ca="1" si="7"/>
        <v>2.734814289308332</v>
      </c>
      <c r="BN73" s="22">
        <f t="shared" si="8"/>
        <v>3.2267414134757471</v>
      </c>
      <c r="BO73" s="21"/>
      <c r="BP73" s="2"/>
      <c r="BR73" s="6"/>
      <c r="CL73" s="5"/>
      <c r="CP73" s="6"/>
      <c r="DF73" s="40" t="s">
        <v>68</v>
      </c>
      <c r="DH73" s="40" t="s">
        <v>69</v>
      </c>
      <c r="DJ73" s="5"/>
    </row>
    <row r="74" spans="1:131" x14ac:dyDescent="0.2">
      <c r="A74">
        <v>3.05</v>
      </c>
      <c r="B74">
        <v>2.11</v>
      </c>
      <c r="C74">
        <v>0.1754</v>
      </c>
      <c r="D74">
        <v>-8.7099999999999997E-2</v>
      </c>
      <c r="E74">
        <v>-8.9700000000000005E-3</v>
      </c>
      <c r="F74">
        <v>1.9879</v>
      </c>
      <c r="G74">
        <v>1.99533</v>
      </c>
      <c r="H74" s="21"/>
      <c r="I74" s="17">
        <f t="shared" si="0"/>
        <v>10.006561679790025</v>
      </c>
      <c r="J74" s="16">
        <f t="shared" si="1"/>
        <v>-9.8065616797900255</v>
      </c>
      <c r="K74" s="16">
        <v>100</v>
      </c>
      <c r="L74" s="16">
        <v>1000.6561679790027</v>
      </c>
      <c r="M74" s="16">
        <v>386.48293963254582</v>
      </c>
      <c r="N74" s="16">
        <v>4.3361767279090104</v>
      </c>
      <c r="O74" s="16">
        <v>2.4458552361396273</v>
      </c>
      <c r="P74" s="16">
        <v>2.684289646399761</v>
      </c>
      <c r="Q74" s="16">
        <v>0.15287787499345107</v>
      </c>
      <c r="R74" s="16">
        <v>5.6952823700860611</v>
      </c>
      <c r="S74" s="16">
        <v>16.557945156953732</v>
      </c>
      <c r="T74" s="20" t="s">
        <v>119</v>
      </c>
      <c r="U74" s="10">
        <v>2</v>
      </c>
      <c r="V74" s="20" t="s">
        <v>142</v>
      </c>
      <c r="W74" s="10">
        <v>2</v>
      </c>
      <c r="X74" s="20" t="s">
        <v>33</v>
      </c>
      <c r="Y74" s="10">
        <v>3</v>
      </c>
      <c r="Z74" s="20" t="s">
        <v>124</v>
      </c>
      <c r="AA74" s="15">
        <v>2</v>
      </c>
      <c r="AB74" s="11">
        <v>97.81</v>
      </c>
      <c r="AC74" s="10">
        <v>1.8400000000000034</v>
      </c>
      <c r="AD74" s="19">
        <v>0.35</v>
      </c>
      <c r="AE74" s="12">
        <v>244.58552361396272</v>
      </c>
      <c r="AF74" s="10">
        <v>256.93665440120702</v>
      </c>
      <c r="AG74" s="10">
        <v>134.21448231998806</v>
      </c>
      <c r="AH74" s="10">
        <v>251.41923625463431</v>
      </c>
      <c r="AI74" s="10">
        <v>1.7558391928948187</v>
      </c>
      <c r="AJ74" s="10"/>
      <c r="AK74" s="10"/>
      <c r="AL74" s="10"/>
      <c r="AM74" s="10"/>
      <c r="AN74" s="10">
        <v>2.4458552361396273</v>
      </c>
      <c r="AO74" s="10">
        <v>0.87945238536212822</v>
      </c>
      <c r="AP74" s="10">
        <v>1</v>
      </c>
      <c r="AQ74" s="10">
        <v>79.625</v>
      </c>
      <c r="AR74" s="10"/>
      <c r="AS74" s="10"/>
      <c r="AT74" s="10">
        <v>3.1351388702419651</v>
      </c>
      <c r="AU74" s="10">
        <v>1</v>
      </c>
      <c r="AV74" s="16"/>
      <c r="AW74" s="19">
        <v>38.540498160181052</v>
      </c>
      <c r="AX74" s="1" t="s">
        <v>120</v>
      </c>
      <c r="AY74" s="23">
        <v>9.8065616797900308</v>
      </c>
      <c r="AZ74" s="18">
        <v>100</v>
      </c>
      <c r="BA74" s="18">
        <v>0</v>
      </c>
      <c r="BB74" s="18">
        <v>0</v>
      </c>
      <c r="BC74" s="18">
        <v>100</v>
      </c>
      <c r="BD74" s="18">
        <v>0</v>
      </c>
      <c r="BE74" s="18">
        <v>0</v>
      </c>
      <c r="BF74" s="24">
        <v>97.81</v>
      </c>
      <c r="BG74" s="24">
        <v>1.8400000000000034</v>
      </c>
      <c r="BH74" s="24">
        <v>0.35</v>
      </c>
      <c r="BI74" s="21"/>
      <c r="BJ74" s="25">
        <f t="shared" ca="1" si="4"/>
        <v>1</v>
      </c>
      <c r="BK74" s="24">
        <f t="shared" ca="1" si="5"/>
        <v>11.301722991895542</v>
      </c>
      <c r="BL74" s="23">
        <f t="shared" si="6"/>
        <v>7.0000258990241688</v>
      </c>
      <c r="BM74" s="23">
        <f t="shared" ca="1" si="7"/>
        <v>3.1789662303151007</v>
      </c>
      <c r="BN74" s="22">
        <f t="shared" si="8"/>
        <v>3.6477306101835092</v>
      </c>
      <c r="BO74" s="21"/>
      <c r="BP74" s="2"/>
      <c r="BR74" s="6"/>
      <c r="CC74" s="39" t="s">
        <v>57</v>
      </c>
      <c r="CE74" s="38"/>
      <c r="CH74" s="38"/>
      <c r="CI74" s="36"/>
      <c r="CJ74" s="36"/>
      <c r="CK74" s="36" t="s">
        <v>64</v>
      </c>
      <c r="CL74" s="5"/>
      <c r="CP74" s="6"/>
      <c r="DA74" s="39"/>
      <c r="DC74" s="38"/>
      <c r="DE74" s="37"/>
      <c r="DF74" s="40" t="s">
        <v>75</v>
      </c>
      <c r="DG74" s="36"/>
      <c r="DH74" s="40" t="s">
        <v>70</v>
      </c>
      <c r="DJ74" s="5"/>
    </row>
    <row r="75" spans="1:131" x14ac:dyDescent="0.2">
      <c r="A75">
        <v>3.1</v>
      </c>
      <c r="B75">
        <v>2.11</v>
      </c>
      <c r="C75">
        <v>0.17504</v>
      </c>
      <c r="D75">
        <v>-8.6050000000000001E-2</v>
      </c>
      <c r="E75">
        <v>-4.7499999999999999E-3</v>
      </c>
      <c r="F75">
        <v>1.99725</v>
      </c>
      <c r="G75">
        <v>1.99838</v>
      </c>
      <c r="H75" s="21"/>
      <c r="I75" s="17">
        <f t="shared" si="0"/>
        <v>10.170603674540683</v>
      </c>
      <c r="J75" s="16">
        <f t="shared" si="1"/>
        <v>-9.9706036745406834</v>
      </c>
      <c r="K75" s="16">
        <v>100</v>
      </c>
      <c r="L75" s="16">
        <v>1017.0603674540685</v>
      </c>
      <c r="M75" s="16">
        <v>392.65091863517057</v>
      </c>
      <c r="N75" s="16">
        <v>4.4072615923009621</v>
      </c>
      <c r="O75" s="16">
        <v>2.3504589322381904</v>
      </c>
      <c r="P75" s="16">
        <v>2.6051458576218542</v>
      </c>
      <c r="Q75" s="16">
        <v>0.16034400377220098</v>
      </c>
      <c r="R75" s="16">
        <v>6.1548954467591068</v>
      </c>
      <c r="S75" s="16">
        <v>17.686592040532226</v>
      </c>
      <c r="T75" s="20" t="s">
        <v>119</v>
      </c>
      <c r="U75" s="10">
        <v>2</v>
      </c>
      <c r="V75" s="20" t="s">
        <v>142</v>
      </c>
      <c r="W75" s="10">
        <v>2</v>
      </c>
      <c r="X75" s="20" t="s">
        <v>33</v>
      </c>
      <c r="Y75" s="10">
        <v>3</v>
      </c>
      <c r="Z75" s="20" t="s">
        <v>124</v>
      </c>
      <c r="AA75" s="15">
        <v>2</v>
      </c>
      <c r="AB75" s="11">
        <v>97.81</v>
      </c>
      <c r="AC75" s="10">
        <v>1.8400000000000034</v>
      </c>
      <c r="AD75" s="19">
        <v>0.35</v>
      </c>
      <c r="AE75" s="12">
        <v>235.04589322381904</v>
      </c>
      <c r="AF75" s="10">
        <v>246.66066751703767</v>
      </c>
      <c r="AG75" s="10">
        <v>130.25729288109272</v>
      </c>
      <c r="AH75" s="10">
        <v>273.17479779218598</v>
      </c>
      <c r="AI75" s="10">
        <v>1.6247229683268711</v>
      </c>
      <c r="AJ75" s="10"/>
      <c r="AK75" s="10"/>
      <c r="AL75" s="10"/>
      <c r="AM75" s="10"/>
      <c r="AN75" s="10">
        <v>2.3504589322381904</v>
      </c>
      <c r="AO75" s="10">
        <v>0.8753734032163496</v>
      </c>
      <c r="AP75" s="10">
        <v>1</v>
      </c>
      <c r="AQ75" s="10">
        <v>79.625</v>
      </c>
      <c r="AR75" s="10"/>
      <c r="AS75" s="10"/>
      <c r="AT75" s="10">
        <v>2.9527682667069506</v>
      </c>
      <c r="AU75" s="10">
        <v>1</v>
      </c>
      <c r="AV75" s="16"/>
      <c r="AW75" s="19">
        <v>36.99910012755565</v>
      </c>
      <c r="AX75" s="1" t="s">
        <v>120</v>
      </c>
      <c r="AY75" s="23">
        <v>9.9706036745406799</v>
      </c>
      <c r="AZ75" s="18">
        <v>100</v>
      </c>
      <c r="BA75" s="18">
        <v>0</v>
      </c>
      <c r="BB75" s="18">
        <v>0</v>
      </c>
      <c r="BC75" s="18">
        <v>100</v>
      </c>
      <c r="BD75" s="18">
        <v>0</v>
      </c>
      <c r="BE75" s="18">
        <v>0</v>
      </c>
      <c r="BF75" s="24">
        <v>97.81</v>
      </c>
      <c r="BG75" s="24">
        <v>1.8400000000000034</v>
      </c>
      <c r="BH75" s="24">
        <v>0.35</v>
      </c>
      <c r="BI75" s="21"/>
      <c r="BJ75" s="25">
        <f t="shared" ca="1" si="4"/>
        <v>1</v>
      </c>
      <c r="BK75" s="24">
        <f t="shared" ca="1" si="5"/>
        <v>10.679285718635381</v>
      </c>
      <c r="BL75" s="23">
        <f t="shared" si="6"/>
        <v>7.6477537475590243</v>
      </c>
      <c r="BM75" s="23">
        <f t="shared" ca="1" si="7"/>
        <v>3.2226652028256937</v>
      </c>
      <c r="BN75" s="22">
        <f t="shared" si="8"/>
        <v>3.676972499002257</v>
      </c>
      <c r="BO75" s="21"/>
      <c r="BP75" s="2"/>
      <c r="BR75" s="6"/>
      <c r="CC75" s="39" t="s">
        <v>58</v>
      </c>
      <c r="CE75" s="38"/>
      <c r="CH75" s="38"/>
      <c r="CI75" s="36"/>
      <c r="CJ75" s="36"/>
      <c r="CK75" s="36"/>
      <c r="CL75" s="5"/>
      <c r="CP75" s="6"/>
      <c r="DA75" s="39"/>
      <c r="DC75" s="38"/>
      <c r="DE75" s="37"/>
      <c r="DF75" s="35" t="s">
        <v>76</v>
      </c>
      <c r="DG75" s="36"/>
      <c r="DH75" s="35" t="s">
        <v>77</v>
      </c>
      <c r="DJ75" s="5"/>
      <c r="DV75" s="27">
        <v>20</v>
      </c>
      <c r="DW75" s="27">
        <v>1.31</v>
      </c>
      <c r="DX75" s="27">
        <v>2.0499999999999998</v>
      </c>
      <c r="DY75" s="27">
        <v>2.6</v>
      </c>
      <c r="DZ75" s="27">
        <v>2.95</v>
      </c>
      <c r="EA75" s="27">
        <v>3.6</v>
      </c>
    </row>
    <row r="76" spans="1:131" ht="13.5" thickBot="1" x14ac:dyDescent="0.25">
      <c r="A76">
        <v>3.15</v>
      </c>
      <c r="B76">
        <v>2.11</v>
      </c>
      <c r="C76">
        <v>0.18159</v>
      </c>
      <c r="D76">
        <v>-8.6129999999999998E-2</v>
      </c>
      <c r="E76">
        <v>-2.1139999999999999E-2</v>
      </c>
      <c r="F76">
        <v>1.99383</v>
      </c>
      <c r="G76">
        <v>1.99865</v>
      </c>
      <c r="H76" s="21"/>
      <c r="I76" s="17">
        <f t="shared" si="0"/>
        <v>10.334645669291337</v>
      </c>
      <c r="J76" s="16">
        <f t="shared" si="1"/>
        <v>-10.134645669291338</v>
      </c>
      <c r="K76" s="16">
        <v>100</v>
      </c>
      <c r="L76" s="16">
        <v>1033.464566929134</v>
      </c>
      <c r="M76" s="16">
        <v>398.8188976377952</v>
      </c>
      <c r="N76" s="16">
        <v>4.478346456692913</v>
      </c>
      <c r="O76" s="16">
        <v>4.0861416837782309</v>
      </c>
      <c r="P76" s="16">
        <v>4.2777056890494158</v>
      </c>
      <c r="Q76" s="16">
        <v>0.1597751558652486</v>
      </c>
      <c r="R76" s="16">
        <v>3.7350665866111408</v>
      </c>
      <c r="S76" s="16">
        <v>13.303055921610056</v>
      </c>
      <c r="T76" s="20" t="s">
        <v>33</v>
      </c>
      <c r="U76" s="10">
        <v>3</v>
      </c>
      <c r="V76" s="20" t="s">
        <v>33</v>
      </c>
      <c r="W76" s="10">
        <v>3</v>
      </c>
      <c r="X76" s="20" t="s">
        <v>143</v>
      </c>
      <c r="Y76" s="10">
        <v>4</v>
      </c>
      <c r="Z76" s="20" t="s">
        <v>33</v>
      </c>
      <c r="AA76" s="15">
        <v>3</v>
      </c>
      <c r="AB76" s="11">
        <v>97.105664174856059</v>
      </c>
      <c r="AC76" s="10">
        <v>2.5443358251439463</v>
      </c>
      <c r="AD76" s="19">
        <v>0.35</v>
      </c>
      <c r="AE76" s="12">
        <v>408.61416837782309</v>
      </c>
      <c r="AF76" s="10">
        <v>442.46745948057048</v>
      </c>
      <c r="AG76" s="10">
        <v>213.88528445247078</v>
      </c>
      <c r="AH76" s="10">
        <v>181.53688042115269</v>
      </c>
      <c r="AI76" s="10">
        <v>2.6773284406351343</v>
      </c>
      <c r="AJ76" s="10"/>
      <c r="AK76" s="10"/>
      <c r="AL76" s="10"/>
      <c r="AM76" s="10"/>
      <c r="AN76" s="10">
        <v>4.0861416837782309</v>
      </c>
      <c r="AO76" s="10">
        <v>1.1901827397211688</v>
      </c>
      <c r="AP76" s="10">
        <v>1</v>
      </c>
      <c r="AQ76" s="10">
        <v>111.47500000000001</v>
      </c>
      <c r="AR76" s="10"/>
      <c r="AS76" s="10"/>
      <c r="AT76" s="10">
        <v>5.3629477768467986</v>
      </c>
      <c r="AU76" s="10">
        <v>1</v>
      </c>
      <c r="AV76" s="16"/>
      <c r="AW76" s="19">
        <v>66.370118922085581</v>
      </c>
      <c r="AX76" s="1" t="s">
        <v>120</v>
      </c>
      <c r="AY76" s="23">
        <v>10.134645669291301</v>
      </c>
      <c r="AZ76" s="18">
        <v>100</v>
      </c>
      <c r="BA76" s="18">
        <v>0</v>
      </c>
      <c r="BB76" s="18">
        <v>0</v>
      </c>
      <c r="BC76" s="18">
        <v>100</v>
      </c>
      <c r="BD76" s="18">
        <v>0</v>
      </c>
      <c r="BE76" s="18">
        <v>0</v>
      </c>
      <c r="BF76" s="24">
        <v>97.105664174856059</v>
      </c>
      <c r="BG76" s="24">
        <v>2.5443358251439463</v>
      </c>
      <c r="BH76" s="24">
        <v>0.35</v>
      </c>
      <c r="BI76" s="21"/>
      <c r="BJ76" s="25">
        <f t="shared" ca="1" si="4"/>
        <v>0.96083528406726959</v>
      </c>
      <c r="BK76" s="24">
        <f t="shared" ca="1" si="5"/>
        <v>17.665997836950506</v>
      </c>
      <c r="BL76" s="23">
        <f t="shared" si="6"/>
        <v>4.2482394485425194</v>
      </c>
      <c r="BM76" s="23">
        <f t="shared" ca="1" si="7"/>
        <v>2.890846098192295</v>
      </c>
      <c r="BN76" s="22">
        <f t="shared" si="8"/>
        <v>3.3786644303350393</v>
      </c>
      <c r="BO76" s="21"/>
      <c r="BP76" s="2"/>
      <c r="BR76" s="34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33" t="s">
        <v>52</v>
      </c>
      <c r="CG76" s="31">
        <f>O6</f>
        <v>20</v>
      </c>
      <c r="CH76" s="33" t="s">
        <v>51</v>
      </c>
      <c r="CI76" s="31">
        <f>O5</f>
        <v>17</v>
      </c>
      <c r="CJ76" s="29"/>
      <c r="CK76" s="29"/>
      <c r="CL76" s="28"/>
      <c r="CP76" s="34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33"/>
      <c r="DE76" s="32"/>
      <c r="DF76" s="29"/>
      <c r="DG76" s="31"/>
      <c r="DH76" s="30"/>
      <c r="DI76" s="29"/>
      <c r="DJ76" s="28"/>
      <c r="DV76" s="27">
        <v>-200</v>
      </c>
      <c r="DW76" s="27">
        <v>1.31</v>
      </c>
      <c r="DX76" s="27">
        <v>2.0499999999999998</v>
      </c>
      <c r="DY76" s="27">
        <v>2.6</v>
      </c>
      <c r="DZ76" s="27">
        <v>2.95</v>
      </c>
      <c r="EA76" s="27">
        <v>3.6</v>
      </c>
    </row>
    <row r="77" spans="1:131" ht="13.5" thickTop="1" x14ac:dyDescent="0.2">
      <c r="A77">
        <v>3.2</v>
      </c>
      <c r="B77">
        <v>2.11</v>
      </c>
      <c r="C77">
        <v>0.17446</v>
      </c>
      <c r="D77">
        <v>-9.0590000000000004E-2</v>
      </c>
      <c r="E77">
        <v>-7.9799999999999992E-3</v>
      </c>
      <c r="F77">
        <v>1.9859500000000001</v>
      </c>
      <c r="G77">
        <v>1.9978499999999999</v>
      </c>
      <c r="H77" s="21"/>
      <c r="I77" s="17">
        <f t="shared" ref="I77:I140" si="9">IF(A77="(m)",0,A77/0.3048)</f>
        <v>10.498687664041995</v>
      </c>
      <c r="J77" s="16">
        <f t="shared" ref="J77:J140" si="10">$J$7-I77</f>
        <v>-10.298687664041996</v>
      </c>
      <c r="K77" s="16">
        <v>100</v>
      </c>
      <c r="L77" s="16">
        <v>1049.8687664041997</v>
      </c>
      <c r="M77" s="16">
        <v>404.98687664041995</v>
      </c>
      <c r="N77" s="16">
        <v>4.5494313210848638</v>
      </c>
      <c r="O77" s="16">
        <v>2.1967648870636527</v>
      </c>
      <c r="P77" s="16">
        <v>2.4390120911560835</v>
      </c>
      <c r="Q77" s="16">
        <v>0.12806188505265362</v>
      </c>
      <c r="R77" s="16">
        <v>5.2505637637881781</v>
      </c>
      <c r="S77" s="16">
        <v>16.822722506418827</v>
      </c>
      <c r="T77" s="20" t="s">
        <v>119</v>
      </c>
      <c r="U77" s="10">
        <v>2</v>
      </c>
      <c r="V77" s="20" t="s">
        <v>142</v>
      </c>
      <c r="W77" s="10">
        <v>2</v>
      </c>
      <c r="X77" s="20" t="s">
        <v>33</v>
      </c>
      <c r="Y77" s="10">
        <v>3</v>
      </c>
      <c r="Z77" s="20" t="s">
        <v>124</v>
      </c>
      <c r="AA77" s="15">
        <v>2</v>
      </c>
      <c r="AB77" s="11">
        <v>97.81</v>
      </c>
      <c r="AC77" s="10">
        <v>1.8400000000000034</v>
      </c>
      <c r="AD77" s="19">
        <v>0.35</v>
      </c>
      <c r="AE77" s="12">
        <v>219.67648870636526</v>
      </c>
      <c r="AF77" s="10">
        <v>225.18561270046868</v>
      </c>
      <c r="AG77" s="10">
        <v>121.95060455780418</v>
      </c>
      <c r="AH77" s="10">
        <v>252.47913295544151</v>
      </c>
      <c r="AI77" s="10">
        <v>1.9045573865738938</v>
      </c>
      <c r="AJ77" s="10"/>
      <c r="AK77" s="10"/>
      <c r="AL77" s="10"/>
      <c r="AM77" s="10"/>
      <c r="AN77" s="10">
        <v>2.1967648870636527</v>
      </c>
      <c r="AO77" s="10">
        <v>0.81878723929903019</v>
      </c>
      <c r="AP77" s="10">
        <v>1</v>
      </c>
      <c r="AQ77" s="10">
        <v>79.625</v>
      </c>
      <c r="AR77" s="10"/>
      <c r="AS77" s="10"/>
      <c r="AT77" s="10">
        <v>2.5954605979342431</v>
      </c>
      <c r="AU77" s="10">
        <v>1</v>
      </c>
      <c r="AV77" s="16"/>
      <c r="AW77" s="19">
        <v>33.777841905070304</v>
      </c>
      <c r="AX77" s="1" t="s">
        <v>120</v>
      </c>
      <c r="AY77" s="23">
        <v>10.298687664041999</v>
      </c>
      <c r="AZ77" s="18">
        <v>100</v>
      </c>
      <c r="BA77" s="18">
        <v>0</v>
      </c>
      <c r="BB77" s="18">
        <v>0</v>
      </c>
      <c r="BC77" s="18">
        <v>100</v>
      </c>
      <c r="BD77" s="18">
        <v>0</v>
      </c>
      <c r="BE77" s="18">
        <v>0</v>
      </c>
      <c r="BF77" s="24">
        <v>97.81</v>
      </c>
      <c r="BG77" s="24">
        <v>1.8400000000000034</v>
      </c>
      <c r="BH77" s="24">
        <v>0.35</v>
      </c>
      <c r="BI77" s="21"/>
      <c r="BJ77" s="25">
        <f t="shared" ca="1" si="4"/>
        <v>1</v>
      </c>
      <c r="BK77" s="24">
        <f t="shared" ca="1" si="5"/>
        <v>9.452541888923756</v>
      </c>
      <c r="BL77" s="23">
        <f t="shared" si="6"/>
        <v>6.6905269582572426</v>
      </c>
      <c r="BM77" s="23">
        <f t="shared" ca="1" si="7"/>
        <v>3.2258635549190267</v>
      </c>
      <c r="BN77" s="22">
        <f t="shared" si="8"/>
        <v>3.6639643026705451</v>
      </c>
      <c r="BO77" s="21"/>
      <c r="BP77" s="2"/>
    </row>
    <row r="78" spans="1:131" x14ac:dyDescent="0.2">
      <c r="A78">
        <v>3.25</v>
      </c>
      <c r="B78">
        <v>2.11</v>
      </c>
      <c r="C78">
        <v>0.17357</v>
      </c>
      <c r="D78">
        <v>-9.6079999999999999E-2</v>
      </c>
      <c r="E78">
        <v>-4.6699999999999997E-3</v>
      </c>
      <c r="F78">
        <v>1.9888999999999999</v>
      </c>
      <c r="G78">
        <v>1.9960800000000001</v>
      </c>
      <c r="H78" s="21"/>
      <c r="I78" s="17">
        <f t="shared" si="9"/>
        <v>10.662729658792651</v>
      </c>
      <c r="J78" s="16">
        <f t="shared" si="10"/>
        <v>-10.462729658792652</v>
      </c>
      <c r="K78" s="16">
        <v>100</v>
      </c>
      <c r="L78" s="16">
        <v>1066.2729658792653</v>
      </c>
      <c r="M78" s="16">
        <v>411.15485564304464</v>
      </c>
      <c r="N78" s="16">
        <v>4.6205161854768155</v>
      </c>
      <c r="O78" s="16">
        <v>1.9609240246406543</v>
      </c>
      <c r="P78" s="16">
        <v>2.2159190545764234</v>
      </c>
      <c r="Q78" s="16">
        <v>8.9024697438046863E-2</v>
      </c>
      <c r="R78" s="16">
        <v>4.0175067430459048</v>
      </c>
      <c r="S78" s="16">
        <v>17.707988189983954</v>
      </c>
      <c r="T78" s="20" t="s">
        <v>33</v>
      </c>
      <c r="U78" s="10">
        <v>3</v>
      </c>
      <c r="V78" s="20" t="s">
        <v>142</v>
      </c>
      <c r="W78" s="10">
        <v>2</v>
      </c>
      <c r="X78" s="20" t="s">
        <v>33</v>
      </c>
      <c r="Y78" s="10">
        <v>3</v>
      </c>
      <c r="Z78" s="20" t="s">
        <v>124</v>
      </c>
      <c r="AA78" s="15">
        <v>2</v>
      </c>
      <c r="AB78" s="11">
        <v>97.81</v>
      </c>
      <c r="AC78" s="10">
        <v>1.8400000000000034</v>
      </c>
      <c r="AD78" s="19">
        <v>0.35</v>
      </c>
      <c r="AE78" s="12">
        <v>196.09240246406543</v>
      </c>
      <c r="AF78" s="10">
        <v>197.9744201925636</v>
      </c>
      <c r="AG78" s="10">
        <v>110.79595272882116</v>
      </c>
      <c r="AH78" s="10">
        <v>269.2279955212897</v>
      </c>
      <c r="AI78" s="10">
        <v>2.489105965362592</v>
      </c>
      <c r="AJ78" s="10"/>
      <c r="AK78" s="10"/>
      <c r="AL78" s="10"/>
      <c r="AM78" s="10"/>
      <c r="AN78" s="10">
        <v>1.9609240246406543</v>
      </c>
      <c r="AO78" s="10">
        <v>0.73501374383596751</v>
      </c>
      <c r="AP78" s="10">
        <v>1</v>
      </c>
      <c r="AQ78" s="10">
        <v>111.47500000000001</v>
      </c>
      <c r="AR78" s="10"/>
      <c r="AS78" s="10"/>
      <c r="AT78" s="10">
        <v>2.2305720216552967</v>
      </c>
      <c r="AU78" s="10">
        <v>1</v>
      </c>
      <c r="AV78" s="16"/>
      <c r="AW78" s="19">
        <v>29.696163028884541</v>
      </c>
      <c r="AX78" s="1" t="s">
        <v>120</v>
      </c>
      <c r="AY78" s="23">
        <v>10.4627296587927</v>
      </c>
      <c r="AZ78" s="18">
        <v>100</v>
      </c>
      <c r="BA78" s="18">
        <v>0</v>
      </c>
      <c r="BB78" s="18">
        <v>0</v>
      </c>
      <c r="BC78" s="18">
        <v>100</v>
      </c>
      <c r="BD78" s="18">
        <v>0</v>
      </c>
      <c r="BE78" s="18">
        <v>0</v>
      </c>
      <c r="BF78" s="24">
        <v>97.81</v>
      </c>
      <c r="BG78" s="24">
        <v>1.8400000000000034</v>
      </c>
      <c r="BH78" s="24">
        <v>0.35</v>
      </c>
      <c r="BI78" s="21"/>
      <c r="BJ78" s="25">
        <f t="shared" ca="1" si="4"/>
        <v>1</v>
      </c>
      <c r="BK78" s="24">
        <f t="shared" ca="1" si="5"/>
        <v>8.1856388100046882</v>
      </c>
      <c r="BL78" s="23">
        <f t="shared" si="6"/>
        <v>5.290326803863632</v>
      </c>
      <c r="BM78" s="23">
        <f t="shared" ca="1" si="7"/>
        <v>3.2117136161968505</v>
      </c>
      <c r="BN78" s="22">
        <f t="shared" si="8"/>
        <v>3.6397465879216431</v>
      </c>
      <c r="BO78" s="21"/>
      <c r="BP78" s="2"/>
    </row>
    <row r="79" spans="1:131" x14ac:dyDescent="0.2">
      <c r="A79">
        <v>3.3</v>
      </c>
      <c r="B79">
        <v>2.0699999999999998</v>
      </c>
      <c r="C79">
        <v>0.17408999999999999</v>
      </c>
      <c r="D79">
        <v>-9.0999999999999998E-2</v>
      </c>
      <c r="E79">
        <v>-2.7399999999999998E-3</v>
      </c>
      <c r="F79">
        <v>1.98068</v>
      </c>
      <c r="G79">
        <v>1.9976799999999999</v>
      </c>
      <c r="H79" s="21"/>
      <c r="I79" s="17">
        <f t="shared" si="9"/>
        <v>10.826771653543306</v>
      </c>
      <c r="J79" s="16">
        <f t="shared" si="10"/>
        <v>-10.626771653543306</v>
      </c>
      <c r="K79" s="16">
        <v>100</v>
      </c>
      <c r="L79" s="16">
        <v>1082.6771653543308</v>
      </c>
      <c r="M79" s="16">
        <v>417.32283464566922</v>
      </c>
      <c r="N79" s="16">
        <v>4.6916010498687655</v>
      </c>
      <c r="O79" s="16">
        <v>2.0987186858316171</v>
      </c>
      <c r="P79" s="16">
        <v>2.3611467380869153</v>
      </c>
      <c r="Q79" s="16">
        <v>0.12514653952952273</v>
      </c>
      <c r="R79" s="16">
        <v>5.3002440513680602</v>
      </c>
      <c r="S79" s="16">
        <v>18.22417029550682</v>
      </c>
      <c r="T79" s="20" t="s">
        <v>119</v>
      </c>
      <c r="U79" s="10">
        <v>2</v>
      </c>
      <c r="V79" s="20" t="s">
        <v>142</v>
      </c>
      <c r="W79" s="10">
        <v>2</v>
      </c>
      <c r="X79" s="20" t="s">
        <v>33</v>
      </c>
      <c r="Y79" s="10">
        <v>3</v>
      </c>
      <c r="Z79" s="20" t="s">
        <v>124</v>
      </c>
      <c r="AA79" s="15">
        <v>2</v>
      </c>
      <c r="AB79" s="11">
        <v>97.81</v>
      </c>
      <c r="AC79" s="10">
        <v>1.8400000000000034</v>
      </c>
      <c r="AD79" s="19">
        <v>0.35</v>
      </c>
      <c r="AE79" s="12">
        <v>209.87186858316173</v>
      </c>
      <c r="AF79" s="10">
        <v>214.09507710702943</v>
      </c>
      <c r="AG79" s="10">
        <v>118.05733690434576</v>
      </c>
      <c r="AH79" s="10">
        <v>278.38428162455426</v>
      </c>
      <c r="AI79" s="10">
        <v>1.8867055748911927</v>
      </c>
      <c r="AJ79" s="10"/>
      <c r="AK79" s="10"/>
      <c r="AL79" s="10"/>
      <c r="AM79" s="10"/>
      <c r="AN79" s="10">
        <v>2.0987186858316171</v>
      </c>
      <c r="AO79" s="10">
        <v>0.80813465862384437</v>
      </c>
      <c r="AP79" s="10">
        <v>1</v>
      </c>
      <c r="AQ79" s="10">
        <v>79.625</v>
      </c>
      <c r="AR79" s="10"/>
      <c r="AS79" s="10"/>
      <c r="AT79" s="10">
        <v>2.3831513484299855</v>
      </c>
      <c r="AU79" s="10">
        <v>1</v>
      </c>
      <c r="AV79" s="16"/>
      <c r="AW79" s="19">
        <v>32.114261566054417</v>
      </c>
      <c r="AX79" s="1" t="s">
        <v>120</v>
      </c>
      <c r="AY79" s="23">
        <v>10.626771653543299</v>
      </c>
      <c r="AZ79" s="18">
        <v>100</v>
      </c>
      <c r="BA79" s="18">
        <v>0</v>
      </c>
      <c r="BB79" s="18">
        <v>0</v>
      </c>
      <c r="BC79" s="18">
        <v>100</v>
      </c>
      <c r="BD79" s="18">
        <v>0</v>
      </c>
      <c r="BE79" s="18">
        <v>0</v>
      </c>
      <c r="BF79" s="24">
        <v>97.81</v>
      </c>
      <c r="BG79" s="24">
        <v>1.8400000000000034</v>
      </c>
      <c r="BH79" s="24">
        <v>0.35</v>
      </c>
      <c r="BI79" s="21"/>
      <c r="BJ79" s="25">
        <f t="shared" ref="BJ79:BJ142" ca="1" si="11">IF((0.381*BM79)+(0.05*(M79/2116.217)-0.15)&lt;1,(0.381*BM79)+(0.05*(M79/2116.217)-0.15),1)</f>
        <v>1</v>
      </c>
      <c r="BK79" s="24">
        <f t="shared" ref="BK79:BK142" ca="1" si="12">((P79-(L79/2000))/1.06)*(1.06/(M79/2000))^BJ79</f>
        <v>8.7213447447938979</v>
      </c>
      <c r="BL79" s="23">
        <f t="shared" ref="BL79:BL142" si="13">(Q79/(P79-(L79/2000)))*100</f>
        <v>6.8769083794629218</v>
      </c>
      <c r="BM79" s="23">
        <f t="shared" ref="BM79:BM142" ca="1" si="14">SQRT(((3.47-LOG(BK79))^2)+((LOG(BL79)+1.22)^2))</f>
        <v>3.2604930609099965</v>
      </c>
      <c r="BN79" s="22">
        <f t="shared" ref="BN79:BN142" si="15">SQRT(((3.47-LOG(P79/1.06))^2)+((LOG(R79)+1.22)^2))</f>
        <v>3.6780854260169131</v>
      </c>
      <c r="BO79" s="21"/>
      <c r="BP79" s="2"/>
    </row>
    <row r="80" spans="1:131" x14ac:dyDescent="0.2">
      <c r="A80">
        <v>3.35</v>
      </c>
      <c r="B80">
        <v>2.11</v>
      </c>
      <c r="C80">
        <v>0.17645</v>
      </c>
      <c r="D80">
        <v>-8.1530000000000005E-2</v>
      </c>
      <c r="E80">
        <v>-2.1099999999999999E-3</v>
      </c>
      <c r="F80">
        <v>1.9785999999999999</v>
      </c>
      <c r="G80">
        <v>2.0017</v>
      </c>
      <c r="H80" s="21"/>
      <c r="I80" s="17">
        <f t="shared" si="9"/>
        <v>10.990813648293964</v>
      </c>
      <c r="J80" s="16">
        <f t="shared" si="10"/>
        <v>-10.790813648293964</v>
      </c>
      <c r="K80" s="16">
        <v>100</v>
      </c>
      <c r="L80" s="16">
        <v>1099.0813648293965</v>
      </c>
      <c r="M80" s="16">
        <v>423.49081364829397</v>
      </c>
      <c r="N80" s="16">
        <v>4.7626859142607181</v>
      </c>
      <c r="O80" s="16">
        <v>2.7240944558521512</v>
      </c>
      <c r="P80" s="16">
        <v>2.988948831455275</v>
      </c>
      <c r="Q80" s="16">
        <v>0.19248391051501018</v>
      </c>
      <c r="R80" s="16">
        <v>6.4398529840771017</v>
      </c>
      <c r="S80" s="16">
        <v>18.392664972439153</v>
      </c>
      <c r="T80" s="20" t="s">
        <v>119</v>
      </c>
      <c r="U80" s="10">
        <v>2</v>
      </c>
      <c r="V80" s="20" t="s">
        <v>142</v>
      </c>
      <c r="W80" s="10">
        <v>2</v>
      </c>
      <c r="X80" s="20" t="s">
        <v>33</v>
      </c>
      <c r="Y80" s="10">
        <v>3</v>
      </c>
      <c r="Z80" s="20" t="s">
        <v>124</v>
      </c>
      <c r="AA80" s="15">
        <v>2</v>
      </c>
      <c r="AB80" s="11">
        <v>97.81</v>
      </c>
      <c r="AC80" s="10">
        <v>1.8400000000000034</v>
      </c>
      <c r="AD80" s="19">
        <v>0.35</v>
      </c>
      <c r="AE80" s="12">
        <v>272.40944558521511</v>
      </c>
      <c r="AF80" s="10">
        <v>286.98919400477376</v>
      </c>
      <c r="AG80" s="10">
        <v>149.44744157276375</v>
      </c>
      <c r="AH80" s="10">
        <v>280.38814062538495</v>
      </c>
      <c r="AI80" s="10">
        <v>1.5528304799388375</v>
      </c>
      <c r="AJ80" s="10"/>
      <c r="AK80" s="10"/>
      <c r="AL80" s="10"/>
      <c r="AM80" s="10"/>
      <c r="AN80" s="10">
        <v>2.7240944558521512</v>
      </c>
      <c r="AO80" s="10">
        <v>0.99642977510262343</v>
      </c>
      <c r="AP80" s="10">
        <v>1</v>
      </c>
      <c r="AQ80" s="10">
        <v>79.625</v>
      </c>
      <c r="AR80" s="10"/>
      <c r="AS80" s="10"/>
      <c r="AT80" s="10">
        <v>3.1909207651594693</v>
      </c>
      <c r="AU80" s="10">
        <v>1</v>
      </c>
      <c r="AV80" s="16"/>
      <c r="AW80" s="19">
        <v>43.048379100716062</v>
      </c>
      <c r="AX80" s="1" t="s">
        <v>120</v>
      </c>
      <c r="AY80" s="23">
        <v>10.790813648294</v>
      </c>
      <c r="AZ80" s="18">
        <v>100</v>
      </c>
      <c r="BA80" s="18">
        <v>0</v>
      </c>
      <c r="BB80" s="18">
        <v>0</v>
      </c>
      <c r="BC80" s="18">
        <v>100</v>
      </c>
      <c r="BD80" s="18">
        <v>0</v>
      </c>
      <c r="BE80" s="18">
        <v>0</v>
      </c>
      <c r="BF80" s="24">
        <v>97.81</v>
      </c>
      <c r="BG80" s="24">
        <v>1.8400000000000034</v>
      </c>
      <c r="BH80" s="24">
        <v>0.35</v>
      </c>
      <c r="BI80" s="21"/>
      <c r="BJ80" s="25">
        <f t="shared" ca="1" si="11"/>
        <v>1</v>
      </c>
      <c r="BK80" s="24">
        <f t="shared" ca="1" si="12"/>
        <v>11.52047728273269</v>
      </c>
      <c r="BL80" s="23">
        <f t="shared" si="13"/>
        <v>7.8905988155657525</v>
      </c>
      <c r="BM80" s="23">
        <f t="shared" ca="1" si="14"/>
        <v>3.2067380752241283</v>
      </c>
      <c r="BN80" s="22">
        <f t="shared" si="15"/>
        <v>3.6380562781117844</v>
      </c>
      <c r="BO80" s="21"/>
      <c r="BP80" s="2"/>
    </row>
    <row r="81" spans="1:68" x14ac:dyDescent="0.2">
      <c r="A81">
        <v>3.4</v>
      </c>
      <c r="B81">
        <v>2.0699999999999998</v>
      </c>
      <c r="C81">
        <v>0.17752000000000001</v>
      </c>
      <c r="D81">
        <v>-7.4759999999999993E-2</v>
      </c>
      <c r="E81">
        <v>-6.2700000000000004E-3</v>
      </c>
      <c r="F81">
        <v>1.9739</v>
      </c>
      <c r="G81">
        <v>2.0009999999999999</v>
      </c>
      <c r="H81" s="21"/>
      <c r="I81" s="17">
        <f t="shared" si="9"/>
        <v>11.154855643044618</v>
      </c>
      <c r="J81" s="16">
        <f t="shared" si="10"/>
        <v>-10.954855643044619</v>
      </c>
      <c r="K81" s="16">
        <v>100</v>
      </c>
      <c r="L81" s="16">
        <v>1115.4855643044621</v>
      </c>
      <c r="M81" s="16">
        <v>429.6587926509186</v>
      </c>
      <c r="N81" s="16">
        <v>4.8337707786526671</v>
      </c>
      <c r="O81" s="16">
        <v>3.0076334702258727</v>
      </c>
      <c r="P81" s="16">
        <v>3.2564664091195445</v>
      </c>
      <c r="Q81" s="16">
        <v>0.24062266464085508</v>
      </c>
      <c r="R81" s="16">
        <v>7.3890725225049252</v>
      </c>
      <c r="S81" s="16">
        <v>17.280065200949451</v>
      </c>
      <c r="T81" s="20" t="s">
        <v>119</v>
      </c>
      <c r="U81" s="10">
        <v>2</v>
      </c>
      <c r="V81" s="20" t="s">
        <v>142</v>
      </c>
      <c r="W81" s="10">
        <v>2</v>
      </c>
      <c r="X81" s="20" t="s">
        <v>33</v>
      </c>
      <c r="Y81" s="10">
        <v>3</v>
      </c>
      <c r="Z81" s="20" t="s">
        <v>124</v>
      </c>
      <c r="AA81" s="15">
        <v>2</v>
      </c>
      <c r="AB81" s="11">
        <v>97.81</v>
      </c>
      <c r="AC81" s="10">
        <v>1.8400000000000034</v>
      </c>
      <c r="AD81" s="19">
        <v>0.35</v>
      </c>
      <c r="AE81" s="12">
        <v>300.76334702258725</v>
      </c>
      <c r="AF81" s="10">
        <v>317.49689729027216</v>
      </c>
      <c r="AG81" s="10">
        <v>162.82332045597724</v>
      </c>
      <c r="AH81" s="10">
        <v>256.03805668724812</v>
      </c>
      <c r="AI81" s="10">
        <v>1.3533498242902562</v>
      </c>
      <c r="AJ81" s="10"/>
      <c r="AK81" s="10"/>
      <c r="AL81" s="10"/>
      <c r="AM81" s="10"/>
      <c r="AN81" s="10">
        <v>3.0076334702258727</v>
      </c>
      <c r="AO81" s="10">
        <v>1.0927517656781951</v>
      </c>
      <c r="AP81" s="10">
        <v>1</v>
      </c>
      <c r="AQ81" s="10">
        <v>79.625</v>
      </c>
      <c r="AR81" s="10"/>
      <c r="AS81" s="10"/>
      <c r="AT81" s="10">
        <v>3.4932353207163547</v>
      </c>
      <c r="AU81" s="10">
        <v>1</v>
      </c>
      <c r="AV81" s="16"/>
      <c r="AW81" s="19">
        <v>47.624534593540822</v>
      </c>
      <c r="AX81" s="1" t="s">
        <v>120</v>
      </c>
      <c r="AY81" s="23">
        <v>10.954855643044599</v>
      </c>
      <c r="AZ81" s="18">
        <v>100</v>
      </c>
      <c r="BA81" s="18">
        <v>0</v>
      </c>
      <c r="BB81" s="18">
        <v>0</v>
      </c>
      <c r="BC81" s="18">
        <v>100</v>
      </c>
      <c r="BD81" s="18">
        <v>0</v>
      </c>
      <c r="BE81" s="18">
        <v>0</v>
      </c>
      <c r="BF81" s="24">
        <v>97.81</v>
      </c>
      <c r="BG81" s="24">
        <v>1.8400000000000034</v>
      </c>
      <c r="BH81" s="24">
        <v>0.35</v>
      </c>
      <c r="BI81" s="21"/>
      <c r="BJ81" s="25">
        <f t="shared" ca="1" si="11"/>
        <v>1</v>
      </c>
      <c r="BK81" s="24">
        <f t="shared" ca="1" si="12"/>
        <v>12.562171067495987</v>
      </c>
      <c r="BL81" s="23">
        <f t="shared" si="13"/>
        <v>8.9161654878774836</v>
      </c>
      <c r="BM81" s="23">
        <f t="shared" ca="1" si="14"/>
        <v>3.214188428935</v>
      </c>
      <c r="BN81" s="22">
        <f t="shared" si="15"/>
        <v>3.6411354886228957</v>
      </c>
      <c r="BO81" s="21"/>
      <c r="BP81" s="2"/>
    </row>
    <row r="82" spans="1:68" x14ac:dyDescent="0.2">
      <c r="A82">
        <v>3.45</v>
      </c>
      <c r="B82">
        <v>2.11</v>
      </c>
      <c r="C82">
        <v>0.17662</v>
      </c>
      <c r="D82">
        <v>-7.6819999999999999E-2</v>
      </c>
      <c r="E82">
        <v>-1.09E-2</v>
      </c>
      <c r="F82">
        <v>1.9675499999999999</v>
      </c>
      <c r="G82">
        <v>1.9972300000000001</v>
      </c>
      <c r="H82" s="21"/>
      <c r="I82" s="17">
        <f t="shared" si="9"/>
        <v>11.318897637795276</v>
      </c>
      <c r="J82" s="16">
        <f t="shared" si="10"/>
        <v>-11.118897637795277</v>
      </c>
      <c r="K82" s="16">
        <v>100</v>
      </c>
      <c r="L82" s="16">
        <v>1131.8897637795278</v>
      </c>
      <c r="M82" s="16">
        <v>435.82677165354335</v>
      </c>
      <c r="N82" s="16">
        <v>4.9048556430446197</v>
      </c>
      <c r="O82" s="16">
        <v>2.7691427104722761</v>
      </c>
      <c r="P82" s="16">
        <v>3.0001440984128807</v>
      </c>
      <c r="Q82" s="16">
        <v>0.22597483103683136</v>
      </c>
      <c r="R82" s="16">
        <v>7.5321325784443252</v>
      </c>
      <c r="S82" s="16">
        <v>16.041763051430863</v>
      </c>
      <c r="T82" s="20" t="s">
        <v>119</v>
      </c>
      <c r="U82" s="10">
        <v>2</v>
      </c>
      <c r="V82" s="20" t="s">
        <v>142</v>
      </c>
      <c r="W82" s="10">
        <v>2</v>
      </c>
      <c r="X82" s="20" t="s">
        <v>33</v>
      </c>
      <c r="Y82" s="10">
        <v>3</v>
      </c>
      <c r="Z82" s="20" t="s">
        <v>124</v>
      </c>
      <c r="AA82" s="15">
        <v>2</v>
      </c>
      <c r="AB82" s="11">
        <v>97.81</v>
      </c>
      <c r="AC82" s="10">
        <v>1.8400000000000034</v>
      </c>
      <c r="AD82" s="19">
        <v>0.35</v>
      </c>
      <c r="AE82" s="12">
        <v>276.9142710472276</v>
      </c>
      <c r="AF82" s="10">
        <v>286.37637841448435</v>
      </c>
      <c r="AG82" s="10">
        <v>150.00720492064403</v>
      </c>
      <c r="AH82" s="10">
        <v>229.10209525823126</v>
      </c>
      <c r="AI82" s="10">
        <v>1.3276452446705849</v>
      </c>
      <c r="AJ82" s="10"/>
      <c r="AK82" s="10"/>
      <c r="AL82" s="10"/>
      <c r="AM82" s="10"/>
      <c r="AN82" s="10">
        <v>2.7691427104722761</v>
      </c>
      <c r="AO82" s="10">
        <v>1.0355078734459697</v>
      </c>
      <c r="AP82" s="10">
        <v>1</v>
      </c>
      <c r="AQ82" s="10">
        <v>79.625</v>
      </c>
      <c r="AR82" s="10"/>
      <c r="AS82" s="10"/>
      <c r="AT82" s="10">
        <v>3.0869404257618669</v>
      </c>
      <c r="AU82" s="10">
        <v>1</v>
      </c>
      <c r="AV82" s="16"/>
      <c r="AW82" s="19">
        <v>42.95645676217265</v>
      </c>
      <c r="AX82" s="1" t="s">
        <v>120</v>
      </c>
      <c r="AY82" s="23">
        <v>11.1188976377953</v>
      </c>
      <c r="AZ82" s="18">
        <v>100</v>
      </c>
      <c r="BA82" s="18">
        <v>0</v>
      </c>
      <c r="BB82" s="18">
        <v>0</v>
      </c>
      <c r="BC82" s="18">
        <v>100</v>
      </c>
      <c r="BD82" s="18">
        <v>0</v>
      </c>
      <c r="BE82" s="18">
        <v>0</v>
      </c>
      <c r="BF82" s="24">
        <v>97.81</v>
      </c>
      <c r="BG82" s="24">
        <v>1.8400000000000034</v>
      </c>
      <c r="BH82" s="24">
        <v>0.35</v>
      </c>
      <c r="BI82" s="21"/>
      <c r="BJ82" s="25">
        <f t="shared" ca="1" si="11"/>
        <v>1</v>
      </c>
      <c r="BK82" s="24">
        <f t="shared" ca="1" si="12"/>
        <v>11.17048962957311</v>
      </c>
      <c r="BL82" s="23">
        <f t="shared" si="13"/>
        <v>9.2833334881933798</v>
      </c>
      <c r="BM82" s="23">
        <f t="shared" ca="1" si="14"/>
        <v>3.2637069113397259</v>
      </c>
      <c r="BN82" s="22">
        <f t="shared" si="15"/>
        <v>3.675102357611975</v>
      </c>
      <c r="BO82" s="21"/>
      <c r="BP82" s="2"/>
    </row>
    <row r="83" spans="1:68" x14ac:dyDescent="0.2">
      <c r="A83">
        <v>3.5</v>
      </c>
      <c r="B83">
        <v>2.11</v>
      </c>
      <c r="C83">
        <v>0.17599999999999999</v>
      </c>
      <c r="D83">
        <v>-8.3849999999999994E-2</v>
      </c>
      <c r="E83">
        <v>-9.2499999999999995E-3</v>
      </c>
      <c r="F83">
        <v>1.97048</v>
      </c>
      <c r="G83">
        <v>2.0010300000000001</v>
      </c>
      <c r="H83" s="21"/>
      <c r="I83" s="17">
        <f t="shared" si="9"/>
        <v>11.48293963254593</v>
      </c>
      <c r="J83" s="16">
        <f t="shared" si="10"/>
        <v>-11.282939632545931</v>
      </c>
      <c r="K83" s="16">
        <v>100</v>
      </c>
      <c r="L83" s="16">
        <v>1148.2939632545933</v>
      </c>
      <c r="M83" s="16">
        <v>441.99475065616798</v>
      </c>
      <c r="N83" s="16">
        <v>4.9759405074365697</v>
      </c>
      <c r="O83" s="16">
        <v>2.6048490759753533</v>
      </c>
      <c r="P83" s="16">
        <v>2.8422051203031202</v>
      </c>
      <c r="Q83" s="16">
        <v>0.17598732121339136</v>
      </c>
      <c r="R83" s="16">
        <v>6.1919289342010044</v>
      </c>
      <c r="S83" s="16">
        <v>16.483058633872695</v>
      </c>
      <c r="T83" s="20" t="s">
        <v>119</v>
      </c>
      <c r="U83" s="10">
        <v>2</v>
      </c>
      <c r="V83" s="20" t="s">
        <v>142</v>
      </c>
      <c r="W83" s="10">
        <v>2</v>
      </c>
      <c r="X83" s="20" t="s">
        <v>33</v>
      </c>
      <c r="Y83" s="10">
        <v>3</v>
      </c>
      <c r="Z83" s="20" t="s">
        <v>124</v>
      </c>
      <c r="AA83" s="15">
        <v>2</v>
      </c>
      <c r="AB83" s="11">
        <v>97.81</v>
      </c>
      <c r="AC83" s="10">
        <v>1.8400000000000034</v>
      </c>
      <c r="AD83" s="19">
        <v>0.35</v>
      </c>
      <c r="AE83" s="12">
        <v>260.48490759753531</v>
      </c>
      <c r="AF83" s="10">
        <v>266.83036925597924</v>
      </c>
      <c r="AG83" s="10">
        <v>142.11025601515601</v>
      </c>
      <c r="AH83" s="10">
        <v>236.71785860097174</v>
      </c>
      <c r="AI83" s="10">
        <v>1.6150056155788846</v>
      </c>
      <c r="AJ83" s="10"/>
      <c r="AK83" s="10"/>
      <c r="AL83" s="10"/>
      <c r="AM83" s="10"/>
      <c r="AN83" s="10">
        <v>2.6048490759753533</v>
      </c>
      <c r="AO83" s="10">
        <v>0.96443194360830664</v>
      </c>
      <c r="AP83" s="10">
        <v>1</v>
      </c>
      <c r="AQ83" s="10">
        <v>79.625</v>
      </c>
      <c r="AR83" s="10"/>
      <c r="AS83" s="10"/>
      <c r="AT83" s="10">
        <v>2.8231231240307619</v>
      </c>
      <c r="AU83" s="10">
        <v>1</v>
      </c>
      <c r="AV83" s="16"/>
      <c r="AW83" s="19">
        <v>40.024555388396884</v>
      </c>
      <c r="AX83" s="1" t="s">
        <v>120</v>
      </c>
      <c r="AY83" s="23">
        <v>11.282939632545901</v>
      </c>
      <c r="AZ83" s="18">
        <v>100</v>
      </c>
      <c r="BA83" s="18">
        <v>0</v>
      </c>
      <c r="BB83" s="18">
        <v>0</v>
      </c>
      <c r="BC83" s="18">
        <v>100</v>
      </c>
      <c r="BD83" s="18">
        <v>0</v>
      </c>
      <c r="BE83" s="18">
        <v>0</v>
      </c>
      <c r="BF83" s="24">
        <v>97.81</v>
      </c>
      <c r="BG83" s="24">
        <v>1.8400000000000034</v>
      </c>
      <c r="BH83" s="24">
        <v>0.35</v>
      </c>
      <c r="BI83" s="21"/>
      <c r="BJ83" s="25">
        <f t="shared" ca="1" si="11"/>
        <v>1</v>
      </c>
      <c r="BK83" s="24">
        <f t="shared" ca="1" si="12"/>
        <v>10.262828394720769</v>
      </c>
      <c r="BL83" s="23">
        <f t="shared" si="13"/>
        <v>7.7593831574414267</v>
      </c>
      <c r="BM83" s="23">
        <f t="shared" ca="1" si="14"/>
        <v>3.2398670404686927</v>
      </c>
      <c r="BN83" s="22">
        <f t="shared" si="15"/>
        <v>3.646790527669443</v>
      </c>
      <c r="BO83" s="21"/>
      <c r="BP83" s="2"/>
    </row>
    <row r="84" spans="1:68" x14ac:dyDescent="0.2">
      <c r="A84">
        <v>3.55</v>
      </c>
      <c r="B84">
        <v>2.11</v>
      </c>
      <c r="C84">
        <v>0.17499000000000001</v>
      </c>
      <c r="D84">
        <v>-9.0910000000000005E-2</v>
      </c>
      <c r="E84">
        <v>-8.1700000000000002E-3</v>
      </c>
      <c r="F84">
        <v>1.9735799999999999</v>
      </c>
      <c r="G84">
        <v>2.0055800000000001</v>
      </c>
      <c r="H84" s="21"/>
      <c r="I84" s="17">
        <f t="shared" si="9"/>
        <v>11.646981627296586</v>
      </c>
      <c r="J84" s="16">
        <f t="shared" si="10"/>
        <v>-11.446981627296587</v>
      </c>
      <c r="K84" s="16">
        <v>100</v>
      </c>
      <c r="L84" s="16">
        <v>1164.6981627296589</v>
      </c>
      <c r="M84" s="16">
        <v>448.16272965879267</v>
      </c>
      <c r="N84" s="16">
        <v>5.0470253718285214</v>
      </c>
      <c r="O84" s="16">
        <v>2.3372094455852142</v>
      </c>
      <c r="P84" s="16">
        <v>2.578724901366396</v>
      </c>
      <c r="Q84" s="16">
        <v>0.1257864934248441</v>
      </c>
      <c r="R84" s="16">
        <v>4.8778562365529288</v>
      </c>
      <c r="S84" s="16">
        <v>16.771906651470982</v>
      </c>
      <c r="T84" s="20" t="s">
        <v>33</v>
      </c>
      <c r="U84" s="10">
        <v>3</v>
      </c>
      <c r="V84" s="20" t="s">
        <v>142</v>
      </c>
      <c r="W84" s="10">
        <v>2</v>
      </c>
      <c r="X84" s="20" t="s">
        <v>33</v>
      </c>
      <c r="Y84" s="10">
        <v>3</v>
      </c>
      <c r="Z84" s="20" t="s">
        <v>124</v>
      </c>
      <c r="AA84" s="15">
        <v>2</v>
      </c>
      <c r="AB84" s="11">
        <v>97.81</v>
      </c>
      <c r="AC84" s="10">
        <v>1.8400000000000034</v>
      </c>
      <c r="AD84" s="19">
        <v>0.35</v>
      </c>
      <c r="AE84" s="12">
        <v>233.72094455852144</v>
      </c>
      <c r="AF84" s="10">
        <v>234.86774352959605</v>
      </c>
      <c r="AG84" s="10">
        <v>128.93624506831981</v>
      </c>
      <c r="AH84" s="10">
        <v>241.19755775264491</v>
      </c>
      <c r="AI84" s="10">
        <v>2.0500809197826575</v>
      </c>
      <c r="AJ84" s="10"/>
      <c r="AK84" s="10"/>
      <c r="AL84" s="10"/>
      <c r="AM84" s="10"/>
      <c r="AN84" s="10">
        <v>2.3372094455852142</v>
      </c>
      <c r="AO84" s="10">
        <v>0.86640248486595384</v>
      </c>
      <c r="AP84" s="10">
        <v>1</v>
      </c>
      <c r="AQ84" s="10">
        <v>111.47500000000001</v>
      </c>
      <c r="AR84" s="10"/>
      <c r="AS84" s="10"/>
      <c r="AT84" s="10">
        <v>2.4326465852003816</v>
      </c>
      <c r="AU84" s="10">
        <v>1</v>
      </c>
      <c r="AV84" s="16"/>
      <c r="AW84" s="19">
        <v>35.230161529439407</v>
      </c>
      <c r="AX84" s="1" t="s">
        <v>120</v>
      </c>
      <c r="AY84" s="23">
        <v>11.4469816272966</v>
      </c>
      <c r="AZ84" s="18">
        <v>100</v>
      </c>
      <c r="BA84" s="18">
        <v>0</v>
      </c>
      <c r="BB84" s="18">
        <v>0</v>
      </c>
      <c r="BC84" s="18">
        <v>100</v>
      </c>
      <c r="BD84" s="18">
        <v>0</v>
      </c>
      <c r="BE84" s="18">
        <v>0</v>
      </c>
      <c r="BF84" s="24">
        <v>97.81</v>
      </c>
      <c r="BG84" s="24">
        <v>1.8400000000000034</v>
      </c>
      <c r="BH84" s="24">
        <v>0.35</v>
      </c>
      <c r="BI84" s="21"/>
      <c r="BJ84" s="25">
        <f t="shared" ca="1" si="11"/>
        <v>1</v>
      </c>
      <c r="BK84" s="24">
        <f t="shared" ca="1" si="12"/>
        <v>8.9091559287917637</v>
      </c>
      <c r="BL84" s="23">
        <f t="shared" si="13"/>
        <v>6.3007421831399153</v>
      </c>
      <c r="BM84" s="23">
        <f t="shared" ca="1" si="14"/>
        <v>3.2294220287251321</v>
      </c>
      <c r="BN84" s="22">
        <f t="shared" si="15"/>
        <v>3.6265386200553542</v>
      </c>
      <c r="BO84" s="21"/>
      <c r="BP84" s="2"/>
    </row>
    <row r="85" spans="1:68" x14ac:dyDescent="0.2">
      <c r="A85">
        <v>3.6</v>
      </c>
      <c r="B85">
        <v>2.11</v>
      </c>
      <c r="C85">
        <v>0.17405999999999999</v>
      </c>
      <c r="D85">
        <v>-9.375E-2</v>
      </c>
      <c r="E85">
        <v>-6.96E-3</v>
      </c>
      <c r="F85">
        <v>1.9701500000000001</v>
      </c>
      <c r="G85">
        <v>2.0066299999999999</v>
      </c>
      <c r="H85" s="21"/>
      <c r="I85" s="17">
        <f t="shared" si="9"/>
        <v>11.811023622047244</v>
      </c>
      <c r="J85" s="16">
        <f t="shared" si="10"/>
        <v>-11.611023622047245</v>
      </c>
      <c r="K85" s="16">
        <v>100</v>
      </c>
      <c r="L85" s="16">
        <v>1181.1023622047246</v>
      </c>
      <c r="M85" s="16">
        <v>454.33070866141742</v>
      </c>
      <c r="N85" s="16">
        <v>5.1181102362204722</v>
      </c>
      <c r="O85" s="16">
        <v>2.0907689938398302</v>
      </c>
      <c r="P85" s="16">
        <v>2.3369445309715982</v>
      </c>
      <c r="Q85" s="16">
        <v>0.10559239272803479</v>
      </c>
      <c r="R85" s="16">
        <v>4.5183953375279362</v>
      </c>
      <c r="S85" s="16">
        <v>17.095523411928326</v>
      </c>
      <c r="T85" s="20" t="s">
        <v>33</v>
      </c>
      <c r="U85" s="10">
        <v>3</v>
      </c>
      <c r="V85" s="20" t="s">
        <v>142</v>
      </c>
      <c r="W85" s="10">
        <v>2</v>
      </c>
      <c r="X85" s="20" t="s">
        <v>33</v>
      </c>
      <c r="Y85" s="10">
        <v>3</v>
      </c>
      <c r="Z85" s="20" t="s">
        <v>124</v>
      </c>
      <c r="AA85" s="15">
        <v>2</v>
      </c>
      <c r="AB85" s="11">
        <v>97.81</v>
      </c>
      <c r="AC85" s="10">
        <v>1.8400000000000034</v>
      </c>
      <c r="AD85" s="19">
        <v>0.35</v>
      </c>
      <c r="AE85" s="12">
        <v>209.07689938398303</v>
      </c>
      <c r="AF85" s="10">
        <v>205.45804116108658</v>
      </c>
      <c r="AG85" s="10">
        <v>116.8472265485799</v>
      </c>
      <c r="AH85" s="10">
        <v>246.39249961456156</v>
      </c>
      <c r="AI85" s="10">
        <v>2.2131750882761643</v>
      </c>
      <c r="AJ85" s="10"/>
      <c r="AK85" s="10"/>
      <c r="AL85" s="10"/>
      <c r="AM85" s="10"/>
      <c r="AN85" s="10">
        <v>2.0907689938398302</v>
      </c>
      <c r="AO85" s="10">
        <v>0.80128976772221883</v>
      </c>
      <c r="AP85" s="10">
        <v>1</v>
      </c>
      <c r="AQ85" s="10">
        <v>111.47500000000001</v>
      </c>
      <c r="AR85" s="10"/>
      <c r="AS85" s="10"/>
      <c r="AT85" s="10">
        <v>2.0830318976802382</v>
      </c>
      <c r="AU85" s="10">
        <v>1</v>
      </c>
      <c r="AV85" s="16"/>
      <c r="AW85" s="19">
        <v>30.818706174162987</v>
      </c>
      <c r="AX85" s="1" t="s">
        <v>120</v>
      </c>
      <c r="AY85" s="23">
        <v>11.611023622047201</v>
      </c>
      <c r="AZ85" s="18">
        <v>100</v>
      </c>
      <c r="BA85" s="18">
        <v>0</v>
      </c>
      <c r="BB85" s="18">
        <v>0</v>
      </c>
      <c r="BC85" s="18">
        <v>100</v>
      </c>
      <c r="BD85" s="18">
        <v>0</v>
      </c>
      <c r="BE85" s="18">
        <v>0</v>
      </c>
      <c r="BF85" s="24">
        <v>97.81</v>
      </c>
      <c r="BG85" s="24">
        <v>1.8400000000000034</v>
      </c>
      <c r="BH85" s="24">
        <v>0.35</v>
      </c>
      <c r="BI85" s="21"/>
      <c r="BJ85" s="25">
        <f t="shared" ca="1" si="11"/>
        <v>1</v>
      </c>
      <c r="BK85" s="24">
        <f t="shared" ca="1" si="12"/>
        <v>7.6877627533238444</v>
      </c>
      <c r="BL85" s="23">
        <f t="shared" si="13"/>
        <v>6.0463121172524623</v>
      </c>
      <c r="BM85" s="23">
        <f t="shared" ca="1" si="14"/>
        <v>3.2686471594663562</v>
      </c>
      <c r="BN85" s="22">
        <f t="shared" si="15"/>
        <v>3.6457581831153756</v>
      </c>
      <c r="BO85" s="21"/>
      <c r="BP85" s="2"/>
    </row>
    <row r="86" spans="1:68" x14ac:dyDescent="0.2">
      <c r="A86">
        <v>3.65</v>
      </c>
      <c r="B86">
        <v>2.11</v>
      </c>
      <c r="C86">
        <v>0.17433000000000001</v>
      </c>
      <c r="D86">
        <v>-9.4270000000000007E-2</v>
      </c>
      <c r="E86">
        <v>-5.8700000000000002E-3</v>
      </c>
      <c r="F86">
        <v>1.9737800000000001</v>
      </c>
      <c r="G86">
        <v>2.0086499999999998</v>
      </c>
      <c r="H86" s="21"/>
      <c r="I86" s="17">
        <f t="shared" si="9"/>
        <v>11.975065616797899</v>
      </c>
      <c r="J86" s="16">
        <f t="shared" si="10"/>
        <v>-11.7750656167979</v>
      </c>
      <c r="K86" s="16">
        <v>100</v>
      </c>
      <c r="L86" s="16">
        <v>1197.5065616797901</v>
      </c>
      <c r="M86" s="16">
        <v>460.498687664042</v>
      </c>
      <c r="N86" s="16">
        <v>5.1891951006124231</v>
      </c>
      <c r="O86" s="16">
        <v>2.1623162217659138</v>
      </c>
      <c r="P86" s="16">
        <v>2.4126896834201101</v>
      </c>
      <c r="Q86" s="16">
        <v>0.1018948813328443</v>
      </c>
      <c r="R86" s="16">
        <v>4.2232899669220263</v>
      </c>
      <c r="S86" s="16">
        <v>17.387045948208076</v>
      </c>
      <c r="T86" s="20" t="s">
        <v>33</v>
      </c>
      <c r="U86" s="10">
        <v>3</v>
      </c>
      <c r="V86" s="20" t="s">
        <v>142</v>
      </c>
      <c r="W86" s="10">
        <v>2</v>
      </c>
      <c r="X86" s="20" t="s">
        <v>33</v>
      </c>
      <c r="Y86" s="10">
        <v>3</v>
      </c>
      <c r="Z86" s="20" t="s">
        <v>124</v>
      </c>
      <c r="AA86" s="15">
        <v>2</v>
      </c>
      <c r="AB86" s="11">
        <v>97.81</v>
      </c>
      <c r="AC86" s="10">
        <v>1.8400000000000034</v>
      </c>
      <c r="AD86" s="19">
        <v>0.35</v>
      </c>
      <c r="AE86" s="12">
        <v>216.23162217659137</v>
      </c>
      <c r="AF86" s="10">
        <v>213.40428265649589</v>
      </c>
      <c r="AG86" s="10">
        <v>120.63448417100551</v>
      </c>
      <c r="AH86" s="10">
        <v>250.92721743625344</v>
      </c>
      <c r="AI86" s="10">
        <v>2.3678222613940227</v>
      </c>
      <c r="AJ86" s="10"/>
      <c r="AK86" s="10"/>
      <c r="AL86" s="10"/>
      <c r="AM86" s="10"/>
      <c r="AN86" s="10">
        <v>2.1623162217659138</v>
      </c>
      <c r="AO86" s="10">
        <v>0.81373982877241957</v>
      </c>
      <c r="AP86" s="10">
        <v>1</v>
      </c>
      <c r="AQ86" s="10">
        <v>111.47500000000001</v>
      </c>
      <c r="AR86" s="10"/>
      <c r="AS86" s="10"/>
      <c r="AT86" s="10">
        <v>2.1365350674240653</v>
      </c>
      <c r="AU86" s="10">
        <v>1</v>
      </c>
      <c r="AV86" s="16"/>
      <c r="AW86" s="19">
        <v>32.010642398474388</v>
      </c>
      <c r="AX86" s="1" t="s">
        <v>120</v>
      </c>
      <c r="AY86" s="23">
        <v>11.7750656167979</v>
      </c>
      <c r="AZ86" s="18">
        <v>100</v>
      </c>
      <c r="BA86" s="18">
        <v>0</v>
      </c>
      <c r="BB86" s="18">
        <v>0</v>
      </c>
      <c r="BC86" s="18">
        <v>100</v>
      </c>
      <c r="BD86" s="18">
        <v>0</v>
      </c>
      <c r="BE86" s="18">
        <v>0</v>
      </c>
      <c r="BF86" s="24">
        <v>97.81</v>
      </c>
      <c r="BG86" s="24">
        <v>1.8400000000000034</v>
      </c>
      <c r="BH86" s="24">
        <v>0.35</v>
      </c>
      <c r="BI86" s="21"/>
      <c r="BJ86" s="25">
        <f t="shared" ca="1" si="11"/>
        <v>1</v>
      </c>
      <c r="BK86" s="24">
        <f t="shared" ca="1" si="12"/>
        <v>7.8781392919129312</v>
      </c>
      <c r="BL86" s="23">
        <f t="shared" si="13"/>
        <v>5.6173348298156975</v>
      </c>
      <c r="BM86" s="23">
        <f t="shared" ca="1" si="14"/>
        <v>3.240732147225486</v>
      </c>
      <c r="BN86" s="22">
        <f t="shared" si="15"/>
        <v>3.6188366180131988</v>
      </c>
      <c r="BO86" s="21"/>
      <c r="BP86" s="2"/>
    </row>
    <row r="87" spans="1:68" x14ac:dyDescent="0.2">
      <c r="A87">
        <v>3.7</v>
      </c>
      <c r="B87">
        <v>2.11</v>
      </c>
      <c r="C87">
        <v>0.17476</v>
      </c>
      <c r="D87">
        <v>-9.2460000000000001E-2</v>
      </c>
      <c r="E87">
        <v>-4.2100000000000002E-3</v>
      </c>
      <c r="F87">
        <v>1.9754</v>
      </c>
      <c r="G87">
        <v>2.00875</v>
      </c>
      <c r="H87" s="21"/>
      <c r="I87" s="17">
        <f t="shared" si="9"/>
        <v>12.139107611548557</v>
      </c>
      <c r="J87" s="16">
        <f t="shared" si="10"/>
        <v>-11.939107611548557</v>
      </c>
      <c r="K87" s="16">
        <v>100</v>
      </c>
      <c r="L87" s="16">
        <v>1213.9107611548559</v>
      </c>
      <c r="M87" s="16">
        <v>466.66666666666674</v>
      </c>
      <c r="N87" s="16">
        <v>5.2602799650043748</v>
      </c>
      <c r="O87" s="16">
        <v>2.2762618069815157</v>
      </c>
      <c r="P87" s="16">
        <v>2.5330284380918875</v>
      </c>
      <c r="Q87" s="16">
        <v>0.11476506522764185</v>
      </c>
      <c r="R87" s="16">
        <v>4.5307452337208485</v>
      </c>
      <c r="S87" s="16">
        <v>17.831016049331371</v>
      </c>
      <c r="T87" s="20" t="s">
        <v>33</v>
      </c>
      <c r="U87" s="10">
        <v>3</v>
      </c>
      <c r="V87" s="20" t="s">
        <v>142</v>
      </c>
      <c r="W87" s="10">
        <v>2</v>
      </c>
      <c r="X87" s="20" t="s">
        <v>33</v>
      </c>
      <c r="Y87" s="10">
        <v>3</v>
      </c>
      <c r="Z87" s="20" t="s">
        <v>124</v>
      </c>
      <c r="AA87" s="15">
        <v>2</v>
      </c>
      <c r="AB87" s="11">
        <v>97.81</v>
      </c>
      <c r="AC87" s="10">
        <v>1.8400000000000034</v>
      </c>
      <c r="AD87" s="19">
        <v>0.35</v>
      </c>
      <c r="AE87" s="12">
        <v>227.62618069815159</v>
      </c>
      <c r="AF87" s="10">
        <v>226.59683029581879</v>
      </c>
      <c r="AG87" s="10">
        <v>126.65142190459437</v>
      </c>
      <c r="AH87" s="10">
        <v>258.59799944901249</v>
      </c>
      <c r="AI87" s="10">
        <v>2.2071424200975338</v>
      </c>
      <c r="AJ87" s="10"/>
      <c r="AK87" s="10"/>
      <c r="AL87" s="10"/>
      <c r="AM87" s="10"/>
      <c r="AN87" s="10">
        <v>2.2762618069815157</v>
      </c>
      <c r="AO87" s="10">
        <v>0.85514673914237005</v>
      </c>
      <c r="AP87" s="10">
        <v>1</v>
      </c>
      <c r="AQ87" s="10">
        <v>111.47500000000001</v>
      </c>
      <c r="AR87" s="10"/>
      <c r="AS87" s="10"/>
      <c r="AT87" s="10">
        <v>2.2431533141994899</v>
      </c>
      <c r="AU87" s="10">
        <v>1</v>
      </c>
      <c r="AV87" s="16"/>
      <c r="AW87" s="19">
        <v>33.98952454437282</v>
      </c>
      <c r="AX87" s="1" t="s">
        <v>120</v>
      </c>
      <c r="AY87" s="23">
        <v>11.9391076115486</v>
      </c>
      <c r="AZ87" s="18">
        <v>100</v>
      </c>
      <c r="BA87" s="18">
        <v>0</v>
      </c>
      <c r="BB87" s="18">
        <v>0</v>
      </c>
      <c r="BC87" s="18">
        <v>100</v>
      </c>
      <c r="BD87" s="18">
        <v>0</v>
      </c>
      <c r="BE87" s="18">
        <v>0</v>
      </c>
      <c r="BF87" s="24">
        <v>97.81</v>
      </c>
      <c r="BG87" s="24">
        <v>1.8400000000000034</v>
      </c>
      <c r="BH87" s="24">
        <v>0.35</v>
      </c>
      <c r="BI87" s="21"/>
      <c r="BJ87" s="25">
        <f t="shared" ca="1" si="11"/>
        <v>1</v>
      </c>
      <c r="BK87" s="24">
        <f t="shared" ca="1" si="12"/>
        <v>8.2545988179191117</v>
      </c>
      <c r="BL87" s="23">
        <f t="shared" si="13"/>
        <v>5.9585001088039089</v>
      </c>
      <c r="BM87" s="23">
        <f t="shared" ca="1" si="14"/>
        <v>3.2403599985889069</v>
      </c>
      <c r="BN87" s="22">
        <f t="shared" si="15"/>
        <v>3.6164084314811649</v>
      </c>
      <c r="BO87" s="21"/>
      <c r="BP87" s="2"/>
    </row>
    <row r="88" spans="1:68" x14ac:dyDescent="0.2">
      <c r="A88">
        <v>3.75</v>
      </c>
      <c r="B88">
        <v>0.43</v>
      </c>
      <c r="C88">
        <v>0.17505999999999999</v>
      </c>
      <c r="D88">
        <v>-9.2910000000000006E-2</v>
      </c>
      <c r="E88">
        <v>-2.5799999999999998E-3</v>
      </c>
      <c r="F88">
        <v>1.9724999999999999</v>
      </c>
      <c r="G88">
        <v>2.0072000000000001</v>
      </c>
      <c r="H88" s="21"/>
      <c r="I88" s="17">
        <f t="shared" si="9"/>
        <v>12.303149606299211</v>
      </c>
      <c r="J88" s="16">
        <f t="shared" si="10"/>
        <v>-12.103149606299212</v>
      </c>
      <c r="K88" s="16">
        <v>124</v>
      </c>
      <c r="L88" s="16">
        <v>1234.251968503937</v>
      </c>
      <c r="M88" s="16">
        <v>476.77165354330702</v>
      </c>
      <c r="N88" s="16">
        <v>5.3313648293963247</v>
      </c>
      <c r="O88" s="16">
        <v>2.3557587268993792</v>
      </c>
      <c r="P88" s="16">
        <v>2.6188029882588868</v>
      </c>
      <c r="Q88" s="16">
        <v>0.1115652957510347</v>
      </c>
      <c r="R88" s="16">
        <v>4.2601637561597929</v>
      </c>
      <c r="S88" s="16">
        <v>18.26696259441027</v>
      </c>
      <c r="T88" s="20" t="s">
        <v>33</v>
      </c>
      <c r="U88" s="10">
        <v>3</v>
      </c>
      <c r="V88" s="20" t="s">
        <v>33</v>
      </c>
      <c r="W88" s="10">
        <v>3</v>
      </c>
      <c r="X88" s="20" t="s">
        <v>33</v>
      </c>
      <c r="Y88" s="10">
        <v>3</v>
      </c>
      <c r="Z88" s="20" t="s">
        <v>124</v>
      </c>
      <c r="AA88" s="15">
        <v>2</v>
      </c>
      <c r="AB88" s="11">
        <v>97.81</v>
      </c>
      <c r="AC88" s="10">
        <v>1.8400000000000034</v>
      </c>
      <c r="AD88" s="19">
        <v>0.35</v>
      </c>
      <c r="AE88" s="12">
        <v>235.57587268993794</v>
      </c>
      <c r="AF88" s="10">
        <v>218.35384854921594</v>
      </c>
      <c r="AG88" s="10">
        <v>130.94014941294432</v>
      </c>
      <c r="AH88" s="10">
        <v>266.10372545171543</v>
      </c>
      <c r="AI88" s="10">
        <v>2.3473276081326566</v>
      </c>
      <c r="AJ88" s="10"/>
      <c r="AK88" s="10"/>
      <c r="AL88" s="10"/>
      <c r="AM88" s="10"/>
      <c r="AN88" s="10">
        <v>2.3557587268993792</v>
      </c>
      <c r="AO88" s="10">
        <v>0.87273516545821916</v>
      </c>
      <c r="AP88" s="10">
        <v>1</v>
      </c>
      <c r="AQ88" s="10">
        <v>111.47500000000001</v>
      </c>
      <c r="AR88" s="10"/>
      <c r="AS88" s="10"/>
      <c r="AT88" s="10">
        <v>2.1085106560361733</v>
      </c>
      <c r="AU88" s="10">
        <v>1</v>
      </c>
      <c r="AV88" s="16"/>
      <c r="AW88" s="19">
        <v>32.753077282382392</v>
      </c>
      <c r="AX88" s="1" t="s">
        <v>120</v>
      </c>
      <c r="AY88" s="23">
        <v>12.103149606299199</v>
      </c>
      <c r="AZ88" s="18">
        <v>100</v>
      </c>
      <c r="BA88" s="18">
        <v>0</v>
      </c>
      <c r="BB88" s="18">
        <v>0</v>
      </c>
      <c r="BC88" s="18">
        <v>100</v>
      </c>
      <c r="BD88" s="18">
        <v>0</v>
      </c>
      <c r="BE88" s="18">
        <v>0</v>
      </c>
      <c r="BF88" s="24">
        <v>97.81</v>
      </c>
      <c r="BG88" s="24">
        <v>1.8400000000000034</v>
      </c>
      <c r="BH88" s="24">
        <v>0.35</v>
      </c>
      <c r="BI88" s="21"/>
      <c r="BJ88" s="25">
        <f t="shared" ca="1" si="11"/>
        <v>1</v>
      </c>
      <c r="BK88" s="24">
        <f t="shared" ca="1" si="12"/>
        <v>8.3967953595005334</v>
      </c>
      <c r="BL88" s="23">
        <f t="shared" si="13"/>
        <v>5.5735913200633993</v>
      </c>
      <c r="BM88" s="23">
        <f t="shared" ca="1" si="14"/>
        <v>3.2167102813680666</v>
      </c>
      <c r="BN88" s="22">
        <f t="shared" si="15"/>
        <v>3.5902028003758746</v>
      </c>
      <c r="BO88" s="21"/>
      <c r="BP88" s="2"/>
    </row>
    <row r="89" spans="1:68" x14ac:dyDescent="0.2">
      <c r="A89">
        <v>3.8</v>
      </c>
      <c r="B89">
        <v>2.0699999999999998</v>
      </c>
      <c r="C89">
        <v>0.17491999999999999</v>
      </c>
      <c r="D89">
        <v>-9.4109999999999999E-2</v>
      </c>
      <c r="E89">
        <v>-1.75E-3</v>
      </c>
      <c r="F89">
        <v>1.9752000000000001</v>
      </c>
      <c r="G89">
        <v>2.0131299999999999</v>
      </c>
      <c r="H89" s="21"/>
      <c r="I89" s="17">
        <f t="shared" si="9"/>
        <v>12.467191601049867</v>
      </c>
      <c r="J89" s="16">
        <f t="shared" si="10"/>
        <v>-12.267191601049868</v>
      </c>
      <c r="K89" s="16">
        <v>124</v>
      </c>
      <c r="L89" s="16">
        <v>1254.5931758530182</v>
      </c>
      <c r="M89" s="16">
        <v>486.87664041994742</v>
      </c>
      <c r="N89" s="16">
        <v>5.4024496937882756</v>
      </c>
      <c r="O89" s="16">
        <v>2.3186601642710416</v>
      </c>
      <c r="P89" s="16">
        <v>2.584901010358637</v>
      </c>
      <c r="Q89" s="16">
        <v>0.10303257714674911</v>
      </c>
      <c r="R89" s="16">
        <v>3.9859389869809392</v>
      </c>
      <c r="S89" s="16">
        <v>18.488947644971919</v>
      </c>
      <c r="T89" s="20" t="s">
        <v>33</v>
      </c>
      <c r="U89" s="10">
        <v>3</v>
      </c>
      <c r="V89" s="20" t="s">
        <v>33</v>
      </c>
      <c r="W89" s="10">
        <v>3</v>
      </c>
      <c r="X89" s="20" t="s">
        <v>33</v>
      </c>
      <c r="Y89" s="10">
        <v>3</v>
      </c>
      <c r="Z89" s="20" t="s">
        <v>124</v>
      </c>
      <c r="AA89" s="15">
        <v>2</v>
      </c>
      <c r="AB89" s="11">
        <v>97.81</v>
      </c>
      <c r="AC89" s="10">
        <v>1.8400000000000034</v>
      </c>
      <c r="AD89" s="19">
        <v>0.35</v>
      </c>
      <c r="AE89" s="12">
        <v>231.86601642710417</v>
      </c>
      <c r="AF89" s="10">
        <v>213.1688389521818</v>
      </c>
      <c r="AG89" s="10">
        <v>129.24505051793184</v>
      </c>
      <c r="AH89" s="10">
        <v>269.20795785292069</v>
      </c>
      <c r="AI89" s="10">
        <v>2.5088191346286206</v>
      </c>
      <c r="AJ89" s="10"/>
      <c r="AK89" s="10"/>
      <c r="AL89" s="10"/>
      <c r="AM89" s="10"/>
      <c r="AN89" s="10">
        <v>2.3186601642710416</v>
      </c>
      <c r="AO89" s="10">
        <v>0.86062517295920593</v>
      </c>
      <c r="AP89" s="10">
        <v>1</v>
      </c>
      <c r="AQ89" s="10">
        <v>111.47500000000001</v>
      </c>
      <c r="AR89" s="10"/>
      <c r="AS89" s="10"/>
      <c r="AT89" s="10">
        <v>2.0102277598890415</v>
      </c>
      <c r="AU89" s="10">
        <v>1</v>
      </c>
      <c r="AV89" s="16"/>
      <c r="AW89" s="19">
        <v>31.975325842827271</v>
      </c>
      <c r="AX89" s="1" t="s">
        <v>120</v>
      </c>
      <c r="AY89" s="23">
        <v>12.2671916010499</v>
      </c>
      <c r="AZ89" s="18">
        <v>100</v>
      </c>
      <c r="BA89" s="18">
        <v>0</v>
      </c>
      <c r="BB89" s="18">
        <v>0</v>
      </c>
      <c r="BC89" s="18">
        <v>100</v>
      </c>
      <c r="BD89" s="18">
        <v>0</v>
      </c>
      <c r="BE89" s="18">
        <v>0</v>
      </c>
      <c r="BF89" s="24">
        <v>97.81</v>
      </c>
      <c r="BG89" s="24">
        <v>1.8400000000000034</v>
      </c>
      <c r="BH89" s="24">
        <v>0.35</v>
      </c>
      <c r="BI89" s="21"/>
      <c r="BJ89" s="25">
        <f t="shared" ca="1" si="11"/>
        <v>1</v>
      </c>
      <c r="BK89" s="24">
        <f t="shared" ca="1" si="12"/>
        <v>8.0414801611497655</v>
      </c>
      <c r="BL89" s="23">
        <f t="shared" si="13"/>
        <v>5.2631969955779647</v>
      </c>
      <c r="BM89" s="23">
        <f t="shared" ca="1" si="14"/>
        <v>3.2165123297964593</v>
      </c>
      <c r="BN89" s="22">
        <f t="shared" si="15"/>
        <v>3.5802750776659824</v>
      </c>
      <c r="BO89" s="21"/>
      <c r="BP89" s="2"/>
    </row>
    <row r="90" spans="1:68" x14ac:dyDescent="0.2">
      <c r="A90">
        <v>3.85</v>
      </c>
      <c r="B90">
        <v>2.11</v>
      </c>
      <c r="C90">
        <v>0.17441000000000001</v>
      </c>
      <c r="D90">
        <v>-9.5979999999999996E-2</v>
      </c>
      <c r="E90">
        <v>-5.4000000000000001E-4</v>
      </c>
      <c r="F90">
        <v>1.9750000000000001</v>
      </c>
      <c r="G90">
        <v>2.0112299999999999</v>
      </c>
      <c r="H90" s="21"/>
      <c r="I90" s="17">
        <f t="shared" si="9"/>
        <v>12.631233595800525</v>
      </c>
      <c r="J90" s="16">
        <f t="shared" si="10"/>
        <v>-12.431233595800526</v>
      </c>
      <c r="K90" s="16">
        <v>124</v>
      </c>
      <c r="L90" s="16">
        <v>1274.9343832020998</v>
      </c>
      <c r="M90" s="16">
        <v>496.98162729658793</v>
      </c>
      <c r="N90" s="16">
        <v>5.4735345581802273</v>
      </c>
      <c r="O90" s="16">
        <v>2.1835154004106769</v>
      </c>
      <c r="P90" s="16">
        <v>2.4544163278488584</v>
      </c>
      <c r="Q90" s="16">
        <v>8.9735757321737344E-2</v>
      </c>
      <c r="R90" s="16">
        <v>3.6560935609642513</v>
      </c>
      <c r="S90" s="16">
        <v>18.81256440542926</v>
      </c>
      <c r="T90" s="20" t="s">
        <v>33</v>
      </c>
      <c r="U90" s="10">
        <v>3</v>
      </c>
      <c r="V90" s="20" t="s">
        <v>33</v>
      </c>
      <c r="W90" s="10">
        <v>3</v>
      </c>
      <c r="X90" s="20" t="s">
        <v>33</v>
      </c>
      <c r="Y90" s="10">
        <v>3</v>
      </c>
      <c r="Z90" s="20" t="s">
        <v>124</v>
      </c>
      <c r="AA90" s="15">
        <v>2</v>
      </c>
      <c r="AB90" s="11">
        <v>97.81</v>
      </c>
      <c r="AC90" s="10">
        <v>1.8400000000000034</v>
      </c>
      <c r="AD90" s="19">
        <v>0.35</v>
      </c>
      <c r="AE90" s="12">
        <v>218.35154004106772</v>
      </c>
      <c r="AF90" s="10">
        <v>196.62115822461485</v>
      </c>
      <c r="AG90" s="10">
        <v>122.72081639244293</v>
      </c>
      <c r="AH90" s="10">
        <v>274.40289971483725</v>
      </c>
      <c r="AI90" s="10">
        <v>2.7351597636255836</v>
      </c>
      <c r="AJ90" s="10"/>
      <c r="AK90" s="10"/>
      <c r="AL90" s="10"/>
      <c r="AM90" s="10"/>
      <c r="AN90" s="10">
        <v>2.1835154004106769</v>
      </c>
      <c r="AO90" s="10">
        <v>0.82368070391442083</v>
      </c>
      <c r="AP90" s="10">
        <v>1</v>
      </c>
      <c r="AQ90" s="10">
        <v>111.47500000000001</v>
      </c>
      <c r="AR90" s="10"/>
      <c r="AS90" s="10"/>
      <c r="AT90" s="10">
        <v>1.8064692762170473</v>
      </c>
      <c r="AU90" s="10">
        <v>1</v>
      </c>
      <c r="AV90" s="16"/>
      <c r="AW90" s="19">
        <v>29.493173733692228</v>
      </c>
      <c r="AX90" s="1" t="s">
        <v>120</v>
      </c>
      <c r="AY90" s="23">
        <v>12.431233595800499</v>
      </c>
      <c r="AZ90" s="18">
        <v>100</v>
      </c>
      <c r="BA90" s="18">
        <v>0</v>
      </c>
      <c r="BB90" s="18">
        <v>0</v>
      </c>
      <c r="BC90" s="18">
        <v>100</v>
      </c>
      <c r="BD90" s="18">
        <v>0</v>
      </c>
      <c r="BE90" s="18">
        <v>0</v>
      </c>
      <c r="BF90" s="24">
        <v>97.81</v>
      </c>
      <c r="BG90" s="24">
        <v>1.8400000000000034</v>
      </c>
      <c r="BH90" s="24">
        <v>0.35</v>
      </c>
      <c r="BI90" s="21"/>
      <c r="BJ90" s="25">
        <f t="shared" ca="1" si="11"/>
        <v>1</v>
      </c>
      <c r="BK90" s="24">
        <f t="shared" ca="1" si="12"/>
        <v>7.3119368461622916</v>
      </c>
      <c r="BL90" s="23">
        <f t="shared" si="13"/>
        <v>4.93881504614109</v>
      </c>
      <c r="BM90" s="23">
        <f t="shared" ca="1" si="14"/>
        <v>3.2331129031311536</v>
      </c>
      <c r="BN90" s="22">
        <f t="shared" si="15"/>
        <v>3.580837434153203</v>
      </c>
      <c r="BO90" s="21"/>
      <c r="BP90" s="2"/>
    </row>
    <row r="91" spans="1:68" x14ac:dyDescent="0.2">
      <c r="A91">
        <v>3.9</v>
      </c>
      <c r="B91">
        <v>2.0699999999999998</v>
      </c>
      <c r="C91">
        <v>0.17391000000000001</v>
      </c>
      <c r="D91">
        <v>-9.6329999999999999E-2</v>
      </c>
      <c r="E91">
        <v>-1.6199999999999999E-3</v>
      </c>
      <c r="F91">
        <v>1.97553</v>
      </c>
      <c r="G91">
        <v>2.0146500000000001</v>
      </c>
      <c r="H91" s="21"/>
      <c r="I91" s="17">
        <f t="shared" si="9"/>
        <v>12.79527559055118</v>
      </c>
      <c r="J91" s="16">
        <f t="shared" si="10"/>
        <v>-12.59527559055118</v>
      </c>
      <c r="K91" s="16">
        <v>124</v>
      </c>
      <c r="L91" s="16">
        <v>1295.2755905511808</v>
      </c>
      <c r="M91" s="16">
        <v>507.08661417322821</v>
      </c>
      <c r="N91" s="16">
        <v>5.5446194225721781</v>
      </c>
      <c r="O91" s="16">
        <v>2.0510205338809024</v>
      </c>
      <c r="P91" s="16">
        <v>2.3177620498656686</v>
      </c>
      <c r="Q91" s="16">
        <v>8.7247047728820679E-2</v>
      </c>
      <c r="R91" s="16">
        <v>3.7642797600330584</v>
      </c>
      <c r="S91" s="16">
        <v>18.523716387830973</v>
      </c>
      <c r="T91" s="20" t="s">
        <v>33</v>
      </c>
      <c r="U91" s="10">
        <v>3</v>
      </c>
      <c r="V91" s="20" t="s">
        <v>142</v>
      </c>
      <c r="W91" s="10">
        <v>2</v>
      </c>
      <c r="X91" s="20" t="s">
        <v>33</v>
      </c>
      <c r="Y91" s="10">
        <v>3</v>
      </c>
      <c r="Z91" s="20" t="s">
        <v>124</v>
      </c>
      <c r="AA91" s="15">
        <v>2</v>
      </c>
      <c r="AB91" s="11">
        <v>97.81</v>
      </c>
      <c r="AC91" s="10">
        <v>1.8400000000000034</v>
      </c>
      <c r="AD91" s="19">
        <v>0.35</v>
      </c>
      <c r="AE91" s="12">
        <v>205.10205338809024</v>
      </c>
      <c r="AF91" s="10">
        <v>179.34764273547003</v>
      </c>
      <c r="AG91" s="10">
        <v>115.88810249328344</v>
      </c>
      <c r="AH91" s="10">
        <v>266.99856614246664</v>
      </c>
      <c r="AI91" s="10">
        <v>2.6565506916287696</v>
      </c>
      <c r="AJ91" s="10"/>
      <c r="AK91" s="10"/>
      <c r="AL91" s="10"/>
      <c r="AM91" s="10"/>
      <c r="AN91" s="10">
        <v>2.0510205338809024</v>
      </c>
      <c r="AO91" s="10">
        <v>0.80045444533652355</v>
      </c>
      <c r="AP91" s="10">
        <v>1</v>
      </c>
      <c r="AQ91" s="10">
        <v>111.47500000000001</v>
      </c>
      <c r="AR91" s="10"/>
      <c r="AS91" s="10"/>
      <c r="AT91" s="10">
        <v>1.6052005819147508</v>
      </c>
      <c r="AU91" s="10">
        <v>1</v>
      </c>
      <c r="AV91" s="16"/>
      <c r="AW91" s="19">
        <v>26.902146410320505</v>
      </c>
      <c r="AX91" s="1" t="s">
        <v>120</v>
      </c>
      <c r="AY91" s="23">
        <v>12.5952755905512</v>
      </c>
      <c r="AZ91" s="18">
        <v>100</v>
      </c>
      <c r="BA91" s="18">
        <v>0</v>
      </c>
      <c r="BB91" s="18">
        <v>0</v>
      </c>
      <c r="BC91" s="18">
        <v>100</v>
      </c>
      <c r="BD91" s="18">
        <v>0</v>
      </c>
      <c r="BE91" s="18">
        <v>0</v>
      </c>
      <c r="BF91" s="24">
        <v>97.81</v>
      </c>
      <c r="BG91" s="24">
        <v>1.8400000000000034</v>
      </c>
      <c r="BH91" s="24">
        <v>0.35</v>
      </c>
      <c r="BI91" s="21"/>
      <c r="BJ91" s="25">
        <f t="shared" ca="1" si="11"/>
        <v>1</v>
      </c>
      <c r="BK91" s="24">
        <f t="shared" ca="1" si="12"/>
        <v>6.5871360351844714</v>
      </c>
      <c r="BL91" s="23">
        <f t="shared" si="13"/>
        <v>5.2239854303675708</v>
      </c>
      <c r="BM91" s="23">
        <f t="shared" ca="1" si="14"/>
        <v>3.2840921321322427</v>
      </c>
      <c r="BN91" s="22">
        <f t="shared" si="15"/>
        <v>3.6087196131008845</v>
      </c>
      <c r="BO91" s="21"/>
      <c r="BP91" s="2"/>
    </row>
    <row r="92" spans="1:68" x14ac:dyDescent="0.2">
      <c r="A92">
        <v>3.95</v>
      </c>
      <c r="B92">
        <v>2.11</v>
      </c>
      <c r="C92">
        <v>0.17410999999999999</v>
      </c>
      <c r="D92">
        <v>-9.597E-2</v>
      </c>
      <c r="E92">
        <v>-3.2799999999999999E-3</v>
      </c>
      <c r="F92">
        <v>1.9688000000000001</v>
      </c>
      <c r="G92">
        <v>2.0104299999999999</v>
      </c>
      <c r="H92" s="21"/>
      <c r="I92" s="17">
        <f t="shared" si="9"/>
        <v>12.959317585301838</v>
      </c>
      <c r="J92" s="16">
        <f t="shared" si="10"/>
        <v>-12.759317585301838</v>
      </c>
      <c r="K92" s="16">
        <v>124</v>
      </c>
      <c r="L92" s="16">
        <v>1315.6167979002623</v>
      </c>
      <c r="M92" s="16">
        <v>517.19160104986872</v>
      </c>
      <c r="N92" s="16">
        <v>5.6157042869641289</v>
      </c>
      <c r="O92" s="16">
        <v>2.1040184804928059</v>
      </c>
      <c r="P92" s="16">
        <v>2.3643668270213962</v>
      </c>
      <c r="Q92" s="16">
        <v>8.9806863310106372E-2</v>
      </c>
      <c r="R92" s="16">
        <v>3.7983472904347964</v>
      </c>
      <c r="S92" s="16">
        <v>18.079746286707675</v>
      </c>
      <c r="T92" s="20" t="s">
        <v>33</v>
      </c>
      <c r="U92" s="10">
        <v>3</v>
      </c>
      <c r="V92" s="20" t="s">
        <v>142</v>
      </c>
      <c r="W92" s="10">
        <v>2</v>
      </c>
      <c r="X92" s="20" t="s">
        <v>33</v>
      </c>
      <c r="Y92" s="10">
        <v>3</v>
      </c>
      <c r="Z92" s="20" t="s">
        <v>124</v>
      </c>
      <c r="AA92" s="15">
        <v>2</v>
      </c>
      <c r="AB92" s="11">
        <v>97.81</v>
      </c>
      <c r="AC92" s="10">
        <v>1.8400000000000034</v>
      </c>
      <c r="AD92" s="19">
        <v>0.35</v>
      </c>
      <c r="AE92" s="12">
        <v>210.40184804928057</v>
      </c>
      <c r="AF92" s="10">
        <v>183.63401608619793</v>
      </c>
      <c r="AG92" s="10">
        <v>118.21834135106982</v>
      </c>
      <c r="AH92" s="10">
        <v>256.40314970901011</v>
      </c>
      <c r="AI92" s="10">
        <v>2.6327239810805456</v>
      </c>
      <c r="AJ92" s="10"/>
      <c r="AK92" s="10"/>
      <c r="AL92" s="10"/>
      <c r="AM92" s="10"/>
      <c r="AN92" s="10">
        <v>2.1040184804928059</v>
      </c>
      <c r="AO92" s="10">
        <v>0.81737285697132134</v>
      </c>
      <c r="AP92" s="10">
        <v>1</v>
      </c>
      <c r="AQ92" s="10">
        <v>111.47500000000001</v>
      </c>
      <c r="AR92" s="10"/>
      <c r="AS92" s="10"/>
      <c r="AT92" s="10">
        <v>1.6110845672639256</v>
      </c>
      <c r="AU92" s="10">
        <v>1</v>
      </c>
      <c r="AV92" s="16"/>
      <c r="AW92" s="19">
        <v>27.54510241292969</v>
      </c>
      <c r="AX92" s="1" t="s">
        <v>120</v>
      </c>
      <c r="AY92" s="23">
        <v>12.759317585301799</v>
      </c>
      <c r="AZ92" s="18">
        <v>100</v>
      </c>
      <c r="BA92" s="18">
        <v>0</v>
      </c>
      <c r="BB92" s="18">
        <v>0</v>
      </c>
      <c r="BC92" s="18">
        <v>100</v>
      </c>
      <c r="BD92" s="18">
        <v>0</v>
      </c>
      <c r="BE92" s="18">
        <v>0</v>
      </c>
      <c r="BF92" s="24">
        <v>97.81</v>
      </c>
      <c r="BG92" s="24">
        <v>1.8400000000000034</v>
      </c>
      <c r="BH92" s="24">
        <v>0.35</v>
      </c>
      <c r="BI92" s="21"/>
      <c r="BJ92" s="25">
        <f t="shared" ca="1" si="11"/>
        <v>1</v>
      </c>
      <c r="BK92" s="24">
        <f t="shared" ca="1" si="12"/>
        <v>6.599327694444578</v>
      </c>
      <c r="BL92" s="23">
        <f t="shared" si="13"/>
        <v>5.2624546474863552</v>
      </c>
      <c r="BM92" s="23">
        <f t="shared" ca="1" si="14"/>
        <v>3.2853255765658753</v>
      </c>
      <c r="BN92" s="22">
        <f t="shared" si="15"/>
        <v>3.6031751829344474</v>
      </c>
      <c r="BO92" s="21"/>
      <c r="BP92" s="2"/>
    </row>
    <row r="93" spans="1:68" x14ac:dyDescent="0.2">
      <c r="A93">
        <v>4</v>
      </c>
      <c r="B93">
        <v>2.11</v>
      </c>
      <c r="C93">
        <v>0.17437</v>
      </c>
      <c r="D93">
        <v>-9.5310000000000006E-2</v>
      </c>
      <c r="E93">
        <v>-3.0899999999999999E-3</v>
      </c>
      <c r="F93">
        <v>1.97275</v>
      </c>
      <c r="G93">
        <v>2.0179</v>
      </c>
      <c r="H93" s="21"/>
      <c r="I93" s="17">
        <f t="shared" si="9"/>
        <v>13.123359580052492</v>
      </c>
      <c r="J93" s="16">
        <f t="shared" si="10"/>
        <v>-12.923359580052493</v>
      </c>
      <c r="K93" s="16">
        <v>124</v>
      </c>
      <c r="L93" s="16">
        <v>1335.9580052493434</v>
      </c>
      <c r="M93" s="16">
        <v>527.29658792650901</v>
      </c>
      <c r="N93" s="16">
        <v>5.6867891513560798</v>
      </c>
      <c r="O93" s="16">
        <v>2.1729158110882913</v>
      </c>
      <c r="P93" s="16">
        <v>2.4339959059281311</v>
      </c>
      <c r="Q93" s="16">
        <v>9.4499858542463427E-2</v>
      </c>
      <c r="R93" s="16">
        <v>3.8824986645336512</v>
      </c>
      <c r="S93" s="16">
        <v>18.130562141655524</v>
      </c>
      <c r="T93" s="20" t="s">
        <v>33</v>
      </c>
      <c r="U93" s="10">
        <v>3</v>
      </c>
      <c r="V93" s="20" t="s">
        <v>33</v>
      </c>
      <c r="W93" s="10">
        <v>3</v>
      </c>
      <c r="X93" s="20" t="s">
        <v>33</v>
      </c>
      <c r="Y93" s="10">
        <v>3</v>
      </c>
      <c r="Z93" s="20" t="s">
        <v>124</v>
      </c>
      <c r="AA93" s="15">
        <v>2</v>
      </c>
      <c r="AB93" s="11">
        <v>97.81</v>
      </c>
      <c r="AC93" s="10">
        <v>1.8400000000000034</v>
      </c>
      <c r="AD93" s="19">
        <v>0.35</v>
      </c>
      <c r="AE93" s="12">
        <v>217.29158110882912</v>
      </c>
      <c r="AF93" s="10">
        <v>190.6291308193972</v>
      </c>
      <c r="AG93" s="10">
        <v>121.69979529640656</v>
      </c>
      <c r="AH93" s="10">
        <v>255.9861872290171</v>
      </c>
      <c r="AI93" s="10">
        <v>2.575660898830253</v>
      </c>
      <c r="AJ93" s="10"/>
      <c r="AK93" s="10"/>
      <c r="AL93" s="10"/>
      <c r="AM93" s="10"/>
      <c r="AN93" s="10">
        <v>2.1729158110882913</v>
      </c>
      <c r="AO93" s="10">
        <v>0.84145126767914147</v>
      </c>
      <c r="AP93" s="10">
        <v>1</v>
      </c>
      <c r="AQ93" s="10">
        <v>111.47500000000001</v>
      </c>
      <c r="AR93" s="10"/>
      <c r="AS93" s="10"/>
      <c r="AT93" s="10">
        <v>1.6412176932193605</v>
      </c>
      <c r="AU93" s="10">
        <v>1</v>
      </c>
      <c r="AV93" s="16"/>
      <c r="AW93" s="19">
        <v>28.594369622909582</v>
      </c>
      <c r="AX93" s="1" t="s">
        <v>120</v>
      </c>
      <c r="AY93" s="23">
        <v>12.9233595800525</v>
      </c>
      <c r="AZ93" s="18">
        <v>100</v>
      </c>
      <c r="BA93" s="18">
        <v>0</v>
      </c>
      <c r="BB93" s="18">
        <v>0</v>
      </c>
      <c r="BC93" s="18">
        <v>100</v>
      </c>
      <c r="BD93" s="18">
        <v>0</v>
      </c>
      <c r="BE93" s="18">
        <v>0</v>
      </c>
      <c r="BF93" s="24">
        <v>97.81</v>
      </c>
      <c r="BG93" s="24">
        <v>1.8400000000000034</v>
      </c>
      <c r="BH93" s="24">
        <v>0.35</v>
      </c>
      <c r="BI93" s="21"/>
      <c r="BJ93" s="25">
        <f t="shared" ca="1" si="11"/>
        <v>1</v>
      </c>
      <c r="BK93" s="24">
        <f t="shared" ca="1" si="12"/>
        <v>6.6983816840081465</v>
      </c>
      <c r="BL93" s="23">
        <f t="shared" si="13"/>
        <v>5.3510166502763798</v>
      </c>
      <c r="BM93" s="23">
        <f t="shared" ca="1" si="14"/>
        <v>3.2844024179872418</v>
      </c>
      <c r="BN93" s="22">
        <f t="shared" si="15"/>
        <v>3.5970373690440796</v>
      </c>
      <c r="BO93" s="21"/>
      <c r="BP93" s="2"/>
    </row>
    <row r="94" spans="1:68" x14ac:dyDescent="0.2">
      <c r="A94">
        <v>4.05</v>
      </c>
      <c r="B94">
        <v>2.11</v>
      </c>
      <c r="C94">
        <v>0.17507</v>
      </c>
      <c r="D94">
        <v>-9.4399999999999998E-2</v>
      </c>
      <c r="E94">
        <v>-2.15E-3</v>
      </c>
      <c r="F94">
        <v>1.97895</v>
      </c>
      <c r="G94">
        <v>2.0207000000000002</v>
      </c>
      <c r="H94" s="21"/>
      <c r="I94" s="17">
        <f t="shared" si="9"/>
        <v>13.287401574803148</v>
      </c>
      <c r="J94" s="16">
        <f t="shared" si="10"/>
        <v>-13.087401574803149</v>
      </c>
      <c r="K94" s="16">
        <v>124</v>
      </c>
      <c r="L94" s="16">
        <v>1356.2992125984247</v>
      </c>
      <c r="M94" s="16">
        <v>537.4015748031494</v>
      </c>
      <c r="N94" s="16">
        <v>5.7578740157480306</v>
      </c>
      <c r="O94" s="16">
        <v>2.3584086242299769</v>
      </c>
      <c r="P94" s="16">
        <v>2.6231089475570482</v>
      </c>
      <c r="Q94" s="16">
        <v>0.10097050348404675</v>
      </c>
      <c r="R94" s="16">
        <v>3.8492683873493903</v>
      </c>
      <c r="S94" s="16">
        <v>18.381966897713294</v>
      </c>
      <c r="T94" s="20" t="s">
        <v>33</v>
      </c>
      <c r="U94" s="10">
        <v>3</v>
      </c>
      <c r="V94" s="20" t="s">
        <v>33</v>
      </c>
      <c r="W94" s="10">
        <v>3</v>
      </c>
      <c r="X94" s="20" t="s">
        <v>33</v>
      </c>
      <c r="Y94" s="10">
        <v>3</v>
      </c>
      <c r="Z94" s="20" t="s">
        <v>124</v>
      </c>
      <c r="AA94" s="15">
        <v>2</v>
      </c>
      <c r="AB94" s="11">
        <v>97.81</v>
      </c>
      <c r="AC94" s="10">
        <v>1.8400000000000034</v>
      </c>
      <c r="AD94" s="19">
        <v>0.35</v>
      </c>
      <c r="AE94" s="12">
        <v>235.84086242299767</v>
      </c>
      <c r="AF94" s="10">
        <v>211.68118234344152</v>
      </c>
      <c r="AG94" s="10">
        <v>131.1554473778524</v>
      </c>
      <c r="AH94" s="10">
        <v>259.69562500042832</v>
      </c>
      <c r="AI94" s="10">
        <v>2.5978962737087836</v>
      </c>
      <c r="AJ94" s="10"/>
      <c r="AK94" s="10"/>
      <c r="AL94" s="10"/>
      <c r="AM94" s="10"/>
      <c r="AN94" s="10">
        <v>2.3584086242299769</v>
      </c>
      <c r="AO94" s="10">
        <v>0.88950879625592483</v>
      </c>
      <c r="AP94" s="10">
        <v>1</v>
      </c>
      <c r="AQ94" s="10">
        <v>111.47500000000001</v>
      </c>
      <c r="AR94" s="10"/>
      <c r="AS94" s="10"/>
      <c r="AT94" s="10">
        <v>1.7951797224137174</v>
      </c>
      <c r="AU94" s="10">
        <v>1</v>
      </c>
      <c r="AV94" s="16"/>
      <c r="AW94" s="19">
        <v>31.752177351516227</v>
      </c>
      <c r="AX94" s="1" t="s">
        <v>120</v>
      </c>
      <c r="AY94" s="23">
        <v>13.087401574803099</v>
      </c>
      <c r="AZ94" s="18">
        <v>100</v>
      </c>
      <c r="BA94" s="18">
        <v>0</v>
      </c>
      <c r="BB94" s="18">
        <v>0</v>
      </c>
      <c r="BC94" s="18">
        <v>100</v>
      </c>
      <c r="BD94" s="18">
        <v>0</v>
      </c>
      <c r="BE94" s="18">
        <v>0</v>
      </c>
      <c r="BF94" s="24">
        <v>97.81</v>
      </c>
      <c r="BG94" s="24">
        <v>1.8400000000000034</v>
      </c>
      <c r="BH94" s="24">
        <v>0.35</v>
      </c>
      <c r="BI94" s="21"/>
      <c r="BJ94" s="25">
        <f t="shared" ca="1" si="11"/>
        <v>1</v>
      </c>
      <c r="BK94" s="24">
        <f t="shared" ca="1" si="12"/>
        <v>7.2383834824833766</v>
      </c>
      <c r="BL94" s="23">
        <f t="shared" si="13"/>
        <v>5.1913940483068162</v>
      </c>
      <c r="BM94" s="23">
        <f t="shared" ca="1" si="14"/>
        <v>3.2495069134514258</v>
      </c>
      <c r="BN94" s="22">
        <f t="shared" si="15"/>
        <v>3.567096618748911</v>
      </c>
      <c r="BO94" s="21"/>
      <c r="BP94" s="2"/>
    </row>
    <row r="95" spans="1:68" x14ac:dyDescent="0.2">
      <c r="A95">
        <v>4.0999999999999996</v>
      </c>
      <c r="B95">
        <v>2.11</v>
      </c>
      <c r="C95">
        <v>0.17534</v>
      </c>
      <c r="D95">
        <v>-9.3719999999999998E-2</v>
      </c>
      <c r="E95">
        <v>-1.4E-3</v>
      </c>
      <c r="F95">
        <v>1.9785999999999999</v>
      </c>
      <c r="G95">
        <v>2.02163</v>
      </c>
      <c r="H95" s="21"/>
      <c r="I95" s="17">
        <f t="shared" si="9"/>
        <v>13.451443569553804</v>
      </c>
      <c r="J95" s="16">
        <f t="shared" si="10"/>
        <v>-13.251443569553805</v>
      </c>
      <c r="K95" s="16">
        <v>124</v>
      </c>
      <c r="L95" s="16">
        <v>1376.640419947506</v>
      </c>
      <c r="M95" s="16">
        <v>547.5065616797898</v>
      </c>
      <c r="N95" s="16">
        <v>5.8289588801399823</v>
      </c>
      <c r="O95" s="16">
        <v>2.4299558521560529</v>
      </c>
      <c r="P95" s="16">
        <v>2.6975446556591072</v>
      </c>
      <c r="Q95" s="16">
        <v>0.10580571069314194</v>
      </c>
      <c r="R95" s="16">
        <v>3.9222969106804202</v>
      </c>
      <c r="S95" s="16">
        <v>18.582555798823215</v>
      </c>
      <c r="T95" s="20" t="s">
        <v>33</v>
      </c>
      <c r="U95" s="10">
        <v>3</v>
      </c>
      <c r="V95" s="20" t="s">
        <v>33</v>
      </c>
      <c r="W95" s="10">
        <v>3</v>
      </c>
      <c r="X95" s="20" t="s">
        <v>33</v>
      </c>
      <c r="Y95" s="10">
        <v>3</v>
      </c>
      <c r="Z95" s="20" t="s">
        <v>124</v>
      </c>
      <c r="AA95" s="15">
        <v>2</v>
      </c>
      <c r="AB95" s="11">
        <v>97.81</v>
      </c>
      <c r="AC95" s="10">
        <v>1.8400000000000034</v>
      </c>
      <c r="AD95" s="19">
        <v>0.35</v>
      </c>
      <c r="AE95" s="12">
        <v>242.9955852156053</v>
      </c>
      <c r="AF95" s="10">
        <v>219.24178286432604</v>
      </c>
      <c r="AG95" s="10">
        <v>134.87723278295536</v>
      </c>
      <c r="AH95" s="10">
        <v>262.35970804148366</v>
      </c>
      <c r="AI95" s="10">
        <v>2.5495265217607535</v>
      </c>
      <c r="AJ95" s="10"/>
      <c r="AK95" s="10"/>
      <c r="AL95" s="10"/>
      <c r="AM95" s="10"/>
      <c r="AN95" s="10">
        <v>2.4299558521560529</v>
      </c>
      <c r="AO95" s="10">
        <v>0.91457915315915284</v>
      </c>
      <c r="AP95" s="10">
        <v>1</v>
      </c>
      <c r="AQ95" s="10">
        <v>111.47500000000001</v>
      </c>
      <c r="AR95" s="10"/>
      <c r="AS95" s="10"/>
      <c r="AT95" s="10">
        <v>1.8257981100032523</v>
      </c>
      <c r="AU95" s="10">
        <v>1</v>
      </c>
      <c r="AV95" s="16"/>
      <c r="AW95" s="19">
        <v>32.886267429648903</v>
      </c>
      <c r="AX95" s="1" t="s">
        <v>120</v>
      </c>
      <c r="AY95" s="23">
        <v>13.2514435695538</v>
      </c>
      <c r="AZ95" s="18">
        <v>100</v>
      </c>
      <c r="BA95" s="18">
        <v>0</v>
      </c>
      <c r="BB95" s="18">
        <v>0</v>
      </c>
      <c r="BC95" s="18">
        <v>100</v>
      </c>
      <c r="BD95" s="18">
        <v>0</v>
      </c>
      <c r="BE95" s="18">
        <v>0</v>
      </c>
      <c r="BF95" s="24">
        <v>97.81</v>
      </c>
      <c r="BG95" s="24">
        <v>1.8400000000000034</v>
      </c>
      <c r="BH95" s="24">
        <v>0.35</v>
      </c>
      <c r="BI95" s="21"/>
      <c r="BJ95" s="25">
        <f t="shared" ca="1" si="11"/>
        <v>1</v>
      </c>
      <c r="BK95" s="24">
        <f t="shared" ca="1" si="12"/>
        <v>7.3395447153031652</v>
      </c>
      <c r="BL95" s="23">
        <f t="shared" si="13"/>
        <v>5.2659975803276282</v>
      </c>
      <c r="BM95" s="23">
        <f t="shared" ca="1" si="14"/>
        <v>3.248366737823198</v>
      </c>
      <c r="BN95" s="22">
        <f t="shared" si="15"/>
        <v>3.5607712134166545</v>
      </c>
      <c r="BO95" s="21"/>
      <c r="BP95" s="2"/>
    </row>
    <row r="96" spans="1:68" x14ac:dyDescent="0.2">
      <c r="A96">
        <v>4.1500000000000004</v>
      </c>
      <c r="B96">
        <v>2.0699999999999998</v>
      </c>
      <c r="C96">
        <v>0.17757999999999999</v>
      </c>
      <c r="D96">
        <v>-9.0050000000000005E-2</v>
      </c>
      <c r="E96">
        <v>6.8000000000000005E-4</v>
      </c>
      <c r="F96">
        <v>1.9822</v>
      </c>
      <c r="G96">
        <v>2.0259999999999998</v>
      </c>
      <c r="H96" s="21"/>
      <c r="I96" s="17">
        <f t="shared" si="9"/>
        <v>13.615485564304462</v>
      </c>
      <c r="J96" s="16">
        <f t="shared" si="10"/>
        <v>-13.415485564304463</v>
      </c>
      <c r="K96" s="16">
        <v>124</v>
      </c>
      <c r="L96" s="16">
        <v>1396.9816272965875</v>
      </c>
      <c r="M96" s="16">
        <v>557.61154855643031</v>
      </c>
      <c r="N96" s="16">
        <v>5.9000437445319331</v>
      </c>
      <c r="O96" s="16">
        <v>3.0235328542094386</v>
      </c>
      <c r="P96" s="16">
        <v>3.2991323760672189</v>
      </c>
      <c r="Q96" s="16">
        <v>0.13190160842458215</v>
      </c>
      <c r="R96" s="16">
        <v>3.9980695949465801</v>
      </c>
      <c r="S96" s="16">
        <v>19.138855684568064</v>
      </c>
      <c r="T96" s="20" t="s">
        <v>33</v>
      </c>
      <c r="U96" s="10">
        <v>3</v>
      </c>
      <c r="V96" s="20" t="s">
        <v>33</v>
      </c>
      <c r="W96" s="10">
        <v>3</v>
      </c>
      <c r="X96" s="20" t="s">
        <v>33</v>
      </c>
      <c r="Y96" s="10">
        <v>3</v>
      </c>
      <c r="Z96" s="20" t="s">
        <v>33</v>
      </c>
      <c r="AA96" s="15">
        <v>3</v>
      </c>
      <c r="AB96" s="11">
        <v>97.81</v>
      </c>
      <c r="AC96" s="10">
        <v>1.8400000000000034</v>
      </c>
      <c r="AD96" s="19">
        <v>0.35</v>
      </c>
      <c r="AE96" s="12">
        <v>302.35328542094385</v>
      </c>
      <c r="AF96" s="10">
        <v>288.8202671859226</v>
      </c>
      <c r="AG96" s="10">
        <v>164.95661880336093</v>
      </c>
      <c r="AH96" s="10">
        <v>272.34127419502897</v>
      </c>
      <c r="AI96" s="10">
        <v>2.501207085699471</v>
      </c>
      <c r="AJ96" s="10"/>
      <c r="AK96" s="10"/>
      <c r="AL96" s="10"/>
      <c r="AM96" s="10"/>
      <c r="AN96" s="10">
        <v>3.0235328542094386</v>
      </c>
      <c r="AO96" s="10">
        <v>1.0641162716078369</v>
      </c>
      <c r="AP96" s="10">
        <v>1</v>
      </c>
      <c r="AQ96" s="10">
        <v>111.47500000000001</v>
      </c>
      <c r="AR96" s="10"/>
      <c r="AS96" s="10"/>
      <c r="AT96" s="10">
        <v>2.3913620971312768</v>
      </c>
      <c r="AU96" s="10">
        <v>1</v>
      </c>
      <c r="AV96" s="16"/>
      <c r="AW96" s="19">
        <v>43.323040077888393</v>
      </c>
      <c r="AX96" s="1" t="s">
        <v>120</v>
      </c>
      <c r="AY96" s="23">
        <v>13.4154855643045</v>
      </c>
      <c r="AZ96" s="18">
        <v>100</v>
      </c>
      <c r="BA96" s="18">
        <v>0</v>
      </c>
      <c r="BB96" s="18">
        <v>0</v>
      </c>
      <c r="BC96" s="18">
        <v>100</v>
      </c>
      <c r="BD96" s="18">
        <v>0</v>
      </c>
      <c r="BE96" s="18">
        <v>0</v>
      </c>
      <c r="BF96" s="24">
        <v>97.81</v>
      </c>
      <c r="BG96" s="24">
        <v>1.8400000000000034</v>
      </c>
      <c r="BH96" s="24">
        <v>0.35</v>
      </c>
      <c r="BI96" s="21"/>
      <c r="BJ96" s="25">
        <f t="shared" ca="1" si="11"/>
        <v>1</v>
      </c>
      <c r="BK96" s="24">
        <f t="shared" ca="1" si="12"/>
        <v>9.3277894589937453</v>
      </c>
      <c r="BL96" s="23">
        <f t="shared" si="13"/>
        <v>5.071887273150284</v>
      </c>
      <c r="BM96" s="23">
        <f t="shared" ca="1" si="14"/>
        <v>3.1555323376667013</v>
      </c>
      <c r="BN96" s="22">
        <f t="shared" si="15"/>
        <v>3.4901445191898475</v>
      </c>
      <c r="BO96" s="21"/>
      <c r="BP96" s="2"/>
    </row>
    <row r="97" spans="1:68" x14ac:dyDescent="0.2">
      <c r="A97">
        <v>4.2</v>
      </c>
      <c r="B97">
        <v>2.11</v>
      </c>
      <c r="C97">
        <v>0.18285000000000001</v>
      </c>
      <c r="D97">
        <v>-8.8059999999999999E-2</v>
      </c>
      <c r="E97">
        <v>2.2000000000000001E-3</v>
      </c>
      <c r="F97">
        <v>1.9819</v>
      </c>
      <c r="G97">
        <v>2.02643</v>
      </c>
      <c r="H97" s="21"/>
      <c r="I97" s="17">
        <f t="shared" si="9"/>
        <v>13.779527559055119</v>
      </c>
      <c r="J97" s="16">
        <f t="shared" si="10"/>
        <v>-13.579527559055119</v>
      </c>
      <c r="K97" s="16">
        <v>124</v>
      </c>
      <c r="L97" s="16">
        <v>1417.3228346456688</v>
      </c>
      <c r="M97" s="16">
        <v>567.7165354330707</v>
      </c>
      <c r="N97" s="16">
        <v>5.9711286089238849</v>
      </c>
      <c r="O97" s="16">
        <v>4.4200287474332649</v>
      </c>
      <c r="P97" s="16">
        <v>4.7014822557810367</v>
      </c>
      <c r="Q97" s="16">
        <v>0.14605170011002255</v>
      </c>
      <c r="R97" s="16">
        <v>3.106503272035845</v>
      </c>
      <c r="S97" s="16">
        <v>19.545382524150842</v>
      </c>
      <c r="T97" s="20" t="s">
        <v>33</v>
      </c>
      <c r="U97" s="10">
        <v>3</v>
      </c>
      <c r="V97" s="20" t="s">
        <v>33</v>
      </c>
      <c r="W97" s="10">
        <v>3</v>
      </c>
      <c r="X97" s="20" t="s">
        <v>143</v>
      </c>
      <c r="Y97" s="10">
        <v>4</v>
      </c>
      <c r="Z97" s="20" t="s">
        <v>33</v>
      </c>
      <c r="AA97" s="15">
        <v>3</v>
      </c>
      <c r="AB97" s="11">
        <v>82.41524328877081</v>
      </c>
      <c r="AC97" s="10">
        <v>15.880012759611603</v>
      </c>
      <c r="AD97" s="19">
        <v>1.7047439516175862</v>
      </c>
      <c r="AE97" s="12">
        <v>442.00287474332646</v>
      </c>
      <c r="AF97" s="10">
        <v>452.60606436701403</v>
      </c>
      <c r="AG97" s="10">
        <v>235.07411278905184</v>
      </c>
      <c r="AH97" s="10">
        <v>279.24179482752601</v>
      </c>
      <c r="AI97" s="10">
        <v>3.2190534257659116</v>
      </c>
      <c r="AJ97" s="10"/>
      <c r="AK97" s="10"/>
      <c r="AL97" s="10"/>
      <c r="AM97" s="10"/>
      <c r="AN97" s="10">
        <v>4.4200287474332649</v>
      </c>
      <c r="AO97" s="10">
        <v>1.3459924143010271</v>
      </c>
      <c r="AP97" s="10">
        <v>1</v>
      </c>
      <c r="AQ97" s="10">
        <v>111.47500000000001</v>
      </c>
      <c r="AR97" s="10"/>
      <c r="AS97" s="10"/>
      <c r="AT97" s="10">
        <v>3.7596822819320765</v>
      </c>
      <c r="AU97" s="10">
        <v>1</v>
      </c>
      <c r="AV97" s="16"/>
      <c r="AW97" s="19">
        <v>67.890909655052113</v>
      </c>
      <c r="AX97" s="1" t="s">
        <v>120</v>
      </c>
      <c r="AY97" s="23">
        <v>13.5795275590551</v>
      </c>
      <c r="AZ97" s="18">
        <v>100</v>
      </c>
      <c r="BA97" s="18">
        <v>0</v>
      </c>
      <c r="BB97" s="18">
        <v>0</v>
      </c>
      <c r="BC97" s="18">
        <v>100</v>
      </c>
      <c r="BD97" s="18">
        <v>0</v>
      </c>
      <c r="BE97" s="18">
        <v>0</v>
      </c>
      <c r="BF97" s="24">
        <v>82.41524328877081</v>
      </c>
      <c r="BG97" s="24">
        <v>15.880012759611603</v>
      </c>
      <c r="BH97" s="24">
        <v>1.7047439516175862</v>
      </c>
      <c r="BI97" s="21"/>
      <c r="BJ97" s="25">
        <f t="shared" ca="1" si="11"/>
        <v>0.9819472527495845</v>
      </c>
      <c r="BK97" s="24">
        <f t="shared" ca="1" si="12"/>
        <v>13.735624680625245</v>
      </c>
      <c r="BL97" s="23">
        <f t="shared" si="13"/>
        <v>3.65785759038513</v>
      </c>
      <c r="BM97" s="23">
        <f t="shared" ca="1" si="14"/>
        <v>2.935784189912682</v>
      </c>
      <c r="BN97" s="22">
        <f t="shared" si="15"/>
        <v>3.3017578653968962</v>
      </c>
      <c r="BO97" s="21"/>
      <c r="BP97" s="2"/>
    </row>
    <row r="98" spans="1:68" x14ac:dyDescent="0.2">
      <c r="A98">
        <v>4.25</v>
      </c>
      <c r="B98">
        <v>2.0699999999999998</v>
      </c>
      <c r="C98">
        <v>0.18981000000000001</v>
      </c>
      <c r="D98">
        <v>-9.0690000000000007E-2</v>
      </c>
      <c r="E98">
        <v>1.67E-3</v>
      </c>
      <c r="F98">
        <v>1.9814000000000001</v>
      </c>
      <c r="G98">
        <v>2.0238299999999998</v>
      </c>
      <c r="H98" s="21"/>
      <c r="I98" s="17">
        <f t="shared" si="9"/>
        <v>13.943569553805773</v>
      </c>
      <c r="J98" s="16">
        <f t="shared" si="10"/>
        <v>-13.743569553805774</v>
      </c>
      <c r="K98" s="16">
        <v>124</v>
      </c>
      <c r="L98" s="16">
        <v>1437.6640419947498</v>
      </c>
      <c r="M98" s="16">
        <v>577.82152230971099</v>
      </c>
      <c r="N98" s="16">
        <v>6.0422134733158348</v>
      </c>
      <c r="O98" s="16">
        <v>6.2643572895277178</v>
      </c>
      <c r="P98" s="16">
        <v>6.5437696052177952</v>
      </c>
      <c r="Q98" s="16">
        <v>0.12735082516896312</v>
      </c>
      <c r="R98" s="16">
        <v>1.9461385845158361</v>
      </c>
      <c r="S98" s="16">
        <v>19.403633034033163</v>
      </c>
      <c r="T98" s="20" t="s">
        <v>122</v>
      </c>
      <c r="U98" s="10">
        <v>4</v>
      </c>
      <c r="V98" s="20" t="s">
        <v>33</v>
      </c>
      <c r="W98" s="10">
        <v>3</v>
      </c>
      <c r="X98" s="20" t="s">
        <v>143</v>
      </c>
      <c r="Y98" s="10">
        <v>4</v>
      </c>
      <c r="Z98" s="20" t="s">
        <v>123</v>
      </c>
      <c r="AA98" s="15">
        <v>4</v>
      </c>
      <c r="AB98" s="11">
        <v>45.974268130712076</v>
      </c>
      <c r="AC98" s="10">
        <v>48.810093491531227</v>
      </c>
      <c r="AD98" s="19">
        <v>5.2156383777566973</v>
      </c>
      <c r="AE98" s="12">
        <v>626.4357289527718</v>
      </c>
      <c r="AF98" s="10">
        <v>668.14921092727502</v>
      </c>
      <c r="AG98" s="10">
        <v>365.78272039133464</v>
      </c>
      <c r="AH98" s="10">
        <v>274.86348810618506</v>
      </c>
      <c r="AI98" s="10">
        <v>5.1383802158610496</v>
      </c>
      <c r="AJ98" s="10"/>
      <c r="AK98" s="10"/>
      <c r="AL98" s="10"/>
      <c r="AM98" s="10"/>
      <c r="AN98" s="10">
        <v>4.1762381930184782</v>
      </c>
      <c r="AO98" s="10">
        <v>1.6550271055592027</v>
      </c>
      <c r="AP98" s="10">
        <v>2.9262617631306771</v>
      </c>
      <c r="AQ98" s="10">
        <v>114.66</v>
      </c>
      <c r="AR98" s="10"/>
      <c r="AS98" s="10"/>
      <c r="AT98" s="10">
        <v>5.5535438780618085</v>
      </c>
      <c r="AU98" s="10">
        <v>1</v>
      </c>
      <c r="AV98" s="16"/>
      <c r="AW98" s="19">
        <v>100.22238163909125</v>
      </c>
      <c r="AX98" s="1" t="s">
        <v>120</v>
      </c>
      <c r="AY98" s="23">
        <v>13.7435695538058</v>
      </c>
      <c r="AZ98" s="18">
        <v>100</v>
      </c>
      <c r="BA98" s="18">
        <v>0</v>
      </c>
      <c r="BB98" s="18">
        <v>0</v>
      </c>
      <c r="BC98" s="18">
        <v>0</v>
      </c>
      <c r="BD98" s="18">
        <v>100</v>
      </c>
      <c r="BE98" s="18">
        <v>0</v>
      </c>
      <c r="BF98" s="24">
        <v>45.974268130712076</v>
      </c>
      <c r="BG98" s="24">
        <v>48.810093491531227</v>
      </c>
      <c r="BH98" s="24">
        <v>5.2156383777566973</v>
      </c>
      <c r="BI98" s="21"/>
      <c r="BJ98" s="25">
        <f t="shared" ca="1" si="11"/>
        <v>0.89826288749704719</v>
      </c>
      <c r="BK98" s="24">
        <f t="shared" ca="1" si="12"/>
        <v>17.664146981467308</v>
      </c>
      <c r="BL98" s="23">
        <f t="shared" si="13"/>
        <v>2.1863036869949073</v>
      </c>
      <c r="BM98" s="23">
        <f t="shared" ca="1" si="14"/>
        <v>2.7155135430610589</v>
      </c>
      <c r="BN98" s="22">
        <f t="shared" si="15"/>
        <v>3.0752572375086227</v>
      </c>
      <c r="BO98" s="21"/>
      <c r="BP98" s="2"/>
    </row>
    <row r="99" spans="1:68" x14ac:dyDescent="0.2">
      <c r="A99">
        <v>4.3</v>
      </c>
      <c r="B99">
        <v>2.11</v>
      </c>
      <c r="C99">
        <v>0.18514</v>
      </c>
      <c r="D99">
        <v>-8.8940000000000005E-2</v>
      </c>
      <c r="E99">
        <v>-7.1900000000000002E-3</v>
      </c>
      <c r="F99">
        <v>1.9823</v>
      </c>
      <c r="G99">
        <v>2.0310800000000002</v>
      </c>
      <c r="H99" s="21"/>
      <c r="I99" s="17">
        <f t="shared" si="9"/>
        <v>14.107611548556429</v>
      </c>
      <c r="J99" s="16">
        <f t="shared" si="10"/>
        <v>-13.90761154855643</v>
      </c>
      <c r="K99" s="16">
        <v>124</v>
      </c>
      <c r="L99" s="16">
        <v>1458.0052493438311</v>
      </c>
      <c r="M99" s="16">
        <v>587.92650918635138</v>
      </c>
      <c r="N99" s="16">
        <v>6.1132983377077856</v>
      </c>
      <c r="O99" s="16">
        <v>5.0268552361396273</v>
      </c>
      <c r="P99" s="16">
        <v>5.2721449726840941</v>
      </c>
      <c r="Q99" s="16">
        <v>0.13979437313354634</v>
      </c>
      <c r="R99" s="16">
        <v>2.6515654227614274</v>
      </c>
      <c r="S99" s="16">
        <v>17.034009482254614</v>
      </c>
      <c r="T99" s="20" t="s">
        <v>33</v>
      </c>
      <c r="U99" s="10">
        <v>3</v>
      </c>
      <c r="V99" s="20" t="s">
        <v>33</v>
      </c>
      <c r="W99" s="10">
        <v>3</v>
      </c>
      <c r="X99" s="20" t="s">
        <v>143</v>
      </c>
      <c r="Y99" s="10">
        <v>4</v>
      </c>
      <c r="Z99" s="20" t="s">
        <v>123</v>
      </c>
      <c r="AA99" s="15">
        <v>4</v>
      </c>
      <c r="AB99" s="11">
        <v>68.027544854544672</v>
      </c>
      <c r="AC99" s="10">
        <v>29.362827043947576</v>
      </c>
      <c r="AD99" s="19">
        <v>2.609628101507754</v>
      </c>
      <c r="AE99" s="12">
        <v>502.68552361396269</v>
      </c>
      <c r="AF99" s="10">
        <v>517.34977137336409</v>
      </c>
      <c r="AG99" s="10">
        <v>270.41087295130706</v>
      </c>
      <c r="AH99" s="10">
        <v>224.65462925924902</v>
      </c>
      <c r="AI99" s="10">
        <v>3.7713570686050324</v>
      </c>
      <c r="AJ99" s="10"/>
      <c r="AK99" s="10"/>
      <c r="AL99" s="10"/>
      <c r="AM99" s="10"/>
      <c r="AN99" s="10">
        <v>5.0268552361396273</v>
      </c>
      <c r="AO99" s="10">
        <v>1.4520040504082825</v>
      </c>
      <c r="AP99" s="10">
        <v>2.1632869836104565</v>
      </c>
      <c r="AQ99" s="10">
        <v>111.47500000000001</v>
      </c>
      <c r="AR99" s="10"/>
      <c r="AS99" s="10"/>
      <c r="AT99" s="10">
        <v>4.1675366381147194</v>
      </c>
      <c r="AU99" s="10">
        <v>1</v>
      </c>
      <c r="AV99" s="16"/>
      <c r="AW99" s="19">
        <v>77.602465706004622</v>
      </c>
      <c r="AX99" s="1" t="s">
        <v>120</v>
      </c>
      <c r="AY99" s="23">
        <v>13.9076115485564</v>
      </c>
      <c r="AZ99" s="18">
        <v>100</v>
      </c>
      <c r="BA99" s="18">
        <v>0</v>
      </c>
      <c r="BB99" s="18">
        <v>0</v>
      </c>
      <c r="BC99" s="18">
        <v>0</v>
      </c>
      <c r="BD99" s="18">
        <v>100</v>
      </c>
      <c r="BE99" s="18">
        <v>0</v>
      </c>
      <c r="BF99" s="24">
        <v>68.027544854544672</v>
      </c>
      <c r="BG99" s="24">
        <v>29.362827043947576</v>
      </c>
      <c r="BH99" s="24">
        <v>2.609628101507754</v>
      </c>
      <c r="BI99" s="21"/>
      <c r="BJ99" s="25">
        <f t="shared" ca="1" si="11"/>
        <v>0.95693004614016774</v>
      </c>
      <c r="BK99" s="24">
        <f t="shared" ca="1" si="12"/>
        <v>14.624222337586357</v>
      </c>
      <c r="BL99" s="23">
        <f t="shared" si="13"/>
        <v>3.0770414489590543</v>
      </c>
      <c r="BM99" s="23">
        <f t="shared" ca="1" si="14"/>
        <v>2.8688689431796663</v>
      </c>
      <c r="BN99" s="22">
        <f t="shared" si="15"/>
        <v>3.2237238693160832</v>
      </c>
      <c r="BO99" s="21"/>
      <c r="BP99" s="2"/>
    </row>
    <row r="100" spans="1:68" x14ac:dyDescent="0.2">
      <c r="A100">
        <v>4.3499999999999996</v>
      </c>
      <c r="B100">
        <v>2.0699999999999998</v>
      </c>
      <c r="C100">
        <v>0.18625</v>
      </c>
      <c r="D100">
        <v>-8.7279999999999996E-2</v>
      </c>
      <c r="E100">
        <v>-3.5100000000000001E-3</v>
      </c>
      <c r="F100">
        <v>1.9817800000000001</v>
      </c>
      <c r="G100">
        <v>2.0313300000000001</v>
      </c>
      <c r="H100" s="21"/>
      <c r="I100" s="17">
        <f t="shared" si="9"/>
        <v>14.271653543307085</v>
      </c>
      <c r="J100" s="16">
        <f t="shared" si="10"/>
        <v>-14.071653543307086</v>
      </c>
      <c r="K100" s="16">
        <v>124</v>
      </c>
      <c r="L100" s="16">
        <v>1478.3464566929124</v>
      </c>
      <c r="M100" s="16">
        <v>598.03149606299178</v>
      </c>
      <c r="N100" s="16">
        <v>6.1843832020997365</v>
      </c>
      <c r="O100" s="16">
        <v>5.320993839835725</v>
      </c>
      <c r="P100" s="16">
        <v>5.5804563857770138</v>
      </c>
      <c r="Q100" s="16">
        <v>0.15159796720280821</v>
      </c>
      <c r="R100" s="16">
        <v>2.716587259586654</v>
      </c>
      <c r="S100" s="16">
        <v>18.018232357033966</v>
      </c>
      <c r="T100" s="20" t="s">
        <v>33</v>
      </c>
      <c r="U100" s="10">
        <v>3</v>
      </c>
      <c r="V100" s="20" t="s">
        <v>33</v>
      </c>
      <c r="W100" s="10">
        <v>3</v>
      </c>
      <c r="X100" s="20" t="s">
        <v>143</v>
      </c>
      <c r="Y100" s="10">
        <v>4</v>
      </c>
      <c r="Z100" s="20" t="s">
        <v>123</v>
      </c>
      <c r="AA100" s="15">
        <v>4</v>
      </c>
      <c r="AB100" s="11">
        <v>68.077915201567279</v>
      </c>
      <c r="AC100" s="10">
        <v>29.315569299231413</v>
      </c>
      <c r="AD100" s="19">
        <v>2.6065154992013047</v>
      </c>
      <c r="AE100" s="12">
        <v>532.09938398357258</v>
      </c>
      <c r="AF100" s="10">
        <v>552.42516071670286</v>
      </c>
      <c r="AG100" s="10">
        <v>293.53422893327604</v>
      </c>
      <c r="AH100" s="10">
        <v>243.43918261578986</v>
      </c>
      <c r="AI100" s="10">
        <v>3.6810891918566839</v>
      </c>
      <c r="AJ100" s="10"/>
      <c r="AK100" s="10"/>
      <c r="AL100" s="10"/>
      <c r="AM100" s="10"/>
      <c r="AN100" s="10">
        <v>5.320993839835725</v>
      </c>
      <c r="AO100" s="10">
        <v>1.5289099763918623</v>
      </c>
      <c r="AP100" s="10">
        <v>2.3482738314662082</v>
      </c>
      <c r="AQ100" s="10">
        <v>111.47500000000001</v>
      </c>
      <c r="AR100" s="10"/>
      <c r="AS100" s="10"/>
      <c r="AT100" s="10">
        <v>4.3841509590963339</v>
      </c>
      <c r="AU100" s="10">
        <v>1</v>
      </c>
      <c r="AV100" s="16"/>
      <c r="AW100" s="19">
        <v>82.863774107505435</v>
      </c>
      <c r="AX100" s="1" t="s">
        <v>120</v>
      </c>
      <c r="AY100" s="23">
        <v>14.0716535433071</v>
      </c>
      <c r="AZ100" s="18">
        <v>100</v>
      </c>
      <c r="BA100" s="18">
        <v>0</v>
      </c>
      <c r="BB100" s="18">
        <v>0</v>
      </c>
      <c r="BC100" s="18">
        <v>0</v>
      </c>
      <c r="BD100" s="18">
        <v>100</v>
      </c>
      <c r="BE100" s="18">
        <v>0</v>
      </c>
      <c r="BF100" s="24">
        <v>68.077915201567279</v>
      </c>
      <c r="BG100" s="24">
        <v>29.315569299231413</v>
      </c>
      <c r="BH100" s="24">
        <v>2.6065154992013047</v>
      </c>
      <c r="BI100" s="21"/>
      <c r="BJ100" s="25">
        <f t="shared" ca="1" si="11"/>
        <v>0.95324960396315284</v>
      </c>
      <c r="BK100" s="24">
        <f t="shared" ca="1" si="12"/>
        <v>15.260608584107146</v>
      </c>
      <c r="BL100" s="23">
        <f t="shared" si="13"/>
        <v>3.1313592341759802</v>
      </c>
      <c r="BM100" s="23">
        <f t="shared" ca="1" si="14"/>
        <v>2.8585823463950319</v>
      </c>
      <c r="BN100" s="22">
        <f t="shared" si="15"/>
        <v>3.2079268905591469</v>
      </c>
      <c r="BO100" s="21"/>
      <c r="BP100" s="2"/>
    </row>
    <row r="101" spans="1:68" x14ac:dyDescent="0.2">
      <c r="A101">
        <v>4.4000000000000004</v>
      </c>
      <c r="B101">
        <v>2.0699999999999998</v>
      </c>
      <c r="C101">
        <v>0.18828</v>
      </c>
      <c r="D101">
        <v>-8.6599999999999996E-2</v>
      </c>
      <c r="E101">
        <v>-2.5100000000000001E-3</v>
      </c>
      <c r="F101">
        <v>1.9861</v>
      </c>
      <c r="G101">
        <v>2.03728</v>
      </c>
      <c r="H101" s="21"/>
      <c r="I101" s="17">
        <f t="shared" si="9"/>
        <v>14.435695538057743</v>
      </c>
      <c r="J101" s="16">
        <f t="shared" si="10"/>
        <v>-14.235695538057744</v>
      </c>
      <c r="K101" s="16">
        <v>124</v>
      </c>
      <c r="L101" s="16">
        <v>1498.6876640419939</v>
      </c>
      <c r="M101" s="16">
        <v>608.13648293963229</v>
      </c>
      <c r="N101" s="16">
        <v>6.2554680664916891</v>
      </c>
      <c r="O101" s="16">
        <v>5.8589229979466086</v>
      </c>
      <c r="P101" s="16">
        <v>6.122236850789208</v>
      </c>
      <c r="Q101" s="16">
        <v>0.15643317441190341</v>
      </c>
      <c r="R101" s="16">
        <v>2.5551637126181723</v>
      </c>
      <c r="S101" s="16">
        <v>18.285684225180532</v>
      </c>
      <c r="T101" s="20" t="s">
        <v>33</v>
      </c>
      <c r="U101" s="10">
        <v>3</v>
      </c>
      <c r="V101" s="20" t="s">
        <v>33</v>
      </c>
      <c r="W101" s="10">
        <v>3</v>
      </c>
      <c r="X101" s="20" t="s">
        <v>143</v>
      </c>
      <c r="Y101" s="10">
        <v>4</v>
      </c>
      <c r="Z101" s="20" t="s">
        <v>123</v>
      </c>
      <c r="AA101" s="15">
        <v>4</v>
      </c>
      <c r="AB101" s="11">
        <v>61.627463015181831</v>
      </c>
      <c r="AC101" s="10">
        <v>35.309608974984869</v>
      </c>
      <c r="AD101" s="19">
        <v>3.0629280098332976</v>
      </c>
      <c r="AE101" s="12">
        <v>585.89229979466086</v>
      </c>
      <c r="AF101" s="10">
        <v>614.96749734466209</v>
      </c>
      <c r="AG101" s="10">
        <v>334.1677638091906</v>
      </c>
      <c r="AH101" s="10">
        <v>247.47873240731334</v>
      </c>
      <c r="AI101" s="10">
        <v>3.9136435566210381</v>
      </c>
      <c r="AJ101" s="10"/>
      <c r="AK101" s="10"/>
      <c r="AL101" s="10"/>
      <c r="AM101" s="10"/>
      <c r="AN101" s="10">
        <v>5.8589229979466086</v>
      </c>
      <c r="AO101" s="10">
        <v>1.6383121091986643</v>
      </c>
      <c r="AP101" s="10">
        <v>2.6733421104735249</v>
      </c>
      <c r="AQ101" s="10">
        <v>111.47500000000001</v>
      </c>
      <c r="AR101" s="10"/>
      <c r="AS101" s="10"/>
      <c r="AT101" s="10">
        <v>4.8197039419397658</v>
      </c>
      <c r="AU101" s="10">
        <v>1</v>
      </c>
      <c r="AV101" s="16"/>
      <c r="AW101" s="19">
        <v>92.245124601699317</v>
      </c>
      <c r="AX101" s="1" t="s">
        <v>120</v>
      </c>
      <c r="AY101" s="23">
        <v>14.235695538057699</v>
      </c>
      <c r="AZ101" s="18">
        <v>100</v>
      </c>
      <c r="BA101" s="18">
        <v>0</v>
      </c>
      <c r="BB101" s="18">
        <v>0</v>
      </c>
      <c r="BC101" s="18">
        <v>0</v>
      </c>
      <c r="BD101" s="18">
        <v>100</v>
      </c>
      <c r="BE101" s="18">
        <v>0</v>
      </c>
      <c r="BF101" s="24">
        <v>61.627463015181831</v>
      </c>
      <c r="BG101" s="24">
        <v>35.309608974984869</v>
      </c>
      <c r="BH101" s="24">
        <v>3.0629280098332976</v>
      </c>
      <c r="BI101" s="21"/>
      <c r="BJ101" s="25">
        <f t="shared" ca="1" si="11"/>
        <v>0.93723498761389101</v>
      </c>
      <c r="BK101" s="24">
        <f t="shared" ca="1" si="12"/>
        <v>16.337946900020075</v>
      </c>
      <c r="BL101" s="23">
        <f t="shared" si="13"/>
        <v>2.9115259482268132</v>
      </c>
      <c r="BM101" s="23">
        <f t="shared" ca="1" si="14"/>
        <v>2.8159225890533177</v>
      </c>
      <c r="BN101" s="22">
        <f t="shared" si="15"/>
        <v>3.1597308747635924</v>
      </c>
      <c r="BO101" s="21"/>
      <c r="BP101" s="2"/>
    </row>
    <row r="102" spans="1:68" x14ac:dyDescent="0.2">
      <c r="A102">
        <v>4.45</v>
      </c>
      <c r="B102">
        <v>2.11</v>
      </c>
      <c r="C102">
        <v>0.18654000000000001</v>
      </c>
      <c r="D102">
        <v>-8.2070000000000004E-2</v>
      </c>
      <c r="E102">
        <v>-4.96E-3</v>
      </c>
      <c r="F102">
        <v>1.9810000000000001</v>
      </c>
      <c r="G102">
        <v>2.0311300000000001</v>
      </c>
      <c r="H102" s="21"/>
      <c r="I102" s="17">
        <f t="shared" si="9"/>
        <v>14.599737532808399</v>
      </c>
      <c r="J102" s="16">
        <f t="shared" si="10"/>
        <v>-14.3997375328084</v>
      </c>
      <c r="K102" s="16">
        <v>124</v>
      </c>
      <c r="L102" s="16">
        <v>1519.0288713910752</v>
      </c>
      <c r="M102" s="16">
        <v>618.24146981627268</v>
      </c>
      <c r="N102" s="16">
        <v>6.3265529308836399</v>
      </c>
      <c r="O102" s="16">
        <v>5.3978408624229974</v>
      </c>
      <c r="P102" s="16">
        <v>5.6517190133573862</v>
      </c>
      <c r="Q102" s="16">
        <v>0.18864418714308165</v>
      </c>
      <c r="R102" s="16">
        <v>3.3378196385424719</v>
      </c>
      <c r="S102" s="16">
        <v>17.630427148221447</v>
      </c>
      <c r="T102" s="20" t="s">
        <v>33</v>
      </c>
      <c r="U102" s="10">
        <v>3</v>
      </c>
      <c r="V102" s="20" t="s">
        <v>33</v>
      </c>
      <c r="W102" s="10">
        <v>3</v>
      </c>
      <c r="X102" s="20" t="s">
        <v>143</v>
      </c>
      <c r="Y102" s="10">
        <v>4</v>
      </c>
      <c r="Z102" s="20" t="s">
        <v>33</v>
      </c>
      <c r="AA102" s="15">
        <v>3</v>
      </c>
      <c r="AB102" s="11">
        <v>81.843137842719386</v>
      </c>
      <c r="AC102" s="10">
        <v>16.408067124081697</v>
      </c>
      <c r="AD102" s="19">
        <v>1.7487950331989148</v>
      </c>
      <c r="AE102" s="12">
        <v>539.78408624229974</v>
      </c>
      <c r="AF102" s="10">
        <v>558.41591603803113</v>
      </c>
      <c r="AG102" s="10">
        <v>298.87892600180396</v>
      </c>
      <c r="AH102" s="10">
        <v>232.53684104237772</v>
      </c>
      <c r="AI102" s="10">
        <v>2.9959677522799608</v>
      </c>
      <c r="AJ102" s="10"/>
      <c r="AK102" s="10"/>
      <c r="AL102" s="10"/>
      <c r="AM102" s="10"/>
      <c r="AN102" s="10">
        <v>5.3978408624229974</v>
      </c>
      <c r="AO102" s="10">
        <v>1.5991572340657001</v>
      </c>
      <c r="AP102" s="10">
        <v>2.3910314080144319</v>
      </c>
      <c r="AQ102" s="10">
        <v>111.47500000000001</v>
      </c>
      <c r="AR102" s="10"/>
      <c r="AS102" s="10"/>
      <c r="AT102" s="10">
        <v>4.2794578616508074</v>
      </c>
      <c r="AU102" s="10">
        <v>1</v>
      </c>
      <c r="AV102" s="16"/>
      <c r="AW102" s="19">
        <v>83.762387405704658</v>
      </c>
      <c r="AX102" s="1" t="s">
        <v>120</v>
      </c>
      <c r="AY102" s="23">
        <v>14.3997375328084</v>
      </c>
      <c r="AZ102" s="18">
        <v>100</v>
      </c>
      <c r="BA102" s="18">
        <v>0</v>
      </c>
      <c r="BB102" s="18">
        <v>0</v>
      </c>
      <c r="BC102" s="18">
        <v>100</v>
      </c>
      <c r="BD102" s="18">
        <v>0</v>
      </c>
      <c r="BE102" s="18">
        <v>0</v>
      </c>
      <c r="BF102" s="24">
        <v>81.843137842719386</v>
      </c>
      <c r="BG102" s="24">
        <v>16.408067124081697</v>
      </c>
      <c r="BH102" s="24">
        <v>1.7487950331989148</v>
      </c>
      <c r="BI102" s="21"/>
      <c r="BJ102" s="25">
        <f t="shared" ca="1" si="11"/>
        <v>0.97415334997693459</v>
      </c>
      <c r="BK102" s="24">
        <f t="shared" ca="1" si="12"/>
        <v>15.330062342491182</v>
      </c>
      <c r="BL102" s="23">
        <f t="shared" si="13"/>
        <v>3.8560159156966636</v>
      </c>
      <c r="BM102" s="23">
        <f t="shared" ca="1" si="14"/>
        <v>2.9121945343685742</v>
      </c>
      <c r="BN102" s="22">
        <f t="shared" si="15"/>
        <v>3.2502921705059746</v>
      </c>
      <c r="BO102" s="21"/>
      <c r="BP102" s="2"/>
    </row>
    <row r="103" spans="1:68" x14ac:dyDescent="0.2">
      <c r="A103">
        <v>4.5</v>
      </c>
      <c r="B103">
        <v>2.11</v>
      </c>
      <c r="C103">
        <v>0.18618999999999999</v>
      </c>
      <c r="D103">
        <v>-7.757E-2</v>
      </c>
      <c r="E103">
        <v>-1.9300000000000001E-3</v>
      </c>
      <c r="F103">
        <v>1.9839500000000001</v>
      </c>
      <c r="G103">
        <v>2.03783</v>
      </c>
      <c r="H103" s="21"/>
      <c r="I103" s="17">
        <f t="shared" si="9"/>
        <v>14.763779527559054</v>
      </c>
      <c r="J103" s="16">
        <f t="shared" si="10"/>
        <v>-14.563779527559054</v>
      </c>
      <c r="K103" s="16">
        <v>124</v>
      </c>
      <c r="L103" s="16">
        <v>1539.3700787401563</v>
      </c>
      <c r="M103" s="16">
        <v>628.34645669291297</v>
      </c>
      <c r="N103" s="16">
        <v>6.3976377952755898</v>
      </c>
      <c r="O103" s="16">
        <v>5.3050944558521502</v>
      </c>
      <c r="P103" s="16">
        <v>5.5706420666975101</v>
      </c>
      <c r="Q103" s="16">
        <v>0.22064188190915285</v>
      </c>
      <c r="R103" s="16">
        <v>3.960798042082029</v>
      </c>
      <c r="S103" s="16">
        <v>18.440806308705536</v>
      </c>
      <c r="T103" s="20" t="s">
        <v>33</v>
      </c>
      <c r="U103" s="10">
        <v>3</v>
      </c>
      <c r="V103" s="20" t="s">
        <v>33</v>
      </c>
      <c r="W103" s="10">
        <v>3</v>
      </c>
      <c r="X103" s="20" t="s">
        <v>33</v>
      </c>
      <c r="Y103" s="10">
        <v>3</v>
      </c>
      <c r="Z103" s="20" t="s">
        <v>33</v>
      </c>
      <c r="AA103" s="15">
        <v>3</v>
      </c>
      <c r="AB103" s="11">
        <v>96.77674738183822</v>
      </c>
      <c r="AC103" s="10">
        <v>2.8732526181617857</v>
      </c>
      <c r="AD103" s="19">
        <v>0.35</v>
      </c>
      <c r="AE103" s="12">
        <v>530.50944558521508</v>
      </c>
      <c r="AF103" s="10">
        <v>547.68091011633521</v>
      </c>
      <c r="AG103" s="10">
        <v>292.79815500231325</v>
      </c>
      <c r="AH103" s="10">
        <v>247.74518084770176</v>
      </c>
      <c r="AI103" s="10">
        <v>2.5247437243085007</v>
      </c>
      <c r="AJ103" s="10"/>
      <c r="AK103" s="10"/>
      <c r="AL103" s="10"/>
      <c r="AM103" s="10"/>
      <c r="AN103" s="10">
        <v>5.3050944558521502</v>
      </c>
      <c r="AO103" s="10">
        <v>1.6261436924167443</v>
      </c>
      <c r="AP103" s="10">
        <v>2.3423852400185061</v>
      </c>
      <c r="AQ103" s="10">
        <v>111.47500000000001</v>
      </c>
      <c r="AR103" s="10"/>
      <c r="AS103" s="10"/>
      <c r="AT103" s="10">
        <v>4.1211699387171192</v>
      </c>
      <c r="AU103" s="10">
        <v>1</v>
      </c>
      <c r="AV103" s="16"/>
      <c r="AW103" s="19">
        <v>82.152136517450288</v>
      </c>
      <c r="AX103" s="1" t="s">
        <v>120</v>
      </c>
      <c r="AY103" s="23">
        <v>14.563779527559101</v>
      </c>
      <c r="AZ103" s="18">
        <v>100</v>
      </c>
      <c r="BA103" s="18">
        <v>0</v>
      </c>
      <c r="BB103" s="18">
        <v>0</v>
      </c>
      <c r="BC103" s="18">
        <v>100</v>
      </c>
      <c r="BD103" s="18">
        <v>0</v>
      </c>
      <c r="BE103" s="18">
        <v>0</v>
      </c>
      <c r="BF103" s="24">
        <v>96.77674738183822</v>
      </c>
      <c r="BG103" s="24">
        <v>2.8732526181617857</v>
      </c>
      <c r="BH103" s="24">
        <v>0.35</v>
      </c>
      <c r="BI103" s="21"/>
      <c r="BJ103" s="25">
        <f t="shared" ca="1" si="11"/>
        <v>0.99397627626088614</v>
      </c>
      <c r="BK103" s="24">
        <f t="shared" ca="1" si="12"/>
        <v>15.169710558474618</v>
      </c>
      <c r="BL103" s="23">
        <f t="shared" si="13"/>
        <v>4.5957895613987292</v>
      </c>
      <c r="BM103" s="23">
        <f t="shared" ca="1" si="14"/>
        <v>2.9635965687150847</v>
      </c>
      <c r="BN103" s="22">
        <f t="shared" si="15"/>
        <v>3.2959881156401027</v>
      </c>
      <c r="BO103" s="21"/>
      <c r="BP103" s="2"/>
    </row>
    <row r="104" spans="1:68" x14ac:dyDescent="0.2">
      <c r="A104">
        <v>4.55</v>
      </c>
      <c r="B104">
        <v>2.11</v>
      </c>
      <c r="C104">
        <v>0.18781</v>
      </c>
      <c r="D104">
        <v>-7.8200000000000006E-2</v>
      </c>
      <c r="E104">
        <v>-2.9999999999999997E-4</v>
      </c>
      <c r="F104">
        <v>1.98445</v>
      </c>
      <c r="G104">
        <v>2.0417000000000001</v>
      </c>
      <c r="H104" s="21"/>
      <c r="I104" s="17">
        <f t="shared" si="9"/>
        <v>14.92782152230971</v>
      </c>
      <c r="J104" s="16">
        <f t="shared" si="10"/>
        <v>-14.727821522309711</v>
      </c>
      <c r="K104" s="16">
        <v>124</v>
      </c>
      <c r="L104" s="16">
        <v>1559.7112860892375</v>
      </c>
      <c r="M104" s="16">
        <v>638.45144356955336</v>
      </c>
      <c r="N104" s="16">
        <v>6.4687226596675407</v>
      </c>
      <c r="O104" s="16">
        <v>5.7343778234086216</v>
      </c>
      <c r="P104" s="16">
        <v>6.0062030645031177</v>
      </c>
      <c r="Q104" s="16">
        <v>0.21616220464190283</v>
      </c>
      <c r="R104" s="16">
        <v>3.5989826238048703</v>
      </c>
      <c r="S104" s="16">
        <v>18.876752853784435</v>
      </c>
      <c r="T104" s="20" t="s">
        <v>33</v>
      </c>
      <c r="U104" s="10">
        <v>3</v>
      </c>
      <c r="V104" s="20" t="s">
        <v>33</v>
      </c>
      <c r="W104" s="10">
        <v>3</v>
      </c>
      <c r="X104" s="20" t="s">
        <v>143</v>
      </c>
      <c r="Y104" s="10">
        <v>4</v>
      </c>
      <c r="Z104" s="20" t="s">
        <v>33</v>
      </c>
      <c r="AA104" s="15">
        <v>3</v>
      </c>
      <c r="AB104" s="11">
        <v>86.413620586821168</v>
      </c>
      <c r="AC104" s="10">
        <v>12.228503789392519</v>
      </c>
      <c r="AD104" s="19">
        <v>1.3578756237863163</v>
      </c>
      <c r="AE104" s="12">
        <v>573.4377823408621</v>
      </c>
      <c r="AF104" s="10">
        <v>597.72683883763705</v>
      </c>
      <c r="AG104" s="10">
        <v>325.46522983773383</v>
      </c>
      <c r="AH104" s="10">
        <v>255.25090685040465</v>
      </c>
      <c r="AI104" s="10">
        <v>2.7785630121847955</v>
      </c>
      <c r="AJ104" s="10"/>
      <c r="AK104" s="10"/>
      <c r="AL104" s="10"/>
      <c r="AM104" s="10"/>
      <c r="AN104" s="10">
        <v>5.7343778234086216</v>
      </c>
      <c r="AO104" s="10">
        <v>1.7071942113183995</v>
      </c>
      <c r="AP104" s="10">
        <v>2.6037218387018708</v>
      </c>
      <c r="AQ104" s="10">
        <v>111.47500000000001</v>
      </c>
      <c r="AR104" s="10"/>
      <c r="AS104" s="10"/>
      <c r="AT104" s="10">
        <v>4.4411944438446671</v>
      </c>
      <c r="AU104" s="10">
        <v>1</v>
      </c>
      <c r="AV104" s="16"/>
      <c r="AW104" s="19">
        <v>89.659025825645557</v>
      </c>
      <c r="AX104" s="1" t="s">
        <v>120</v>
      </c>
      <c r="AY104" s="23">
        <v>14.7278215223097</v>
      </c>
      <c r="AZ104" s="18">
        <v>100</v>
      </c>
      <c r="BA104" s="18">
        <v>0</v>
      </c>
      <c r="BB104" s="18">
        <v>0</v>
      </c>
      <c r="BC104" s="18">
        <v>100</v>
      </c>
      <c r="BD104" s="18">
        <v>0</v>
      </c>
      <c r="BE104" s="18">
        <v>0</v>
      </c>
      <c r="BF104" s="24">
        <v>86.413620586821168</v>
      </c>
      <c r="BG104" s="24">
        <v>12.228503789392519</v>
      </c>
      <c r="BH104" s="24">
        <v>1.3578756237863163</v>
      </c>
      <c r="BI104" s="21"/>
      <c r="BJ104" s="25">
        <f t="shared" ca="1" si="11"/>
        <v>0.97695541895483418</v>
      </c>
      <c r="BK104" s="24">
        <f t="shared" ca="1" si="12"/>
        <v>15.925364408456893</v>
      </c>
      <c r="BL104" s="23">
        <f t="shared" si="13"/>
        <v>4.1360090941214001</v>
      </c>
      <c r="BM104" s="23">
        <f t="shared" ca="1" si="14"/>
        <v>2.9182957589933447</v>
      </c>
      <c r="BN104" s="22">
        <f t="shared" si="15"/>
        <v>3.2458134883437162</v>
      </c>
      <c r="BO104" s="21"/>
      <c r="BP104" s="2"/>
    </row>
    <row r="105" spans="1:68" x14ac:dyDescent="0.2">
      <c r="A105">
        <v>4.5999999999999996</v>
      </c>
      <c r="B105">
        <v>2.11</v>
      </c>
      <c r="C105">
        <v>0.18603</v>
      </c>
      <c r="D105">
        <v>-7.8200000000000006E-2</v>
      </c>
      <c r="E105">
        <v>1.24E-3</v>
      </c>
      <c r="F105">
        <v>1.98803</v>
      </c>
      <c r="G105">
        <v>2.0457999999999998</v>
      </c>
      <c r="H105" s="21"/>
      <c r="I105" s="17">
        <f t="shared" si="9"/>
        <v>15.091863517060366</v>
      </c>
      <c r="J105" s="16">
        <f t="shared" si="10"/>
        <v>-14.891863517060367</v>
      </c>
      <c r="K105" s="16">
        <v>124</v>
      </c>
      <c r="L105" s="16">
        <v>1580.0524934383188</v>
      </c>
      <c r="M105" s="16">
        <v>648.55643044619376</v>
      </c>
      <c r="N105" s="16">
        <v>6.5398075240594924</v>
      </c>
      <c r="O105" s="16">
        <v>5.2626960985626248</v>
      </c>
      <c r="P105" s="16">
        <v>5.540452352285139</v>
      </c>
      <c r="Q105" s="16">
        <v>0.21616220464190283</v>
      </c>
      <c r="R105" s="16">
        <v>3.9015262815634095</v>
      </c>
      <c r="S105" s="16">
        <v>19.288628730730142</v>
      </c>
      <c r="T105" s="20" t="s">
        <v>33</v>
      </c>
      <c r="U105" s="10">
        <v>3</v>
      </c>
      <c r="V105" s="20" t="s">
        <v>33</v>
      </c>
      <c r="W105" s="10">
        <v>3</v>
      </c>
      <c r="X105" s="20" t="s">
        <v>33</v>
      </c>
      <c r="Y105" s="10">
        <v>3</v>
      </c>
      <c r="Z105" s="20" t="s">
        <v>33</v>
      </c>
      <c r="AA105" s="15">
        <v>3</v>
      </c>
      <c r="AB105" s="11">
        <v>95.798964553502231</v>
      </c>
      <c r="AC105" s="10">
        <v>3.8510354464977752</v>
      </c>
      <c r="AD105" s="19">
        <v>0.35</v>
      </c>
      <c r="AE105" s="12">
        <v>526.26960985626249</v>
      </c>
      <c r="AF105" s="10">
        <v>541.7360957914583</v>
      </c>
      <c r="AG105" s="10">
        <v>290.53392642138544</v>
      </c>
      <c r="AH105" s="10">
        <v>262.2614648229391</v>
      </c>
      <c r="AI105" s="10">
        <v>2.5630994842338537</v>
      </c>
      <c r="AJ105" s="10"/>
      <c r="AK105" s="10"/>
      <c r="AL105" s="10"/>
      <c r="AM105" s="10"/>
      <c r="AN105" s="10">
        <v>5.2626960985626248</v>
      </c>
      <c r="AO105" s="10">
        <v>1.6266307397722226</v>
      </c>
      <c r="AP105" s="10">
        <v>2.3242714113710834</v>
      </c>
      <c r="AQ105" s="10">
        <v>111.47500000000001</v>
      </c>
      <c r="AR105" s="10"/>
      <c r="AS105" s="10"/>
      <c r="AT105" s="10">
        <v>3.9388769136571287</v>
      </c>
      <c r="AU105" s="10">
        <v>1</v>
      </c>
      <c r="AV105" s="16"/>
      <c r="AW105" s="19">
        <v>81.260414368718742</v>
      </c>
      <c r="AX105" s="1" t="s">
        <v>120</v>
      </c>
      <c r="AY105" s="23">
        <v>14.891863517060401</v>
      </c>
      <c r="AZ105" s="18">
        <v>100</v>
      </c>
      <c r="BA105" s="18">
        <v>0</v>
      </c>
      <c r="BB105" s="18">
        <v>0</v>
      </c>
      <c r="BC105" s="18">
        <v>100</v>
      </c>
      <c r="BD105" s="18">
        <v>0</v>
      </c>
      <c r="BE105" s="18">
        <v>0</v>
      </c>
      <c r="BF105" s="24">
        <v>95.798964553502231</v>
      </c>
      <c r="BG105" s="24">
        <v>3.8510354464977752</v>
      </c>
      <c r="BH105" s="24">
        <v>0.35</v>
      </c>
      <c r="BI105" s="21"/>
      <c r="BJ105" s="25">
        <f t="shared" ca="1" si="11"/>
        <v>0.99816203730382747</v>
      </c>
      <c r="BK105" s="24">
        <f t="shared" ca="1" si="12"/>
        <v>14.617374260589363</v>
      </c>
      <c r="BL105" s="23">
        <f t="shared" si="13"/>
        <v>4.5503750576949269</v>
      </c>
      <c r="BM105" s="23">
        <f t="shared" ca="1" si="14"/>
        <v>2.9733295310433769</v>
      </c>
      <c r="BN105" s="22">
        <f t="shared" si="15"/>
        <v>3.2943523145357267</v>
      </c>
      <c r="BO105" s="21"/>
      <c r="BP105" s="2"/>
    </row>
    <row r="106" spans="1:68" x14ac:dyDescent="0.2">
      <c r="A106">
        <v>4.6500000000000004</v>
      </c>
      <c r="B106">
        <v>2.0699999999999998</v>
      </c>
      <c r="C106">
        <v>0.18620999999999999</v>
      </c>
      <c r="D106">
        <v>-7.6490000000000002E-2</v>
      </c>
      <c r="E106">
        <v>3.4399999999999999E-3</v>
      </c>
      <c r="F106">
        <v>1.9868300000000001</v>
      </c>
      <c r="G106">
        <v>2.0468500000000001</v>
      </c>
      <c r="H106" s="21"/>
      <c r="I106" s="17">
        <f t="shared" si="9"/>
        <v>15.255905511811024</v>
      </c>
      <c r="J106" s="16">
        <f t="shared" si="10"/>
        <v>-15.055905511811025</v>
      </c>
      <c r="K106" s="16">
        <v>124</v>
      </c>
      <c r="L106" s="16">
        <v>1600.3937007874003</v>
      </c>
      <c r="M106" s="16">
        <v>658.66141732283427</v>
      </c>
      <c r="N106" s="16">
        <v>6.6108923884514432</v>
      </c>
      <c r="O106" s="16">
        <v>5.3103942505133395</v>
      </c>
      <c r="P106" s="16">
        <v>5.5966233794187366</v>
      </c>
      <c r="Q106" s="16">
        <v>0.22832132865300989</v>
      </c>
      <c r="R106" s="16">
        <v>4.0796264671417513</v>
      </c>
      <c r="S106" s="16">
        <v>19.877022840652582</v>
      </c>
      <c r="T106" s="20" t="s">
        <v>33</v>
      </c>
      <c r="U106" s="10">
        <v>3</v>
      </c>
      <c r="V106" s="20" t="s">
        <v>33</v>
      </c>
      <c r="W106" s="10">
        <v>3</v>
      </c>
      <c r="X106" s="20" t="s">
        <v>33</v>
      </c>
      <c r="Y106" s="10">
        <v>3</v>
      </c>
      <c r="Z106" s="20" t="s">
        <v>33</v>
      </c>
      <c r="AA106" s="15">
        <v>3</v>
      </c>
      <c r="AB106" s="11">
        <v>97.81</v>
      </c>
      <c r="AC106" s="10">
        <v>1.8400000000000034</v>
      </c>
      <c r="AD106" s="19">
        <v>0.35</v>
      </c>
      <c r="AE106" s="12">
        <v>531.03942505133386</v>
      </c>
      <c r="AF106" s="10">
        <v>547.1479103160533</v>
      </c>
      <c r="AG106" s="10">
        <v>294.74675345640526</v>
      </c>
      <c r="AH106" s="10">
        <v>272.90325501670912</v>
      </c>
      <c r="AI106" s="10">
        <v>2.4512048052786932</v>
      </c>
      <c r="AJ106" s="10"/>
      <c r="AK106" s="10"/>
      <c r="AL106" s="10"/>
      <c r="AM106" s="10"/>
      <c r="AN106" s="10">
        <v>5.3103942505133395</v>
      </c>
      <c r="AO106" s="10">
        <v>1.6559317727311837</v>
      </c>
      <c r="AP106" s="10">
        <v>2.3579740276512418</v>
      </c>
      <c r="AQ106" s="10">
        <v>111.47500000000001</v>
      </c>
      <c r="AR106" s="10"/>
      <c r="AS106" s="10"/>
      <c r="AT106" s="10">
        <v>3.9151001649431758</v>
      </c>
      <c r="AU106" s="10">
        <v>1</v>
      </c>
      <c r="AV106" s="16"/>
      <c r="AW106" s="19">
        <v>82.072186547407995</v>
      </c>
      <c r="AX106" s="1" t="s">
        <v>120</v>
      </c>
      <c r="AY106" s="23">
        <v>15.055905511811</v>
      </c>
      <c r="AZ106" s="18">
        <v>100</v>
      </c>
      <c r="BA106" s="18">
        <v>0</v>
      </c>
      <c r="BB106" s="18">
        <v>0</v>
      </c>
      <c r="BC106" s="18">
        <v>100</v>
      </c>
      <c r="BD106" s="18">
        <v>0</v>
      </c>
      <c r="BE106" s="18">
        <v>0</v>
      </c>
      <c r="BF106" s="24">
        <v>97.81</v>
      </c>
      <c r="BG106" s="24">
        <v>1.8400000000000034</v>
      </c>
      <c r="BH106" s="24">
        <v>0.35</v>
      </c>
      <c r="BI106" s="21"/>
      <c r="BJ106" s="25">
        <f t="shared" ca="1" si="11"/>
        <v>1</v>
      </c>
      <c r="BK106" s="24">
        <f t="shared" ca="1" si="12"/>
        <v>14.564164236370114</v>
      </c>
      <c r="BL106" s="23">
        <f t="shared" si="13"/>
        <v>4.7602382163335353</v>
      </c>
      <c r="BM106" s="23">
        <f t="shared" ca="1" si="14"/>
        <v>2.9869593409440878</v>
      </c>
      <c r="BN106" s="22">
        <f t="shared" si="15"/>
        <v>3.3014037503474518</v>
      </c>
      <c r="BO106" s="21"/>
      <c r="BP106" s="2"/>
    </row>
    <row r="107" spans="1:68" x14ac:dyDescent="0.2">
      <c r="A107">
        <v>4.7</v>
      </c>
      <c r="B107">
        <v>0.36</v>
      </c>
      <c r="C107">
        <v>0.18869</v>
      </c>
      <c r="D107">
        <v>-7.3389999999999997E-2</v>
      </c>
      <c r="E107">
        <v>5.0200000000000002E-3</v>
      </c>
      <c r="F107">
        <v>1.9883299999999999</v>
      </c>
      <c r="G107">
        <v>2.0496500000000002</v>
      </c>
      <c r="H107" s="21"/>
      <c r="I107" s="17">
        <f t="shared" si="9"/>
        <v>15.41994750656168</v>
      </c>
      <c r="J107" s="16">
        <f t="shared" si="10"/>
        <v>-15.219947506561681</v>
      </c>
      <c r="K107" s="16">
        <v>124</v>
      </c>
      <c r="L107" s="16">
        <v>1620.7349081364816</v>
      </c>
      <c r="M107" s="16">
        <v>668.76640419947466</v>
      </c>
      <c r="N107" s="16">
        <v>6.6819772528433941</v>
      </c>
      <c r="O107" s="16">
        <v>5.9675687885010218</v>
      </c>
      <c r="P107" s="16">
        <v>6.2598829823104891</v>
      </c>
      <c r="Q107" s="16">
        <v>0.25036418504741448</v>
      </c>
      <c r="R107" s="16">
        <v>3.9995026385462302</v>
      </c>
      <c r="S107" s="16">
        <v>20.299596792324152</v>
      </c>
      <c r="T107" s="20" t="s">
        <v>33</v>
      </c>
      <c r="U107" s="10">
        <v>3</v>
      </c>
      <c r="V107" s="20" t="s">
        <v>33</v>
      </c>
      <c r="W107" s="10">
        <v>3</v>
      </c>
      <c r="X107" s="20" t="s">
        <v>143</v>
      </c>
      <c r="Y107" s="10">
        <v>4</v>
      </c>
      <c r="Z107" s="20" t="s">
        <v>33</v>
      </c>
      <c r="AA107" s="15">
        <v>3</v>
      </c>
      <c r="AB107" s="11">
        <v>94.919229964151185</v>
      </c>
      <c r="AC107" s="10">
        <v>4.7307700358488205</v>
      </c>
      <c r="AD107" s="19">
        <v>0.35</v>
      </c>
      <c r="AE107" s="12">
        <v>596.75687885010223</v>
      </c>
      <c r="AF107" s="10">
        <v>623.98191022396054</v>
      </c>
      <c r="AG107" s="10">
        <v>344.4912236732867</v>
      </c>
      <c r="AH107" s="10">
        <v>280.13388766931848</v>
      </c>
      <c r="AI107" s="10">
        <v>2.5003108895647275</v>
      </c>
      <c r="AJ107" s="10"/>
      <c r="AK107" s="10"/>
      <c r="AL107" s="10"/>
      <c r="AM107" s="10"/>
      <c r="AN107" s="10">
        <v>5.9675687885010218</v>
      </c>
      <c r="AO107" s="10">
        <v>1.8084683315107257</v>
      </c>
      <c r="AP107" s="10">
        <v>2.7559297893862933</v>
      </c>
      <c r="AQ107" s="10">
        <v>111.47500000000001</v>
      </c>
      <c r="AR107" s="10"/>
      <c r="AS107" s="10"/>
      <c r="AT107" s="10">
        <v>4.4219303887920685</v>
      </c>
      <c r="AU107" s="10">
        <v>1</v>
      </c>
      <c r="AV107" s="16"/>
      <c r="AW107" s="19">
        <v>93.597286533594087</v>
      </c>
      <c r="AX107" s="1" t="s">
        <v>120</v>
      </c>
      <c r="AY107" s="23">
        <v>15.2199475065617</v>
      </c>
      <c r="AZ107" s="18">
        <v>100</v>
      </c>
      <c r="BA107" s="18">
        <v>0</v>
      </c>
      <c r="BB107" s="18">
        <v>0</v>
      </c>
      <c r="BC107" s="18">
        <v>100</v>
      </c>
      <c r="BD107" s="18">
        <v>0</v>
      </c>
      <c r="BE107" s="18">
        <v>0</v>
      </c>
      <c r="BF107" s="24">
        <v>94.919229964151185</v>
      </c>
      <c r="BG107" s="24">
        <v>4.7307700358488205</v>
      </c>
      <c r="BH107" s="24">
        <v>0.35</v>
      </c>
      <c r="BI107" s="21"/>
      <c r="BJ107" s="25">
        <f t="shared" ca="1" si="11"/>
        <v>0.98758057155962209</v>
      </c>
      <c r="BK107" s="24">
        <f t="shared" ca="1" si="12"/>
        <v>16.065363102746357</v>
      </c>
      <c r="BL107" s="23">
        <f t="shared" si="13"/>
        <v>4.5942466582560586</v>
      </c>
      <c r="BM107" s="23">
        <f t="shared" ca="1" si="14"/>
        <v>2.9443033679460866</v>
      </c>
      <c r="BN107" s="22">
        <f t="shared" si="15"/>
        <v>3.2562096860345564</v>
      </c>
      <c r="BO107" s="21"/>
      <c r="BP107" s="2"/>
    </row>
    <row r="108" spans="1:68" x14ac:dyDescent="0.2">
      <c r="A108">
        <v>4.75</v>
      </c>
      <c r="B108">
        <v>2.11</v>
      </c>
      <c r="C108">
        <v>0.19042000000000001</v>
      </c>
      <c r="D108">
        <v>-6.8040000000000003E-2</v>
      </c>
      <c r="E108">
        <v>6.4599999999999996E-3</v>
      </c>
      <c r="F108">
        <v>1.9862299999999999</v>
      </c>
      <c r="G108">
        <v>2.0521799999999999</v>
      </c>
      <c r="H108" s="21"/>
      <c r="I108" s="17">
        <f t="shared" si="9"/>
        <v>15.583989501312335</v>
      </c>
      <c r="J108" s="16">
        <f t="shared" si="10"/>
        <v>-15.383989501312335</v>
      </c>
      <c r="K108" s="16">
        <v>124</v>
      </c>
      <c r="L108" s="16">
        <v>1641.0761154855627</v>
      </c>
      <c r="M108" s="16">
        <v>678.87139107611495</v>
      </c>
      <c r="N108" s="16">
        <v>6.7530621172353449</v>
      </c>
      <c r="O108" s="16">
        <v>6.4260010266940428</v>
      </c>
      <c r="P108" s="16">
        <v>6.7238611024413979</v>
      </c>
      <c r="Q108" s="16">
        <v>0.28840588882485457</v>
      </c>
      <c r="R108" s="16">
        <v>4.2892898058250477</v>
      </c>
      <c r="S108" s="16">
        <v>20.684727482455198</v>
      </c>
      <c r="T108" s="20" t="s">
        <v>33</v>
      </c>
      <c r="U108" s="10">
        <v>3</v>
      </c>
      <c r="V108" s="20" t="s">
        <v>33</v>
      </c>
      <c r="W108" s="10">
        <v>3</v>
      </c>
      <c r="X108" s="20" t="s">
        <v>143</v>
      </c>
      <c r="Y108" s="10">
        <v>4</v>
      </c>
      <c r="Z108" s="20" t="s">
        <v>33</v>
      </c>
      <c r="AA108" s="15">
        <v>3</v>
      </c>
      <c r="AB108" s="11">
        <v>97.81</v>
      </c>
      <c r="AC108" s="10">
        <v>1.8400000000000034</v>
      </c>
      <c r="AD108" s="19">
        <v>0.35</v>
      </c>
      <c r="AE108" s="12">
        <v>642.60010266940424</v>
      </c>
      <c r="AF108" s="10">
        <v>677.37102980706277</v>
      </c>
      <c r="AG108" s="10">
        <v>379.28958268310487</v>
      </c>
      <c r="AH108" s="10">
        <v>286.59425894166554</v>
      </c>
      <c r="AI108" s="10">
        <v>2.3313882840043942</v>
      </c>
      <c r="AJ108" s="10"/>
      <c r="AK108" s="10"/>
      <c r="AL108" s="10"/>
      <c r="AM108" s="10"/>
      <c r="AN108" s="10">
        <v>6.4260010266940428</v>
      </c>
      <c r="AO108" s="10">
        <v>1.9397869839904369</v>
      </c>
      <c r="AP108" s="10">
        <v>3.0343166614648389</v>
      </c>
      <c r="AQ108" s="10">
        <v>111.47500000000001</v>
      </c>
      <c r="AR108" s="10"/>
      <c r="AS108" s="10"/>
      <c r="AT108" s="10">
        <v>4.7435670513427945</v>
      </c>
      <c r="AU108" s="10">
        <v>1</v>
      </c>
      <c r="AV108" s="16"/>
      <c r="AW108" s="19">
        <v>101.60565447105942</v>
      </c>
      <c r="AX108" s="1" t="s">
        <v>120</v>
      </c>
      <c r="AY108" s="23">
        <v>15.3839895013123</v>
      </c>
      <c r="AZ108" s="18">
        <v>100</v>
      </c>
      <c r="BA108" s="18">
        <v>0</v>
      </c>
      <c r="BB108" s="18">
        <v>0</v>
      </c>
      <c r="BC108" s="18">
        <v>100</v>
      </c>
      <c r="BD108" s="18">
        <v>0</v>
      </c>
      <c r="BE108" s="18">
        <v>0</v>
      </c>
      <c r="BF108" s="24">
        <v>97.81</v>
      </c>
      <c r="BG108" s="24">
        <v>1.8400000000000034</v>
      </c>
      <c r="BH108" s="24">
        <v>0.35</v>
      </c>
      <c r="BI108" s="21"/>
      <c r="BJ108" s="25">
        <f t="shared" ca="1" si="11"/>
        <v>0.98630675750945107</v>
      </c>
      <c r="BK108" s="24">
        <f t="shared" ca="1" si="12"/>
        <v>17.122495771116299</v>
      </c>
      <c r="BL108" s="23">
        <f t="shared" si="13"/>
        <v>4.8854837629774099</v>
      </c>
      <c r="BM108" s="23">
        <f t="shared" ca="1" si="14"/>
        <v>2.9403333804182599</v>
      </c>
      <c r="BN108" s="22">
        <f t="shared" si="15"/>
        <v>3.2477509552784136</v>
      </c>
      <c r="BO108" s="21"/>
      <c r="BP108" s="2"/>
    </row>
    <row r="109" spans="1:68" x14ac:dyDescent="0.2">
      <c r="A109">
        <v>4.8</v>
      </c>
      <c r="B109">
        <v>2.11</v>
      </c>
      <c r="C109">
        <v>0.19176000000000001</v>
      </c>
      <c r="D109">
        <v>-6.4610000000000001E-2</v>
      </c>
      <c r="E109">
        <v>1.021E-2</v>
      </c>
      <c r="F109">
        <v>1.9899500000000001</v>
      </c>
      <c r="G109">
        <v>2.0549499999999998</v>
      </c>
      <c r="H109" s="21"/>
      <c r="I109" s="17">
        <f t="shared" si="9"/>
        <v>15.748031496062991</v>
      </c>
      <c r="J109" s="16">
        <f t="shared" si="10"/>
        <v>-15.548031496062992</v>
      </c>
      <c r="K109" s="16">
        <v>124</v>
      </c>
      <c r="L109" s="16">
        <v>1661.417322834644</v>
      </c>
      <c r="M109" s="16">
        <v>688.97637795275534</v>
      </c>
      <c r="N109" s="16">
        <v>6.8241469816272957</v>
      </c>
      <c r="O109" s="16">
        <v>6.78108726899384</v>
      </c>
      <c r="P109" s="16">
        <v>7.093389745621109</v>
      </c>
      <c r="Q109" s="16">
        <v>0.31279524283543769</v>
      </c>
      <c r="R109" s="16">
        <v>4.4096723012933614</v>
      </c>
      <c r="S109" s="16">
        <v>21.687671988004816</v>
      </c>
      <c r="T109" s="20" t="s">
        <v>33</v>
      </c>
      <c r="U109" s="10">
        <v>3</v>
      </c>
      <c r="V109" s="20" t="s">
        <v>33</v>
      </c>
      <c r="W109" s="10">
        <v>3</v>
      </c>
      <c r="X109" s="20" t="s">
        <v>143</v>
      </c>
      <c r="Y109" s="10">
        <v>4</v>
      </c>
      <c r="Z109" s="20" t="s">
        <v>33</v>
      </c>
      <c r="AA109" s="15">
        <v>3</v>
      </c>
      <c r="AB109" s="11">
        <v>97.81</v>
      </c>
      <c r="AC109" s="10">
        <v>1.8400000000000034</v>
      </c>
      <c r="AD109" s="19">
        <v>0.35</v>
      </c>
      <c r="AE109" s="12">
        <v>678.10872689938401</v>
      </c>
      <c r="AF109" s="10">
        <v>719.64844621943575</v>
      </c>
      <c r="AG109" s="10">
        <v>407.00423092158314</v>
      </c>
      <c r="AH109" s="10">
        <v>305.76394298833753</v>
      </c>
      <c r="AI109" s="10">
        <v>2.2677422077524878</v>
      </c>
      <c r="AJ109" s="10"/>
      <c r="AK109" s="10"/>
      <c r="AL109" s="10"/>
      <c r="AM109" s="10"/>
      <c r="AN109" s="10">
        <v>6.78108726899384</v>
      </c>
      <c r="AO109" s="10">
        <v>2.0386407953134644</v>
      </c>
      <c r="AP109" s="10">
        <v>3.2560338473726653</v>
      </c>
      <c r="AQ109" s="10">
        <v>111.47500000000001</v>
      </c>
      <c r="AR109" s="10"/>
      <c r="AS109" s="10"/>
      <c r="AT109" s="10">
        <v>4.9759208286473138</v>
      </c>
      <c r="AU109" s="10">
        <v>1</v>
      </c>
      <c r="AV109" s="16"/>
      <c r="AW109" s="19">
        <v>107.94726693291535</v>
      </c>
      <c r="AX109" s="1" t="s">
        <v>120</v>
      </c>
      <c r="AY109" s="23">
        <v>15.548031496063</v>
      </c>
      <c r="AZ109" s="18">
        <v>100</v>
      </c>
      <c r="BA109" s="18">
        <v>0</v>
      </c>
      <c r="BB109" s="18">
        <v>0</v>
      </c>
      <c r="BC109" s="18">
        <v>100</v>
      </c>
      <c r="BD109" s="18">
        <v>0</v>
      </c>
      <c r="BE109" s="18">
        <v>0</v>
      </c>
      <c r="BF109" s="24">
        <v>97.81</v>
      </c>
      <c r="BG109" s="24">
        <v>1.8400000000000034</v>
      </c>
      <c r="BH109" s="24">
        <v>0.35</v>
      </c>
      <c r="BI109" s="21"/>
      <c r="BJ109" s="25">
        <f t="shared" ca="1" si="11"/>
        <v>0.98370645986564698</v>
      </c>
      <c r="BK109" s="24">
        <f t="shared" ca="1" si="12"/>
        <v>17.849767742656741</v>
      </c>
      <c r="BL109" s="23">
        <f t="shared" si="13"/>
        <v>4.9945899947610899</v>
      </c>
      <c r="BM109" s="23">
        <f t="shared" ca="1" si="14"/>
        <v>2.9328818086551753</v>
      </c>
      <c r="BN109" s="22">
        <f t="shared" si="15"/>
        <v>3.2356046604440749</v>
      </c>
      <c r="BO109" s="21"/>
      <c r="BP109" s="2"/>
    </row>
    <row r="110" spans="1:68" x14ac:dyDescent="0.2">
      <c r="A110">
        <v>4.8499999999999996</v>
      </c>
      <c r="B110">
        <v>2.11</v>
      </c>
      <c r="C110">
        <v>0.19178000000000001</v>
      </c>
      <c r="D110">
        <v>-6.3589999999999994E-2</v>
      </c>
      <c r="E110">
        <v>1.2959999999999999E-2</v>
      </c>
      <c r="F110">
        <v>1.98363</v>
      </c>
      <c r="G110">
        <v>2.0522499999999999</v>
      </c>
      <c r="H110" s="21"/>
      <c r="I110" s="17">
        <f t="shared" si="9"/>
        <v>15.912073490813647</v>
      </c>
      <c r="J110" s="16">
        <f t="shared" si="10"/>
        <v>-15.712073490813648</v>
      </c>
      <c r="K110" s="16">
        <v>124</v>
      </c>
      <c r="L110" s="16">
        <v>1681.7585301837253</v>
      </c>
      <c r="M110" s="16">
        <v>699.08136482939574</v>
      </c>
      <c r="N110" s="16">
        <v>6.8952318460192465</v>
      </c>
      <c r="O110" s="16">
        <v>6.7863870636550283</v>
      </c>
      <c r="P110" s="16">
        <v>7.1092806342609016</v>
      </c>
      <c r="Q110" s="16">
        <v>0.32004805364908051</v>
      </c>
      <c r="R110" s="16">
        <v>4.501834575311479</v>
      </c>
      <c r="S110" s="16">
        <v>22.42316462540786</v>
      </c>
      <c r="T110" s="20" t="s">
        <v>33</v>
      </c>
      <c r="U110" s="10">
        <v>3</v>
      </c>
      <c r="V110" s="20" t="s">
        <v>33</v>
      </c>
      <c r="W110" s="10">
        <v>3</v>
      </c>
      <c r="X110" s="20" t="s">
        <v>143</v>
      </c>
      <c r="Y110" s="10">
        <v>4</v>
      </c>
      <c r="Z110" s="20" t="s">
        <v>33</v>
      </c>
      <c r="AA110" s="15">
        <v>3</v>
      </c>
      <c r="AB110" s="11">
        <v>97.81</v>
      </c>
      <c r="AC110" s="10">
        <v>1.8400000000000034</v>
      </c>
      <c r="AD110" s="19">
        <v>0.35</v>
      </c>
      <c r="AE110" s="12">
        <v>678.6387063655028</v>
      </c>
      <c r="AF110" s="10">
        <v>720.32142092123013</v>
      </c>
      <c r="AG110" s="10">
        <v>408.19604756956761</v>
      </c>
      <c r="AH110" s="10">
        <v>319.43176003313715</v>
      </c>
      <c r="AI110" s="10">
        <v>2.2213166283010537</v>
      </c>
      <c r="AJ110" s="10"/>
      <c r="AK110" s="10"/>
      <c r="AL110" s="10"/>
      <c r="AM110" s="10"/>
      <c r="AN110" s="10">
        <v>6.7863870636550283</v>
      </c>
      <c r="AO110" s="10">
        <v>2.0546892950178428</v>
      </c>
      <c r="AP110" s="10">
        <v>3.265568380556541</v>
      </c>
      <c r="AQ110" s="10">
        <v>111.47500000000001</v>
      </c>
      <c r="AR110" s="10"/>
      <c r="AS110" s="10"/>
      <c r="AT110" s="10">
        <v>4.904116033224958</v>
      </c>
      <c r="AU110" s="10">
        <v>1</v>
      </c>
      <c r="AV110" s="16"/>
      <c r="AW110" s="19">
        <v>108.04821313818452</v>
      </c>
      <c r="AX110" s="1" t="s">
        <v>120</v>
      </c>
      <c r="AY110" s="23">
        <v>15.7120734908136</v>
      </c>
      <c r="AZ110" s="18">
        <v>100</v>
      </c>
      <c r="BA110" s="18">
        <v>0</v>
      </c>
      <c r="BB110" s="18">
        <v>0</v>
      </c>
      <c r="BC110" s="18">
        <v>100</v>
      </c>
      <c r="BD110" s="18">
        <v>0</v>
      </c>
      <c r="BE110" s="18">
        <v>0</v>
      </c>
      <c r="BF110" s="24">
        <v>97.81</v>
      </c>
      <c r="BG110" s="24">
        <v>1.8400000000000034</v>
      </c>
      <c r="BH110" s="24">
        <v>0.35</v>
      </c>
      <c r="BI110" s="21"/>
      <c r="BJ110" s="25">
        <f t="shared" ca="1" si="11"/>
        <v>0.98748280526709742</v>
      </c>
      <c r="BK110" s="24">
        <f t="shared" ca="1" si="12"/>
        <v>17.685941361651011</v>
      </c>
      <c r="BL110" s="23">
        <f t="shared" si="13"/>
        <v>5.1057364517726658</v>
      </c>
      <c r="BM110" s="23">
        <f t="shared" ca="1" si="14"/>
        <v>2.9421668328113952</v>
      </c>
      <c r="BN110" s="22">
        <f t="shared" si="15"/>
        <v>3.2399962879274082</v>
      </c>
      <c r="BO110" s="21"/>
      <c r="BP110" s="2"/>
    </row>
    <row r="111" spans="1:68" x14ac:dyDescent="0.2">
      <c r="A111">
        <v>4.9000000000000004</v>
      </c>
      <c r="B111">
        <v>2.0699999999999998</v>
      </c>
      <c r="C111">
        <v>0.19192000000000001</v>
      </c>
      <c r="D111">
        <v>-6.3649999999999998E-2</v>
      </c>
      <c r="E111">
        <v>1.4420000000000001E-2</v>
      </c>
      <c r="F111">
        <v>1.9896499999999999</v>
      </c>
      <c r="G111">
        <v>2.0593499999999998</v>
      </c>
      <c r="H111" s="21"/>
      <c r="I111" s="17">
        <f t="shared" si="9"/>
        <v>16.076115485564305</v>
      </c>
      <c r="J111" s="16">
        <f t="shared" si="10"/>
        <v>-15.876115485564306</v>
      </c>
      <c r="K111" s="16">
        <v>124</v>
      </c>
      <c r="L111" s="16">
        <v>1702.0997375328068</v>
      </c>
      <c r="M111" s="16">
        <v>709.18635170603625</v>
      </c>
      <c r="N111" s="16">
        <v>6.9663167104111983</v>
      </c>
      <c r="O111" s="16">
        <v>6.8234856262833663</v>
      </c>
      <c r="P111" s="16">
        <v>7.1520021049651525</v>
      </c>
      <c r="Q111" s="16">
        <v>0.31962141771886621</v>
      </c>
      <c r="R111" s="16">
        <v>4.468978238932209</v>
      </c>
      <c r="S111" s="16">
        <v>22.813644352901843</v>
      </c>
      <c r="T111" s="20" t="s">
        <v>33</v>
      </c>
      <c r="U111" s="10">
        <v>3</v>
      </c>
      <c r="V111" s="20" t="s">
        <v>33</v>
      </c>
      <c r="W111" s="10">
        <v>3</v>
      </c>
      <c r="X111" s="20" t="s">
        <v>143</v>
      </c>
      <c r="Y111" s="10">
        <v>4</v>
      </c>
      <c r="Z111" s="20" t="s">
        <v>33</v>
      </c>
      <c r="AA111" s="15">
        <v>3</v>
      </c>
      <c r="AB111" s="11">
        <v>97.81</v>
      </c>
      <c r="AC111" s="10">
        <v>1.8400000000000034</v>
      </c>
      <c r="AD111" s="19">
        <v>0.35</v>
      </c>
      <c r="AE111" s="12">
        <v>682.34856262833659</v>
      </c>
      <c r="AF111" s="10">
        <v>724.15093468943121</v>
      </c>
      <c r="AG111" s="10">
        <v>411.40015787238644</v>
      </c>
      <c r="AH111" s="10">
        <v>326.00216864552186</v>
      </c>
      <c r="AI111" s="10">
        <v>2.237647951131966</v>
      </c>
      <c r="AJ111" s="10"/>
      <c r="AK111" s="10"/>
      <c r="AL111" s="10"/>
      <c r="AM111" s="10"/>
      <c r="AN111" s="10">
        <v>6.8234856262833663</v>
      </c>
      <c r="AO111" s="10">
        <v>2.0681944184161161</v>
      </c>
      <c r="AP111" s="10">
        <v>3.2912012629790914</v>
      </c>
      <c r="AQ111" s="10">
        <v>111.47500000000001</v>
      </c>
      <c r="AR111" s="10"/>
      <c r="AS111" s="10"/>
      <c r="AT111" s="10">
        <v>4.856661356872114</v>
      </c>
      <c r="AU111" s="10">
        <v>1</v>
      </c>
      <c r="AV111" s="16"/>
      <c r="AW111" s="19">
        <v>108.62264020341469</v>
      </c>
      <c r="AX111" s="1" t="s">
        <v>120</v>
      </c>
      <c r="AY111" s="23">
        <v>15.8761154855643</v>
      </c>
      <c r="AZ111" s="18">
        <v>100</v>
      </c>
      <c r="BA111" s="18">
        <v>0</v>
      </c>
      <c r="BB111" s="18">
        <v>0</v>
      </c>
      <c r="BC111" s="18">
        <v>100</v>
      </c>
      <c r="BD111" s="18">
        <v>0</v>
      </c>
      <c r="BE111" s="18">
        <v>0</v>
      </c>
      <c r="BF111" s="24">
        <v>97.81</v>
      </c>
      <c r="BG111" s="24">
        <v>1.8400000000000034</v>
      </c>
      <c r="BH111" s="24">
        <v>0.35</v>
      </c>
      <c r="BI111" s="21"/>
      <c r="BJ111" s="25">
        <f t="shared" ca="1" si="11"/>
        <v>0.98806132041565287</v>
      </c>
      <c r="BK111" s="24">
        <f t="shared" ca="1" si="12"/>
        <v>17.538727106004046</v>
      </c>
      <c r="BL111" s="23">
        <f t="shared" si="13"/>
        <v>5.0725891220481305</v>
      </c>
      <c r="BM111" s="23">
        <f t="shared" ca="1" si="14"/>
        <v>2.9430586017106717</v>
      </c>
      <c r="BN111" s="22">
        <f t="shared" si="15"/>
        <v>3.2360340998099892</v>
      </c>
      <c r="BO111" s="21"/>
      <c r="BP111" s="2"/>
    </row>
    <row r="112" spans="1:68" x14ac:dyDescent="0.2">
      <c r="A112">
        <v>4.95</v>
      </c>
      <c r="B112">
        <v>2.16</v>
      </c>
      <c r="C112">
        <v>0.19175</v>
      </c>
      <c r="D112">
        <v>-6.4850000000000005E-2</v>
      </c>
      <c r="E112">
        <v>1.7139999999999999E-2</v>
      </c>
      <c r="F112">
        <v>1.98915</v>
      </c>
      <c r="G112">
        <v>2.0594999999999999</v>
      </c>
      <c r="H112" s="21"/>
      <c r="I112" s="17">
        <f t="shared" si="9"/>
        <v>16.240157480314959</v>
      </c>
      <c r="J112" s="16">
        <f t="shared" si="10"/>
        <v>-16.04015748031496</v>
      </c>
      <c r="K112" s="16">
        <v>124</v>
      </c>
      <c r="L112" s="16">
        <v>1722.4409448818878</v>
      </c>
      <c r="M112" s="16">
        <v>719.29133858267653</v>
      </c>
      <c r="N112" s="16">
        <v>7.0374015748031491</v>
      </c>
      <c r="O112" s="16">
        <v>6.7784373716632418</v>
      </c>
      <c r="P112" s="16">
        <v>7.1174294051165932</v>
      </c>
      <c r="Q112" s="16">
        <v>0.31108869911458059</v>
      </c>
      <c r="R112" s="16">
        <v>4.3708013301957651</v>
      </c>
      <c r="S112" s="16">
        <v>23.541113434260499</v>
      </c>
      <c r="T112" s="20" t="s">
        <v>33</v>
      </c>
      <c r="U112" s="10">
        <v>3</v>
      </c>
      <c r="V112" s="20" t="s">
        <v>33</v>
      </c>
      <c r="W112" s="10">
        <v>3</v>
      </c>
      <c r="X112" s="20" t="s">
        <v>143</v>
      </c>
      <c r="Y112" s="10">
        <v>4</v>
      </c>
      <c r="Z112" s="20" t="s">
        <v>33</v>
      </c>
      <c r="AA112" s="15">
        <v>3</v>
      </c>
      <c r="AB112" s="11">
        <v>97.81</v>
      </c>
      <c r="AC112" s="10">
        <v>1.8400000000000034</v>
      </c>
      <c r="AD112" s="19">
        <v>0.35</v>
      </c>
      <c r="AE112" s="12">
        <v>677.84373716632422</v>
      </c>
      <c r="AF112" s="10">
        <v>718.88701662789015</v>
      </c>
      <c r="AG112" s="10">
        <v>408.80720538374447</v>
      </c>
      <c r="AH112" s="10">
        <v>339.50492968026555</v>
      </c>
      <c r="AI112" s="10">
        <v>2.2879099836715997</v>
      </c>
      <c r="AJ112" s="10"/>
      <c r="AK112" s="10"/>
      <c r="AL112" s="10"/>
      <c r="AM112" s="10"/>
      <c r="AN112" s="10">
        <v>6.7784373716632418</v>
      </c>
      <c r="AO112" s="10">
        <v>2.0592329631215565</v>
      </c>
      <c r="AP112" s="10">
        <v>3.2704576430699559</v>
      </c>
      <c r="AQ112" s="10">
        <v>111.47500000000001</v>
      </c>
      <c r="AR112" s="10"/>
      <c r="AS112" s="10"/>
      <c r="AT112" s="10">
        <v>4.747505191713203</v>
      </c>
      <c r="AU112" s="10">
        <v>1</v>
      </c>
      <c r="AV112" s="16"/>
      <c r="AW112" s="19">
        <v>107.83305249418352</v>
      </c>
      <c r="AX112" s="1" t="s">
        <v>120</v>
      </c>
      <c r="AY112" s="23">
        <v>16.040157480314999</v>
      </c>
      <c r="AZ112" s="18">
        <v>100</v>
      </c>
      <c r="BA112" s="18">
        <v>0</v>
      </c>
      <c r="BB112" s="18">
        <v>0</v>
      </c>
      <c r="BC112" s="18">
        <v>100</v>
      </c>
      <c r="BD112" s="18">
        <v>0</v>
      </c>
      <c r="BE112" s="18">
        <v>0</v>
      </c>
      <c r="BF112" s="24">
        <v>97.81</v>
      </c>
      <c r="BG112" s="24">
        <v>1.8400000000000034</v>
      </c>
      <c r="BH112" s="24">
        <v>0.35</v>
      </c>
      <c r="BI112" s="21"/>
      <c r="BJ112" s="25">
        <f t="shared" ca="1" si="11"/>
        <v>0.98870650319948972</v>
      </c>
      <c r="BK112" s="24">
        <f t="shared" ca="1" si="12"/>
        <v>17.184420493795617</v>
      </c>
      <c r="BL112" s="23">
        <f t="shared" si="13"/>
        <v>4.9724793794815678</v>
      </c>
      <c r="BM112" s="23">
        <f t="shared" ca="1" si="14"/>
        <v>2.9441253512799777</v>
      </c>
      <c r="BN112" s="22">
        <f t="shared" si="15"/>
        <v>3.2321888897739481</v>
      </c>
      <c r="BO112" s="21"/>
      <c r="BP112" s="2"/>
    </row>
    <row r="113" spans="1:68" x14ac:dyDescent="0.2">
      <c r="A113">
        <v>5</v>
      </c>
      <c r="B113">
        <v>2.11</v>
      </c>
      <c r="C113">
        <v>0.19208</v>
      </c>
      <c r="D113">
        <v>-6.6460000000000005E-2</v>
      </c>
      <c r="E113">
        <v>2.0109999999999999E-2</v>
      </c>
      <c r="F113">
        <v>1.98848</v>
      </c>
      <c r="G113">
        <v>2.0601500000000001</v>
      </c>
      <c r="H113" s="21"/>
      <c r="I113" s="17">
        <f t="shared" si="9"/>
        <v>16.404199475065617</v>
      </c>
      <c r="J113" s="16">
        <f t="shared" si="10"/>
        <v>-16.204199475065618</v>
      </c>
      <c r="K113" s="16">
        <v>124</v>
      </c>
      <c r="L113" s="16">
        <v>1742.7821522309694</v>
      </c>
      <c r="M113" s="16">
        <v>729.39632545931704</v>
      </c>
      <c r="N113" s="16">
        <v>7.1084864391951008</v>
      </c>
      <c r="O113" s="16">
        <v>6.8658839835728918</v>
      </c>
      <c r="P113" s="16">
        <v>7.2163143985231351</v>
      </c>
      <c r="Q113" s="16">
        <v>0.29964063498716398</v>
      </c>
      <c r="R113" s="16">
        <v>4.1522669113264712</v>
      </c>
      <c r="S113" s="16">
        <v>24.335445482655793</v>
      </c>
      <c r="T113" s="20" t="s">
        <v>33</v>
      </c>
      <c r="U113" s="10">
        <v>3</v>
      </c>
      <c r="V113" s="20" t="s">
        <v>33</v>
      </c>
      <c r="W113" s="10">
        <v>3</v>
      </c>
      <c r="X113" s="20" t="s">
        <v>143</v>
      </c>
      <c r="Y113" s="10">
        <v>4</v>
      </c>
      <c r="Z113" s="20" t="s">
        <v>33</v>
      </c>
      <c r="AA113" s="15">
        <v>3</v>
      </c>
      <c r="AB113" s="11">
        <v>95.549349385498189</v>
      </c>
      <c r="AC113" s="10">
        <v>4.1006506145018164</v>
      </c>
      <c r="AD113" s="19">
        <v>0.35</v>
      </c>
      <c r="AE113" s="12">
        <v>686.58839835728918</v>
      </c>
      <c r="AF113" s="10">
        <v>729.32400365518436</v>
      </c>
      <c r="AG113" s="10">
        <v>416.22357988923511</v>
      </c>
      <c r="AH113" s="10">
        <v>354.38315746547704</v>
      </c>
      <c r="AI113" s="10">
        <v>2.4083230229545696</v>
      </c>
      <c r="AJ113" s="10"/>
      <c r="AK113" s="10"/>
      <c r="AL113" s="10"/>
      <c r="AM113" s="10"/>
      <c r="AN113" s="10">
        <v>6.8658839835728918</v>
      </c>
      <c r="AO113" s="10">
        <v>2.0718451237403381</v>
      </c>
      <c r="AP113" s="10">
        <v>3.3297886391138807</v>
      </c>
      <c r="AQ113" s="10">
        <v>111.47500000000001</v>
      </c>
      <c r="AR113" s="10"/>
      <c r="AS113" s="10"/>
      <c r="AT113" s="10">
        <v>4.7488170487945549</v>
      </c>
      <c r="AU113" s="10">
        <v>1</v>
      </c>
      <c r="AV113" s="16"/>
      <c r="AW113" s="19">
        <v>109.39860054827766</v>
      </c>
      <c r="AX113" s="1" t="s">
        <v>120</v>
      </c>
      <c r="AY113" s="23">
        <v>16.2041994750656</v>
      </c>
      <c r="AZ113" s="18">
        <v>100</v>
      </c>
      <c r="BA113" s="18">
        <v>0</v>
      </c>
      <c r="BB113" s="18">
        <v>0</v>
      </c>
      <c r="BC113" s="18">
        <v>100</v>
      </c>
      <c r="BD113" s="18">
        <v>0</v>
      </c>
      <c r="BE113" s="18">
        <v>0</v>
      </c>
      <c r="BF113" s="24">
        <v>95.549349385498189</v>
      </c>
      <c r="BG113" s="24">
        <v>4.1006506145018164</v>
      </c>
      <c r="BH113" s="24">
        <v>0.35</v>
      </c>
      <c r="BI113" s="21"/>
      <c r="BJ113" s="25">
        <f t="shared" ca="1" si="11"/>
        <v>0.98400559238608187</v>
      </c>
      <c r="BK113" s="24">
        <f t="shared" ca="1" si="12"/>
        <v>17.10336001122317</v>
      </c>
      <c r="BL113" s="23">
        <f t="shared" si="13"/>
        <v>4.7225257069530988</v>
      </c>
      <c r="BM113" s="23">
        <f t="shared" ca="1" si="14"/>
        <v>2.9311603591242323</v>
      </c>
      <c r="BN113" s="22">
        <f t="shared" si="15"/>
        <v>3.2145001441791869</v>
      </c>
      <c r="BO113" s="21"/>
      <c r="BP113" s="2"/>
    </row>
    <row r="114" spans="1:68" x14ac:dyDescent="0.2">
      <c r="A114">
        <v>5.05</v>
      </c>
      <c r="B114">
        <v>2.11</v>
      </c>
      <c r="C114">
        <v>0.19359999999999999</v>
      </c>
      <c r="D114">
        <v>-6.1809999999999997E-2</v>
      </c>
      <c r="E114">
        <v>2.1760000000000002E-2</v>
      </c>
      <c r="F114">
        <v>1.9881800000000001</v>
      </c>
      <c r="G114">
        <v>2.0603799999999999</v>
      </c>
      <c r="H114" s="21"/>
      <c r="I114" s="17">
        <f t="shared" si="9"/>
        <v>16.568241469816272</v>
      </c>
      <c r="J114" s="16">
        <f t="shared" si="10"/>
        <v>-16.368241469816272</v>
      </c>
      <c r="K114" s="16">
        <v>124</v>
      </c>
      <c r="L114" s="16">
        <v>1763.1233595800504</v>
      </c>
      <c r="M114" s="16">
        <v>739.50131233595732</v>
      </c>
      <c r="N114" s="16">
        <v>7.1795713035870499</v>
      </c>
      <c r="O114" s="16">
        <v>7.2686683778234027</v>
      </c>
      <c r="P114" s="16">
        <v>7.6254534491608084</v>
      </c>
      <c r="Q114" s="16">
        <v>0.33270491957877096</v>
      </c>
      <c r="R114" s="16">
        <v>4.3630837404874017</v>
      </c>
      <c r="S114" s="16">
        <v>24.776741065097621</v>
      </c>
      <c r="T114" s="20" t="s">
        <v>33</v>
      </c>
      <c r="U114" s="10">
        <v>3</v>
      </c>
      <c r="V114" s="20" t="s">
        <v>33</v>
      </c>
      <c r="W114" s="10">
        <v>3</v>
      </c>
      <c r="X114" s="20" t="s">
        <v>143</v>
      </c>
      <c r="Y114" s="10">
        <v>4</v>
      </c>
      <c r="Z114" s="20" t="s">
        <v>33</v>
      </c>
      <c r="AA114" s="15">
        <v>3</v>
      </c>
      <c r="AB114" s="11">
        <v>97.81</v>
      </c>
      <c r="AC114" s="10">
        <v>1.8400000000000034</v>
      </c>
      <c r="AD114" s="19">
        <v>0.35</v>
      </c>
      <c r="AE114" s="12">
        <v>726.86683778234033</v>
      </c>
      <c r="AF114" s="10">
        <v>776.2614680037882</v>
      </c>
      <c r="AG114" s="10">
        <v>446.90900868706063</v>
      </c>
      <c r="AH114" s="10">
        <v>361.99892080821746</v>
      </c>
      <c r="AI114" s="10">
        <v>2.2919569265207129</v>
      </c>
      <c r="AJ114" s="10"/>
      <c r="AK114" s="10"/>
      <c r="AL114" s="10"/>
      <c r="AM114" s="10"/>
      <c r="AN114" s="10">
        <v>7.2686683778234027</v>
      </c>
      <c r="AO114" s="10">
        <v>2.1869811351701283</v>
      </c>
      <c r="AP114" s="10">
        <v>3.575272069496485</v>
      </c>
      <c r="AQ114" s="10">
        <v>111.47500000000001</v>
      </c>
      <c r="AR114" s="10"/>
      <c r="AS114" s="10"/>
      <c r="AT114" s="10">
        <v>4.9964840589564616</v>
      </c>
      <c r="AU114" s="10">
        <v>1</v>
      </c>
      <c r="AV114" s="16"/>
      <c r="AW114" s="19">
        <v>116.43922020056823</v>
      </c>
      <c r="AX114" s="1" t="s">
        <v>120</v>
      </c>
      <c r="AY114" s="23">
        <v>16.368241469816301</v>
      </c>
      <c r="AZ114" s="18">
        <v>100</v>
      </c>
      <c r="BA114" s="18">
        <v>0</v>
      </c>
      <c r="BB114" s="18">
        <v>0</v>
      </c>
      <c r="BC114" s="18">
        <v>100</v>
      </c>
      <c r="BD114" s="18">
        <v>0</v>
      </c>
      <c r="BE114" s="18">
        <v>0</v>
      </c>
      <c r="BF114" s="24">
        <v>97.81</v>
      </c>
      <c r="BG114" s="24">
        <v>1.8400000000000034</v>
      </c>
      <c r="BH114" s="24">
        <v>0.35</v>
      </c>
      <c r="BI114" s="21"/>
      <c r="BJ114" s="25">
        <f t="shared" ca="1" si="11"/>
        <v>0.98309539682588598</v>
      </c>
      <c r="BK114" s="24">
        <f t="shared" ca="1" si="12"/>
        <v>17.917174571409042</v>
      </c>
      <c r="BL114" s="23">
        <f t="shared" si="13"/>
        <v>4.9334261425997488</v>
      </c>
      <c r="BM114" s="23">
        <f t="shared" ca="1" si="14"/>
        <v>2.9281447508351857</v>
      </c>
      <c r="BN114" s="22">
        <f t="shared" si="15"/>
        <v>3.207305891716143</v>
      </c>
      <c r="BO114" s="21"/>
      <c r="BP114" s="2"/>
    </row>
    <row r="115" spans="1:68" x14ac:dyDescent="0.2">
      <c r="A115">
        <v>5.0999999999999996</v>
      </c>
      <c r="B115">
        <v>2.11</v>
      </c>
      <c r="C115">
        <v>0.1971</v>
      </c>
      <c r="D115">
        <v>-5.5010000000000003E-2</v>
      </c>
      <c r="E115">
        <v>2.2710000000000001E-2</v>
      </c>
      <c r="F115">
        <v>1.9903500000000001</v>
      </c>
      <c r="G115">
        <v>2.06413</v>
      </c>
      <c r="H115" s="21"/>
      <c r="I115" s="17">
        <f t="shared" si="9"/>
        <v>16.732283464566926</v>
      </c>
      <c r="J115" s="16">
        <f t="shared" si="10"/>
        <v>-16.532283464566927</v>
      </c>
      <c r="K115" s="16">
        <v>124</v>
      </c>
      <c r="L115" s="16">
        <v>1783.4645669291315</v>
      </c>
      <c r="M115" s="16">
        <v>749.60629921259761</v>
      </c>
      <c r="N115" s="16">
        <v>7.2506561679790007</v>
      </c>
      <c r="O115" s="16">
        <v>8.1961324435318232</v>
      </c>
      <c r="P115" s="16">
        <v>8.5565762564254744</v>
      </c>
      <c r="Q115" s="16">
        <v>0.38105699166972279</v>
      </c>
      <c r="R115" s="16">
        <v>4.4533815892024791</v>
      </c>
      <c r="S115" s="16">
        <v>25.030820339836858</v>
      </c>
      <c r="T115" s="20" t="s">
        <v>33</v>
      </c>
      <c r="U115" s="10">
        <v>3</v>
      </c>
      <c r="V115" s="20" t="s">
        <v>33</v>
      </c>
      <c r="W115" s="10">
        <v>3</v>
      </c>
      <c r="X115" s="20" t="s">
        <v>143</v>
      </c>
      <c r="Y115" s="10">
        <v>4</v>
      </c>
      <c r="Z115" s="20" t="s">
        <v>33</v>
      </c>
      <c r="AA115" s="15">
        <v>3</v>
      </c>
      <c r="AB115" s="11">
        <v>97.81</v>
      </c>
      <c r="AC115" s="10">
        <v>1.8400000000000034</v>
      </c>
      <c r="AD115" s="19">
        <v>0.35</v>
      </c>
      <c r="AE115" s="12">
        <v>819.61324435318238</v>
      </c>
      <c r="AF115" s="10">
        <v>884.60878607321467</v>
      </c>
      <c r="AG115" s="10">
        <v>516.74321923191064</v>
      </c>
      <c r="AH115" s="10">
        <v>365.76337724964731</v>
      </c>
      <c r="AI115" s="10">
        <v>2.245484650191591</v>
      </c>
      <c r="AJ115" s="10"/>
      <c r="AK115" s="10"/>
      <c r="AL115" s="10"/>
      <c r="AM115" s="10"/>
      <c r="AN115" s="10">
        <v>8.1961324435318232</v>
      </c>
      <c r="AO115" s="10">
        <v>2.4124630327368943</v>
      </c>
      <c r="AP115" s="10">
        <v>4.1339457538552846</v>
      </c>
      <c r="AQ115" s="10">
        <v>111.47500000000001</v>
      </c>
      <c r="AR115" s="10"/>
      <c r="AS115" s="10"/>
      <c r="AT115" s="10">
        <v>5.6489745516881866</v>
      </c>
      <c r="AU115" s="10">
        <v>1</v>
      </c>
      <c r="AV115" s="16"/>
      <c r="AW115" s="19">
        <v>132.69131791098221</v>
      </c>
      <c r="AX115" s="1" t="s">
        <v>120</v>
      </c>
      <c r="AY115" s="23">
        <v>16.532283464566898</v>
      </c>
      <c r="AZ115" s="18">
        <v>100</v>
      </c>
      <c r="BA115" s="18">
        <v>0</v>
      </c>
      <c r="BB115" s="18">
        <v>0</v>
      </c>
      <c r="BC115" s="18">
        <v>100</v>
      </c>
      <c r="BD115" s="18">
        <v>0</v>
      </c>
      <c r="BE115" s="18">
        <v>0</v>
      </c>
      <c r="BF115" s="24">
        <v>97.81</v>
      </c>
      <c r="BG115" s="24">
        <v>1.8400000000000034</v>
      </c>
      <c r="BH115" s="24">
        <v>0.35</v>
      </c>
      <c r="BI115" s="21"/>
      <c r="BJ115" s="25">
        <f t="shared" ca="1" si="11"/>
        <v>0.97139154338288991</v>
      </c>
      <c r="BK115" s="24">
        <f t="shared" ca="1" si="12"/>
        <v>19.851041323718682</v>
      </c>
      <c r="BL115" s="23">
        <f t="shared" si="13"/>
        <v>4.9714905223637773</v>
      </c>
      <c r="BM115" s="23">
        <f t="shared" ca="1" si="14"/>
        <v>2.8967993318301275</v>
      </c>
      <c r="BN115" s="22">
        <f t="shared" si="15"/>
        <v>3.1719080872313934</v>
      </c>
      <c r="BO115" s="21"/>
      <c r="BP115" s="2"/>
    </row>
    <row r="116" spans="1:68" x14ac:dyDescent="0.2">
      <c r="A116">
        <v>5.15</v>
      </c>
      <c r="B116">
        <v>2.0699999999999998</v>
      </c>
      <c r="C116">
        <v>0.19936999999999999</v>
      </c>
      <c r="D116">
        <v>-5.0229999999999997E-2</v>
      </c>
      <c r="E116">
        <v>2.6509999999999999E-2</v>
      </c>
      <c r="F116">
        <v>1.9953799999999999</v>
      </c>
      <c r="G116">
        <v>2.06915</v>
      </c>
      <c r="H116" s="21"/>
      <c r="I116" s="17">
        <f t="shared" si="9"/>
        <v>16.896325459317584</v>
      </c>
      <c r="J116" s="16">
        <f t="shared" si="10"/>
        <v>-16.696325459317585</v>
      </c>
      <c r="K116" s="16">
        <v>124</v>
      </c>
      <c r="L116" s="16">
        <v>1803.805774278213</v>
      </c>
      <c r="M116" s="16">
        <v>759.71128608923811</v>
      </c>
      <c r="N116" s="16">
        <v>7.3217410323709533</v>
      </c>
      <c r="O116" s="16">
        <v>8.7976591375769946</v>
      </c>
      <c r="P116" s="16">
        <v>9.1727379166956258</v>
      </c>
      <c r="Q116" s="16">
        <v>0.41504565411012728</v>
      </c>
      <c r="R116" s="16">
        <v>4.5247739320523701</v>
      </c>
      <c r="S116" s="16">
        <v>26.047137438793797</v>
      </c>
      <c r="T116" s="20" t="s">
        <v>33</v>
      </c>
      <c r="U116" s="10">
        <v>3</v>
      </c>
      <c r="V116" s="20" t="s">
        <v>33</v>
      </c>
      <c r="W116" s="10">
        <v>3</v>
      </c>
      <c r="X116" s="20" t="s">
        <v>143</v>
      </c>
      <c r="Y116" s="10">
        <v>4</v>
      </c>
      <c r="Z116" s="20" t="s">
        <v>33</v>
      </c>
      <c r="AA116" s="15">
        <v>3</v>
      </c>
      <c r="AB116" s="11">
        <v>97.81</v>
      </c>
      <c r="AC116" s="10">
        <v>1.8400000000000034</v>
      </c>
      <c r="AD116" s="19">
        <v>0.35</v>
      </c>
      <c r="AE116" s="12">
        <v>879.76591375769954</v>
      </c>
      <c r="AF116" s="10">
        <v>955.90185155505117</v>
      </c>
      <c r="AG116" s="10">
        <v>562.95534375217198</v>
      </c>
      <c r="AH116" s="10">
        <v>385.20815464641282</v>
      </c>
      <c r="AI116" s="10">
        <v>2.2100551652232818</v>
      </c>
      <c r="AJ116" s="10"/>
      <c r="AK116" s="10"/>
      <c r="AL116" s="10"/>
      <c r="AM116" s="10"/>
      <c r="AN116" s="10">
        <v>8.7976591375769946</v>
      </c>
      <c r="AO116" s="10">
        <v>2.5645432344109507</v>
      </c>
      <c r="AP116" s="10">
        <v>4.5036427500173755</v>
      </c>
      <c r="AQ116" s="10">
        <v>111.47500000000001</v>
      </c>
      <c r="AR116" s="10"/>
      <c r="AS116" s="10"/>
      <c r="AT116" s="10">
        <v>6.0412205617600945</v>
      </c>
      <c r="AU116" s="10">
        <v>1</v>
      </c>
      <c r="AV116" s="16"/>
      <c r="AW116" s="19">
        <v>143.38527773325768</v>
      </c>
      <c r="AX116" s="1" t="s">
        <v>120</v>
      </c>
      <c r="AY116" s="23">
        <v>16.696325459317599</v>
      </c>
      <c r="AZ116" s="18">
        <v>100</v>
      </c>
      <c r="BA116" s="18">
        <v>0</v>
      </c>
      <c r="BB116" s="18">
        <v>0</v>
      </c>
      <c r="BC116" s="18">
        <v>100</v>
      </c>
      <c r="BD116" s="18">
        <v>0</v>
      </c>
      <c r="BE116" s="18">
        <v>0</v>
      </c>
      <c r="BF116" s="24">
        <v>97.81</v>
      </c>
      <c r="BG116" s="24">
        <v>1.8400000000000034</v>
      </c>
      <c r="BH116" s="24">
        <v>0.35</v>
      </c>
      <c r="BI116" s="21"/>
      <c r="BJ116" s="25">
        <f t="shared" ca="1" si="11"/>
        <v>0.96559007767501392</v>
      </c>
      <c r="BK116" s="24">
        <f t="shared" ca="1" si="12"/>
        <v>21.018160839538858</v>
      </c>
      <c r="BL116" s="23">
        <f t="shared" si="13"/>
        <v>5.0181832019007393</v>
      </c>
      <c r="BM116" s="23">
        <f t="shared" ca="1" si="14"/>
        <v>2.8809457441508441</v>
      </c>
      <c r="BN116" s="22">
        <f t="shared" si="15"/>
        <v>3.151662159938537</v>
      </c>
      <c r="BO116" s="21"/>
      <c r="BP116" s="2"/>
    </row>
    <row r="117" spans="1:68" x14ac:dyDescent="0.2">
      <c r="A117">
        <v>5.2</v>
      </c>
      <c r="B117">
        <v>2.11</v>
      </c>
      <c r="C117">
        <v>0.20351</v>
      </c>
      <c r="D117">
        <v>-4.5769999999999998E-2</v>
      </c>
      <c r="E117">
        <v>3.108E-2</v>
      </c>
      <c r="F117">
        <v>1.99698</v>
      </c>
      <c r="G117">
        <v>2.07185</v>
      </c>
      <c r="H117" s="21"/>
      <c r="I117" s="17">
        <f t="shared" si="9"/>
        <v>17.060367454068242</v>
      </c>
      <c r="J117" s="16">
        <f t="shared" si="10"/>
        <v>-16.860367454068243</v>
      </c>
      <c r="K117" s="16">
        <v>124</v>
      </c>
      <c r="L117" s="16">
        <v>1824.1469816272945</v>
      </c>
      <c r="M117" s="16">
        <v>769.81627296587862</v>
      </c>
      <c r="N117" s="16">
        <v>7.392825896762905</v>
      </c>
      <c r="O117" s="16">
        <v>9.8947166324435258</v>
      </c>
      <c r="P117" s="16">
        <v>10.287395884101146</v>
      </c>
      <c r="Q117" s="16">
        <v>0.44675892492272223</v>
      </c>
      <c r="R117" s="16">
        <v>4.3427795523371904</v>
      </c>
      <c r="S117" s="16">
        <v>27.269392476223583</v>
      </c>
      <c r="T117" s="20" t="s">
        <v>33</v>
      </c>
      <c r="U117" s="10">
        <v>3</v>
      </c>
      <c r="V117" s="20" t="s">
        <v>33</v>
      </c>
      <c r="W117" s="10">
        <v>3</v>
      </c>
      <c r="X117" s="20" t="s">
        <v>143</v>
      </c>
      <c r="Y117" s="10">
        <v>4</v>
      </c>
      <c r="Z117" s="20" t="s">
        <v>33</v>
      </c>
      <c r="AA117" s="15">
        <v>3</v>
      </c>
      <c r="AB117" s="11">
        <v>90.508978901867863</v>
      </c>
      <c r="AC117" s="10">
        <v>8.5701969856049089</v>
      </c>
      <c r="AD117" s="19">
        <v>0.92082411252723073</v>
      </c>
      <c r="AE117" s="12">
        <v>989.47166324435261</v>
      </c>
      <c r="AF117" s="10">
        <v>1085.8415414057547</v>
      </c>
      <c r="AG117" s="10">
        <v>646.55469130758593</v>
      </c>
      <c r="AH117" s="10">
        <v>408.8893696346197</v>
      </c>
      <c r="AI117" s="10">
        <v>2.3026727190465412</v>
      </c>
      <c r="AJ117" s="10"/>
      <c r="AK117" s="10"/>
      <c r="AL117" s="10"/>
      <c r="AM117" s="10"/>
      <c r="AN117" s="10">
        <v>9.8947166324435258</v>
      </c>
      <c r="AO117" s="10">
        <v>2.8052158420722608</v>
      </c>
      <c r="AP117" s="10">
        <v>5.1724375304606873</v>
      </c>
      <c r="AQ117" s="10">
        <v>111.47500000000001</v>
      </c>
      <c r="AR117" s="10"/>
      <c r="AS117" s="10"/>
      <c r="AT117" s="10">
        <v>6.809862119068276</v>
      </c>
      <c r="AU117" s="10">
        <v>1</v>
      </c>
      <c r="AV117" s="16"/>
      <c r="AW117" s="19">
        <v>162.87623121086321</v>
      </c>
      <c r="AX117" s="1" t="s">
        <v>120</v>
      </c>
      <c r="AY117" s="23">
        <v>16.8603674540682</v>
      </c>
      <c r="AZ117" s="18">
        <v>100</v>
      </c>
      <c r="BA117" s="18">
        <v>0</v>
      </c>
      <c r="BB117" s="18">
        <v>0</v>
      </c>
      <c r="BC117" s="18">
        <v>100</v>
      </c>
      <c r="BD117" s="18">
        <v>0</v>
      </c>
      <c r="BE117" s="18">
        <v>0</v>
      </c>
      <c r="BF117" s="24">
        <v>90.508978901867863</v>
      </c>
      <c r="BG117" s="24">
        <v>8.5701969856049089</v>
      </c>
      <c r="BH117" s="24">
        <v>0.92082411252723073</v>
      </c>
      <c r="BI117" s="21"/>
      <c r="BJ117" s="25">
        <f t="shared" ca="1" si="11"/>
        <v>0.94839468983329889</v>
      </c>
      <c r="BK117" s="24">
        <f t="shared" ca="1" si="12"/>
        <v>23.116678146840947</v>
      </c>
      <c r="BL117" s="23">
        <f t="shared" si="13"/>
        <v>4.7652646616460963</v>
      </c>
      <c r="BM117" s="23">
        <f t="shared" ca="1" si="14"/>
        <v>2.8351868490336627</v>
      </c>
      <c r="BN117" s="22">
        <f t="shared" si="15"/>
        <v>3.1010630739164182</v>
      </c>
      <c r="BO117" s="21"/>
      <c r="BP117" s="2"/>
    </row>
    <row r="118" spans="1:68" x14ac:dyDescent="0.2">
      <c r="A118">
        <v>5.25</v>
      </c>
      <c r="B118">
        <v>2.11</v>
      </c>
      <c r="C118">
        <v>0.20829</v>
      </c>
      <c r="D118">
        <v>-3.8210000000000001E-2</v>
      </c>
      <c r="E118">
        <v>3.6020000000000003E-2</v>
      </c>
      <c r="F118">
        <v>1.99305</v>
      </c>
      <c r="G118">
        <v>2.0699800000000002</v>
      </c>
      <c r="H118" s="21"/>
      <c r="I118" s="17">
        <f t="shared" si="9"/>
        <v>17.224409448818896</v>
      </c>
      <c r="J118" s="16">
        <f t="shared" si="10"/>
        <v>-17.024409448818897</v>
      </c>
      <c r="K118" s="16">
        <v>124</v>
      </c>
      <c r="L118" s="16">
        <v>1844.4881889763756</v>
      </c>
      <c r="M118" s="16">
        <v>779.92125984251891</v>
      </c>
      <c r="N118" s="16">
        <v>7.4639107611548541</v>
      </c>
      <c r="O118" s="16">
        <v>11.161367556468168</v>
      </c>
      <c r="P118" s="16">
        <v>11.573072264218261</v>
      </c>
      <c r="Q118" s="16">
        <v>0.5005150521297218</v>
      </c>
      <c r="R118" s="16">
        <v>4.3248243915076827</v>
      </c>
      <c r="S118" s="16">
        <v>28.590604704867612</v>
      </c>
      <c r="T118" s="20" t="s">
        <v>33</v>
      </c>
      <c r="U118" s="10">
        <v>3</v>
      </c>
      <c r="V118" s="20" t="s">
        <v>33</v>
      </c>
      <c r="W118" s="10">
        <v>3</v>
      </c>
      <c r="X118" s="20" t="s">
        <v>143</v>
      </c>
      <c r="Y118" s="10">
        <v>4</v>
      </c>
      <c r="Z118" s="20" t="s">
        <v>33</v>
      </c>
      <c r="AA118" s="15">
        <v>3</v>
      </c>
      <c r="AB118" s="11">
        <v>86.896382446166683</v>
      </c>
      <c r="AC118" s="10">
        <v>11.792721436024266</v>
      </c>
      <c r="AD118" s="19">
        <v>1.3108961178090561</v>
      </c>
      <c r="AE118" s="12">
        <v>1116.1367556468167</v>
      </c>
      <c r="AF118" s="10">
        <v>1235.9010445166457</v>
      </c>
      <c r="AG118" s="10">
        <v>742.98041981636959</v>
      </c>
      <c r="AH118" s="10">
        <v>434.6062754135196</v>
      </c>
      <c r="AI118" s="10">
        <v>2.3122326121810199</v>
      </c>
      <c r="AJ118" s="10"/>
      <c r="AK118" s="10"/>
      <c r="AL118" s="10"/>
      <c r="AM118" s="10"/>
      <c r="AN118" s="10">
        <v>11.161367556468168</v>
      </c>
      <c r="AO118" s="10">
        <v>3.0954949331035486</v>
      </c>
      <c r="AP118" s="10">
        <v>5.9438433585309571</v>
      </c>
      <c r="AQ118" s="10">
        <v>111.47500000000001</v>
      </c>
      <c r="AR118" s="10"/>
      <c r="AS118" s="10"/>
      <c r="AT118" s="10">
        <v>7.6937834608207911</v>
      </c>
      <c r="AU118" s="10">
        <v>1</v>
      </c>
      <c r="AV118" s="16"/>
      <c r="AW118" s="19">
        <v>185.38515667749687</v>
      </c>
      <c r="AX118" s="1" t="s">
        <v>120</v>
      </c>
      <c r="AY118" s="23">
        <v>17.024409448818901</v>
      </c>
      <c r="AZ118" s="18">
        <v>100</v>
      </c>
      <c r="BA118" s="18">
        <v>0</v>
      </c>
      <c r="BB118" s="18">
        <v>0</v>
      </c>
      <c r="BC118" s="18">
        <v>100</v>
      </c>
      <c r="BD118" s="18">
        <v>0</v>
      </c>
      <c r="BE118" s="18">
        <v>0</v>
      </c>
      <c r="BF118" s="24">
        <v>86.896382446166683</v>
      </c>
      <c r="BG118" s="24">
        <v>11.792721436024266</v>
      </c>
      <c r="BH118" s="24">
        <v>1.3108961178090561</v>
      </c>
      <c r="BI118" s="21"/>
      <c r="BJ118" s="25">
        <f t="shared" ca="1" si="11"/>
        <v>0.93466164320214218</v>
      </c>
      <c r="BK118" s="24">
        <f t="shared" ca="1" si="12"/>
        <v>25.585101253991542</v>
      </c>
      <c r="BL118" s="23">
        <f t="shared" si="13"/>
        <v>4.6993064215625822</v>
      </c>
      <c r="BM118" s="23">
        <f t="shared" ca="1" si="14"/>
        <v>2.7985154636554794</v>
      </c>
      <c r="BN118" s="22">
        <f t="shared" si="15"/>
        <v>3.0591744692168672</v>
      </c>
      <c r="BO118" s="21"/>
      <c r="BP118" s="2"/>
    </row>
    <row r="119" spans="1:68" x14ac:dyDescent="0.2">
      <c r="A119">
        <v>5.3</v>
      </c>
      <c r="B119">
        <v>2.0699999999999998</v>
      </c>
      <c r="C119">
        <v>0.21067</v>
      </c>
      <c r="D119">
        <v>-2.9690000000000001E-2</v>
      </c>
      <c r="E119">
        <v>4.1480000000000003E-2</v>
      </c>
      <c r="F119">
        <v>1.9935</v>
      </c>
      <c r="G119">
        <v>2.07355</v>
      </c>
      <c r="H119" s="21"/>
      <c r="I119" s="17">
        <f t="shared" si="9"/>
        <v>17.388451443569551</v>
      </c>
      <c r="J119" s="16">
        <f t="shared" si="10"/>
        <v>-17.188451443569551</v>
      </c>
      <c r="K119" s="16">
        <v>124</v>
      </c>
      <c r="L119" s="16">
        <v>1864.8293963254566</v>
      </c>
      <c r="M119" s="16">
        <v>790.02624671915919</v>
      </c>
      <c r="N119" s="16">
        <v>7.5349956255468049</v>
      </c>
      <c r="O119" s="16">
        <v>11.792043121149893</v>
      </c>
      <c r="P119" s="16">
        <v>12.224775964581141</v>
      </c>
      <c r="Q119" s="16">
        <v>0.56109735422014995</v>
      </c>
      <c r="R119" s="16">
        <v>4.5898375221420666</v>
      </c>
      <c r="S119" s="16">
        <v>30.050891904947846</v>
      </c>
      <c r="T119" s="20" t="s">
        <v>33</v>
      </c>
      <c r="U119" s="10">
        <v>3</v>
      </c>
      <c r="V119" s="20" t="s">
        <v>33</v>
      </c>
      <c r="W119" s="10">
        <v>3</v>
      </c>
      <c r="X119" s="20" t="s">
        <v>143</v>
      </c>
      <c r="Y119" s="10">
        <v>4</v>
      </c>
      <c r="Z119" s="20" t="s">
        <v>33</v>
      </c>
      <c r="AA119" s="15">
        <v>3</v>
      </c>
      <c r="AB119" s="11">
        <v>92.113368513818614</v>
      </c>
      <c r="AC119" s="10">
        <v>7.5366314861813919</v>
      </c>
      <c r="AD119" s="19">
        <v>0.35</v>
      </c>
      <c r="AE119" s="12">
        <v>1179.2043121149893</v>
      </c>
      <c r="AF119" s="10">
        <v>1311.37552647998</v>
      </c>
      <c r="AG119" s="10">
        <v>791.85819734358563</v>
      </c>
      <c r="AH119" s="10">
        <v>463.18415203339282</v>
      </c>
      <c r="AI119" s="10">
        <v>2.1787263605211504</v>
      </c>
      <c r="AJ119" s="10"/>
      <c r="AK119" s="10"/>
      <c r="AL119" s="10"/>
      <c r="AM119" s="10"/>
      <c r="AN119" s="10">
        <v>11.792043121149893</v>
      </c>
      <c r="AO119" s="10">
        <v>3.2747286004706417</v>
      </c>
      <c r="AP119" s="10">
        <v>6.3348655787486843</v>
      </c>
      <c r="AQ119" s="10">
        <v>111.47500000000001</v>
      </c>
      <c r="AR119" s="10"/>
      <c r="AS119" s="10"/>
      <c r="AT119" s="10">
        <v>8.0764896406796769</v>
      </c>
      <c r="AU119" s="10">
        <v>1</v>
      </c>
      <c r="AV119" s="16"/>
      <c r="AW119" s="19">
        <v>196.70632897199698</v>
      </c>
      <c r="AX119" s="1" t="s">
        <v>120</v>
      </c>
      <c r="AY119" s="23">
        <v>17.188451443569601</v>
      </c>
      <c r="AZ119" s="18">
        <v>100</v>
      </c>
      <c r="BA119" s="18">
        <v>0</v>
      </c>
      <c r="BB119" s="18">
        <v>0</v>
      </c>
      <c r="BC119" s="18">
        <v>100</v>
      </c>
      <c r="BD119" s="18">
        <v>0</v>
      </c>
      <c r="BE119" s="18">
        <v>0</v>
      </c>
      <c r="BF119" s="24">
        <v>92.113368513818614</v>
      </c>
      <c r="BG119" s="24">
        <v>7.5366314861813919</v>
      </c>
      <c r="BH119" s="24">
        <v>0.35</v>
      </c>
      <c r="BI119" s="21"/>
      <c r="BJ119" s="25">
        <f t="shared" ca="1" si="11"/>
        <v>0.93544882101756355</v>
      </c>
      <c r="BK119" s="24">
        <f t="shared" ca="1" si="12"/>
        <v>26.822577840050307</v>
      </c>
      <c r="BL119" s="23">
        <f t="shared" si="13"/>
        <v>4.9688222062887704</v>
      </c>
      <c r="BM119" s="23">
        <f t="shared" ca="1" si="14"/>
        <v>2.7999549035963991</v>
      </c>
      <c r="BN119" s="22">
        <f t="shared" si="15"/>
        <v>3.0561312075652629</v>
      </c>
      <c r="BO119" s="21"/>
      <c r="BP119" s="2"/>
    </row>
    <row r="120" spans="1:68" x14ac:dyDescent="0.2">
      <c r="A120">
        <v>5.35</v>
      </c>
      <c r="B120">
        <v>2.11</v>
      </c>
      <c r="C120">
        <v>0.21457000000000001</v>
      </c>
      <c r="D120">
        <v>-1.6969999999999999E-2</v>
      </c>
      <c r="E120">
        <v>4.9540000000000001E-2</v>
      </c>
      <c r="F120">
        <v>1.99563</v>
      </c>
      <c r="G120">
        <v>2.0777800000000002</v>
      </c>
      <c r="H120" s="21"/>
      <c r="I120" s="17">
        <f t="shared" si="9"/>
        <v>17.552493438320209</v>
      </c>
      <c r="J120" s="16">
        <f t="shared" si="10"/>
        <v>-17.352493438320209</v>
      </c>
      <c r="K120" s="16">
        <v>124</v>
      </c>
      <c r="L120" s="16">
        <v>1885.1706036745381</v>
      </c>
      <c r="M120" s="16">
        <v>800.1312335957997</v>
      </c>
      <c r="N120" s="16">
        <v>7.6060804899387575</v>
      </c>
      <c r="O120" s="16">
        <v>12.825503080082134</v>
      </c>
      <c r="P120" s="16">
        <v>13.289277457137946</v>
      </c>
      <c r="Q120" s="16">
        <v>0.65154417142557763</v>
      </c>
      <c r="R120" s="16">
        <v>4.9027810091783417</v>
      </c>
      <c r="S120" s="16">
        <v>32.206553962209149</v>
      </c>
      <c r="T120" s="20" t="s">
        <v>33</v>
      </c>
      <c r="U120" s="10">
        <v>3</v>
      </c>
      <c r="V120" s="20" t="s">
        <v>33</v>
      </c>
      <c r="W120" s="10">
        <v>3</v>
      </c>
      <c r="X120" s="20" t="s">
        <v>143</v>
      </c>
      <c r="Y120" s="10">
        <v>4</v>
      </c>
      <c r="Z120" s="20" t="s">
        <v>33</v>
      </c>
      <c r="AA120" s="15">
        <v>3</v>
      </c>
      <c r="AB120" s="11">
        <v>97.81</v>
      </c>
      <c r="AC120" s="10">
        <v>1.8400000000000034</v>
      </c>
      <c r="AD120" s="19">
        <v>0.35</v>
      </c>
      <c r="AE120" s="12">
        <v>1282.5503080082133</v>
      </c>
      <c r="AF120" s="10">
        <v>1435.4144545837755</v>
      </c>
      <c r="AG120" s="10">
        <v>871.69580928534594</v>
      </c>
      <c r="AH120" s="10">
        <v>506.06688285813374</v>
      </c>
      <c r="AI120" s="10">
        <v>2.0396587123265988</v>
      </c>
      <c r="AJ120" s="10"/>
      <c r="AK120" s="10"/>
      <c r="AL120" s="10"/>
      <c r="AM120" s="10"/>
      <c r="AN120" s="10">
        <v>12.825503080082134</v>
      </c>
      <c r="AO120" s="10">
        <v>3.552103994061385</v>
      </c>
      <c r="AP120" s="10">
        <v>6.9735664742827668</v>
      </c>
      <c r="AQ120" s="10">
        <v>111.47500000000001</v>
      </c>
      <c r="AR120" s="10"/>
      <c r="AS120" s="10"/>
      <c r="AT120" s="10">
        <v>8.7612104523125058</v>
      </c>
      <c r="AU120" s="10">
        <v>1</v>
      </c>
      <c r="AV120" s="16"/>
      <c r="AW120" s="19">
        <v>215.31216818756633</v>
      </c>
      <c r="AX120" s="1" t="s">
        <v>120</v>
      </c>
      <c r="AY120" s="23">
        <v>17.352493438320199</v>
      </c>
      <c r="AZ120" s="18">
        <v>100</v>
      </c>
      <c r="BA120" s="18">
        <v>0</v>
      </c>
      <c r="BB120" s="18">
        <v>0</v>
      </c>
      <c r="BC120" s="18">
        <v>100</v>
      </c>
      <c r="BD120" s="18">
        <v>0</v>
      </c>
      <c r="BE120" s="18">
        <v>0</v>
      </c>
      <c r="BF120" s="24">
        <v>97.81</v>
      </c>
      <c r="BG120" s="24">
        <v>1.8400000000000034</v>
      </c>
      <c r="BH120" s="24">
        <v>0.35</v>
      </c>
      <c r="BI120" s="21"/>
      <c r="BJ120" s="25">
        <f t="shared" ca="1" si="11"/>
        <v>0.93351385727777314</v>
      </c>
      <c r="BK120" s="24">
        <f t="shared" ca="1" si="12"/>
        <v>28.92571764057605</v>
      </c>
      <c r="BL120" s="23">
        <f t="shared" si="13"/>
        <v>5.2770747276294321</v>
      </c>
      <c r="BM120" s="23">
        <f t="shared" ca="1" si="14"/>
        <v>2.7942496150459499</v>
      </c>
      <c r="BN120" s="22">
        <f t="shared" si="15"/>
        <v>3.0455290339680285</v>
      </c>
      <c r="BO120" s="21"/>
      <c r="BP120" s="2"/>
    </row>
    <row r="121" spans="1:68" x14ac:dyDescent="0.2">
      <c r="A121">
        <v>5.4</v>
      </c>
      <c r="B121">
        <v>2.11</v>
      </c>
      <c r="C121">
        <v>0.22567000000000001</v>
      </c>
      <c r="D121">
        <v>-1.074E-2</v>
      </c>
      <c r="E121">
        <v>6.1740000000000003E-2</v>
      </c>
      <c r="F121">
        <v>1.9919</v>
      </c>
      <c r="G121">
        <v>2.0764300000000002</v>
      </c>
      <c r="H121" s="21"/>
      <c r="I121" s="17">
        <f t="shared" si="9"/>
        <v>17.716535433070867</v>
      </c>
      <c r="J121" s="16">
        <f t="shared" si="10"/>
        <v>-17.516535433070867</v>
      </c>
      <c r="K121" s="16">
        <v>124</v>
      </c>
      <c r="L121" s="16">
        <v>1905.5118110236197</v>
      </c>
      <c r="M121" s="16">
        <v>810.23622047244021</v>
      </c>
      <c r="N121" s="16">
        <v>7.6771653543307092</v>
      </c>
      <c r="O121" s="16">
        <v>15.766889117043119</v>
      </c>
      <c r="P121" s="16">
        <v>16.277649438294919</v>
      </c>
      <c r="Q121" s="16">
        <v>0.6958432021794938</v>
      </c>
      <c r="R121" s="16">
        <v>4.2748383592931294</v>
      </c>
      <c r="S121" s="16">
        <v>35.469466753597224</v>
      </c>
      <c r="T121" s="20" t="s">
        <v>33</v>
      </c>
      <c r="U121" s="10">
        <v>3</v>
      </c>
      <c r="V121" s="20" t="s">
        <v>143</v>
      </c>
      <c r="W121" s="10">
        <v>4</v>
      </c>
      <c r="X121" s="20" t="s">
        <v>143</v>
      </c>
      <c r="Y121" s="10">
        <v>4</v>
      </c>
      <c r="Z121" s="20" t="s">
        <v>123</v>
      </c>
      <c r="AA121" s="15">
        <v>4</v>
      </c>
      <c r="AB121" s="11">
        <v>76.494770252852419</v>
      </c>
      <c r="AC121" s="10">
        <v>21.394765821867878</v>
      </c>
      <c r="AD121" s="19">
        <v>2.1104639252797042</v>
      </c>
      <c r="AE121" s="12">
        <v>1576.688911704312</v>
      </c>
      <c r="AF121" s="10">
        <v>1785.7910872287675</v>
      </c>
      <c r="AG121" s="10">
        <v>1085.1766292196612</v>
      </c>
      <c r="AH121" s="10">
        <v>571.72734307062547</v>
      </c>
      <c r="AI121" s="10">
        <v>2.3392697359564165</v>
      </c>
      <c r="AJ121" s="10"/>
      <c r="AK121" s="10"/>
      <c r="AL121" s="10"/>
      <c r="AM121" s="10"/>
      <c r="AN121" s="10">
        <v>15.766889117043119</v>
      </c>
      <c r="AO121" s="10">
        <v>4.1338164588141435</v>
      </c>
      <c r="AP121" s="10">
        <v>8.5962364045376294</v>
      </c>
      <c r="AQ121" s="10">
        <v>111.47500000000001</v>
      </c>
      <c r="AR121" s="10"/>
      <c r="AS121" s="10"/>
      <c r="AT121" s="10">
        <v>10.873352549271067</v>
      </c>
      <c r="AU121" s="10">
        <v>1</v>
      </c>
      <c r="AV121" s="16"/>
      <c r="AW121" s="19">
        <v>267.86866308431513</v>
      </c>
      <c r="AX121" s="1" t="s">
        <v>120</v>
      </c>
      <c r="AY121" s="23">
        <v>17.516535433070899</v>
      </c>
      <c r="AZ121" s="18">
        <v>100</v>
      </c>
      <c r="BA121" s="18">
        <v>0</v>
      </c>
      <c r="BB121" s="18">
        <v>0</v>
      </c>
      <c r="BC121" s="18">
        <v>0</v>
      </c>
      <c r="BD121" s="18">
        <v>100</v>
      </c>
      <c r="BE121" s="18">
        <v>0</v>
      </c>
      <c r="BF121" s="24">
        <v>76.494770252852419</v>
      </c>
      <c r="BG121" s="24">
        <v>21.394765821867878</v>
      </c>
      <c r="BH121" s="24">
        <v>2.1104639252797042</v>
      </c>
      <c r="BI121" s="21"/>
      <c r="BJ121" s="25">
        <f t="shared" ca="1" si="11"/>
        <v>0.89640053837736522</v>
      </c>
      <c r="BK121" s="24">
        <f t="shared" ca="1" si="12"/>
        <v>34.240476901554601</v>
      </c>
      <c r="BL121" s="23">
        <f t="shared" si="13"/>
        <v>4.5406070893147907</v>
      </c>
      <c r="BM121" s="23">
        <f t="shared" ca="1" si="14"/>
        <v>2.6962126856539834</v>
      </c>
      <c r="BN121" s="22">
        <f t="shared" si="15"/>
        <v>2.9396010200104521</v>
      </c>
      <c r="BO121" s="21"/>
      <c r="BP121" s="2"/>
    </row>
    <row r="122" spans="1:68" x14ac:dyDescent="0.2">
      <c r="A122">
        <v>5.45</v>
      </c>
      <c r="B122">
        <v>2.11</v>
      </c>
      <c r="C122">
        <v>0.23602000000000001</v>
      </c>
      <c r="D122">
        <v>-7.7999999999999999E-4</v>
      </c>
      <c r="E122">
        <v>6.0979999999999999E-2</v>
      </c>
      <c r="F122">
        <v>1.99508</v>
      </c>
      <c r="G122">
        <v>2.0794299999999999</v>
      </c>
      <c r="H122" s="21"/>
      <c r="I122" s="17">
        <f t="shared" si="9"/>
        <v>17.880577427821521</v>
      </c>
      <c r="J122" s="16">
        <f t="shared" si="10"/>
        <v>-17.680577427821522</v>
      </c>
      <c r="K122" s="16">
        <v>124</v>
      </c>
      <c r="L122" s="16">
        <v>1925.8530183727007</v>
      </c>
      <c r="M122" s="16">
        <v>820.34120734908049</v>
      </c>
      <c r="N122" s="16">
        <v>7.7482502187226583</v>
      </c>
      <c r="O122" s="16">
        <v>18.509532854209443</v>
      </c>
      <c r="P122" s="16">
        <v>19.017366182216247</v>
      </c>
      <c r="Q122" s="16">
        <v>0.76666476659506477</v>
      </c>
      <c r="R122" s="16">
        <v>4.0313929870688288</v>
      </c>
      <c r="S122" s="16">
        <v>35.266203333805834</v>
      </c>
      <c r="T122" s="20" t="s">
        <v>122</v>
      </c>
      <c r="U122" s="10">
        <v>4</v>
      </c>
      <c r="V122" s="20" t="s">
        <v>143</v>
      </c>
      <c r="W122" s="10">
        <v>4</v>
      </c>
      <c r="X122" s="20" t="s">
        <v>143</v>
      </c>
      <c r="Y122" s="10">
        <v>4</v>
      </c>
      <c r="Z122" s="20" t="s">
        <v>123</v>
      </c>
      <c r="AA122" s="15">
        <v>4</v>
      </c>
      <c r="AB122" s="11">
        <v>65.323194268495371</v>
      </c>
      <c r="AC122" s="10">
        <v>31.891601396560972</v>
      </c>
      <c r="AD122" s="19">
        <v>2.7852043349436588</v>
      </c>
      <c r="AE122" s="12">
        <v>1850.9532854209442</v>
      </c>
      <c r="AF122" s="10">
        <v>2106.9141625519192</v>
      </c>
      <c r="AG122" s="10">
        <v>1267.8244121477499</v>
      </c>
      <c r="AH122" s="10">
        <v>566.0836069388539</v>
      </c>
      <c r="AI122" s="10">
        <v>2.4805321714048185</v>
      </c>
      <c r="AJ122" s="10"/>
      <c r="AK122" s="10"/>
      <c r="AL122" s="10"/>
      <c r="AM122" s="10"/>
      <c r="AN122" s="10">
        <v>12.339688569472962</v>
      </c>
      <c r="AO122" s="10">
        <v>4.6854875431565555</v>
      </c>
      <c r="AP122" s="10">
        <v>9.8747708850342484</v>
      </c>
      <c r="AQ122" s="10">
        <v>114.66</v>
      </c>
      <c r="AR122" s="10"/>
      <c r="AS122" s="10"/>
      <c r="AT122" s="10">
        <v>12.765757370229437</v>
      </c>
      <c r="AU122" s="10">
        <v>1</v>
      </c>
      <c r="AV122" s="16"/>
      <c r="AW122" s="19">
        <v>316.03712438278785</v>
      </c>
      <c r="AX122" s="1" t="s">
        <v>120</v>
      </c>
      <c r="AY122" s="23">
        <v>17.6805774278215</v>
      </c>
      <c r="AZ122" s="18">
        <v>100</v>
      </c>
      <c r="BA122" s="18">
        <v>0</v>
      </c>
      <c r="BB122" s="18">
        <v>0</v>
      </c>
      <c r="BC122" s="18">
        <v>0</v>
      </c>
      <c r="BD122" s="18">
        <v>100</v>
      </c>
      <c r="BE122" s="18">
        <v>0</v>
      </c>
      <c r="BF122" s="24">
        <v>65.323194268495371</v>
      </c>
      <c r="BG122" s="24">
        <v>31.891601396560972</v>
      </c>
      <c r="BH122" s="24">
        <v>2.7852043349436588</v>
      </c>
      <c r="BI122" s="21"/>
      <c r="BJ122" s="25">
        <f t="shared" ca="1" si="11"/>
        <v>0.87339269915912576</v>
      </c>
      <c r="BK122" s="24">
        <f t="shared" ca="1" si="12"/>
        <v>39.031393730909421</v>
      </c>
      <c r="BL122" s="23">
        <f t="shared" si="13"/>
        <v>4.2464057621257822</v>
      </c>
      <c r="BM122" s="23">
        <f t="shared" ca="1" si="14"/>
        <v>2.6351980126456627</v>
      </c>
      <c r="BN122" s="22">
        <f t="shared" si="15"/>
        <v>2.8711725195843996</v>
      </c>
      <c r="BO122" s="21"/>
      <c r="BP122" s="2"/>
    </row>
    <row r="123" spans="1:68" x14ac:dyDescent="0.2">
      <c r="A123">
        <v>5.5</v>
      </c>
      <c r="B123">
        <v>2.11</v>
      </c>
      <c r="C123">
        <v>0.24085000000000001</v>
      </c>
      <c r="D123">
        <v>5.6800000000000002E-3</v>
      </c>
      <c r="E123">
        <v>5.8360000000000002E-2</v>
      </c>
      <c r="F123">
        <v>1.9981800000000001</v>
      </c>
      <c r="G123">
        <v>2.08378</v>
      </c>
      <c r="H123" s="21"/>
      <c r="I123" s="17">
        <f t="shared" si="9"/>
        <v>18.044619422572179</v>
      </c>
      <c r="J123" s="16">
        <f t="shared" si="10"/>
        <v>-17.84461942257218</v>
      </c>
      <c r="K123" s="16">
        <v>124</v>
      </c>
      <c r="L123" s="16">
        <v>1946.1942257217822</v>
      </c>
      <c r="M123" s="16">
        <v>830.446194225721</v>
      </c>
      <c r="N123" s="16">
        <v>7.8193350831146109</v>
      </c>
      <c r="O123" s="16">
        <v>19.789433264887059</v>
      </c>
      <c r="P123" s="16">
        <v>20.287176168812429</v>
      </c>
      <c r="Q123" s="16">
        <v>0.81259923508146903</v>
      </c>
      <c r="R123" s="16">
        <v>4.0054822234485332</v>
      </c>
      <c r="S123" s="16">
        <v>34.565479439261829</v>
      </c>
      <c r="T123" s="20" t="s">
        <v>122</v>
      </c>
      <c r="U123" s="10">
        <v>4</v>
      </c>
      <c r="V123" s="20" t="s">
        <v>143</v>
      </c>
      <c r="W123" s="10">
        <v>4</v>
      </c>
      <c r="X123" s="20" t="s">
        <v>143</v>
      </c>
      <c r="Y123" s="10">
        <v>4</v>
      </c>
      <c r="Z123" s="20" t="s">
        <v>123</v>
      </c>
      <c r="AA123" s="15">
        <v>4</v>
      </c>
      <c r="AB123" s="11">
        <v>62.529495633065316</v>
      </c>
      <c r="AC123" s="10">
        <v>34.480379307454811</v>
      </c>
      <c r="AD123" s="19">
        <v>2.9901250594798663</v>
      </c>
      <c r="AE123" s="12">
        <v>1978.9433264887059</v>
      </c>
      <c r="AF123" s="10">
        <v>2255.1070311309354</v>
      </c>
      <c r="AG123" s="10">
        <v>1352.478411254162</v>
      </c>
      <c r="AH123" s="10">
        <v>550.20639818359996</v>
      </c>
      <c r="AI123" s="10">
        <v>2.4965782999756936</v>
      </c>
      <c r="AJ123" s="10"/>
      <c r="AK123" s="10"/>
      <c r="AL123" s="10"/>
      <c r="AM123" s="10"/>
      <c r="AN123" s="10">
        <v>13.192955509924706</v>
      </c>
      <c r="AO123" s="10">
        <v>4.9552425111354497</v>
      </c>
      <c r="AP123" s="10">
        <v>10.467348878779134</v>
      </c>
      <c r="AQ123" s="10">
        <v>114.66</v>
      </c>
      <c r="AR123" s="10"/>
      <c r="AS123" s="10"/>
      <c r="AT123" s="10">
        <v>13.532872523082036</v>
      </c>
      <c r="AU123" s="10">
        <v>1</v>
      </c>
      <c r="AV123" s="16"/>
      <c r="AW123" s="19">
        <v>338.26605466964031</v>
      </c>
      <c r="AX123" s="1" t="s">
        <v>120</v>
      </c>
      <c r="AY123" s="23">
        <v>17.844619422572201</v>
      </c>
      <c r="AZ123" s="18">
        <v>100</v>
      </c>
      <c r="BA123" s="18">
        <v>0</v>
      </c>
      <c r="BB123" s="18">
        <v>0</v>
      </c>
      <c r="BC123" s="18">
        <v>0</v>
      </c>
      <c r="BD123" s="18">
        <v>100</v>
      </c>
      <c r="BE123" s="18">
        <v>0</v>
      </c>
      <c r="BF123" s="24">
        <v>62.529495633065316</v>
      </c>
      <c r="BG123" s="24">
        <v>34.480379307454811</v>
      </c>
      <c r="BH123" s="24">
        <v>2.9901250594798663</v>
      </c>
      <c r="BI123" s="21"/>
      <c r="BJ123" s="25">
        <f t="shared" ca="1" si="11"/>
        <v>0.86662321413513554</v>
      </c>
      <c r="BK123" s="24">
        <f t="shared" ca="1" si="12"/>
        <v>41.049219133781705</v>
      </c>
      <c r="BL123" s="23">
        <f t="shared" si="13"/>
        <v>4.207289577346276</v>
      </c>
      <c r="BM123" s="23">
        <f t="shared" ca="1" si="14"/>
        <v>2.6168036918532178</v>
      </c>
      <c r="BN123" s="22">
        <f t="shared" si="15"/>
        <v>2.8477681262894228</v>
      </c>
      <c r="BO123" s="21"/>
      <c r="BP123" s="2"/>
    </row>
    <row r="124" spans="1:68" x14ac:dyDescent="0.2">
      <c r="A124">
        <v>5.55</v>
      </c>
      <c r="B124">
        <v>2.11</v>
      </c>
      <c r="C124">
        <v>0.24540000000000001</v>
      </c>
      <c r="D124">
        <v>2.4279999999999999E-2</v>
      </c>
      <c r="E124">
        <v>5.6270000000000001E-2</v>
      </c>
      <c r="F124">
        <v>2.0018799999999999</v>
      </c>
      <c r="G124">
        <v>2.08988</v>
      </c>
      <c r="H124" s="21"/>
      <c r="I124" s="17">
        <f t="shared" si="9"/>
        <v>18.208661417322833</v>
      </c>
      <c r="J124" s="16">
        <f t="shared" si="10"/>
        <v>-18.008661417322834</v>
      </c>
      <c r="K124" s="16">
        <v>115</v>
      </c>
      <c r="L124" s="16">
        <v>1965.0590551181074</v>
      </c>
      <c r="M124" s="16">
        <v>839.07480314960537</v>
      </c>
      <c r="N124" s="16">
        <v>7.8904199475065617</v>
      </c>
      <c r="O124" s="16">
        <v>20.995136550308004</v>
      </c>
      <c r="P124" s="16">
        <v>21.484830222809634</v>
      </c>
      <c r="Q124" s="16">
        <v>0.94485637344789652</v>
      </c>
      <c r="R124" s="16">
        <v>4.3977837555578079</v>
      </c>
      <c r="S124" s="16">
        <v>34.006505034835513</v>
      </c>
      <c r="T124" s="20" t="s">
        <v>33</v>
      </c>
      <c r="U124" s="10">
        <v>3</v>
      </c>
      <c r="V124" s="20" t="s">
        <v>143</v>
      </c>
      <c r="W124" s="10">
        <v>4</v>
      </c>
      <c r="X124" s="20" t="s">
        <v>143</v>
      </c>
      <c r="Y124" s="10">
        <v>4</v>
      </c>
      <c r="Z124" s="20" t="s">
        <v>123</v>
      </c>
      <c r="AA124" s="15">
        <v>4</v>
      </c>
      <c r="AB124" s="11">
        <v>71.031335337570454</v>
      </c>
      <c r="AC124" s="10">
        <v>26.538198667126579</v>
      </c>
      <c r="AD124" s="19">
        <v>2.4304659953029737</v>
      </c>
      <c r="AE124" s="12">
        <v>2099.5136550308007</v>
      </c>
      <c r="AF124" s="10">
        <v>2404.4508460368907</v>
      </c>
      <c r="AG124" s="10">
        <v>1432.3220148539756</v>
      </c>
      <c r="AH124" s="10">
        <v>537.24517893933842</v>
      </c>
      <c r="AI124" s="10">
        <v>2.2738726039820065</v>
      </c>
      <c r="AJ124" s="10"/>
      <c r="AK124" s="10"/>
      <c r="AL124" s="10"/>
      <c r="AM124" s="10"/>
      <c r="AN124" s="10">
        <v>20.995136550308004</v>
      </c>
      <c r="AO124" s="10">
        <v>5.2819115564640819</v>
      </c>
      <c r="AP124" s="10">
        <v>11.026254103977829</v>
      </c>
      <c r="AQ124" s="10">
        <v>111.47500000000001</v>
      </c>
      <c r="AR124" s="10"/>
      <c r="AS124" s="10"/>
      <c r="AT124" s="10">
        <v>14.31723037786815</v>
      </c>
      <c r="AU124" s="10">
        <v>1</v>
      </c>
      <c r="AV124" s="16"/>
      <c r="AW124" s="19">
        <v>360.66762690553361</v>
      </c>
      <c r="AX124" s="1" t="s">
        <v>120</v>
      </c>
      <c r="AY124" s="23">
        <v>18.008661417322799</v>
      </c>
      <c r="AZ124" s="18">
        <v>100</v>
      </c>
      <c r="BA124" s="18">
        <v>0</v>
      </c>
      <c r="BB124" s="18">
        <v>0</v>
      </c>
      <c r="BC124" s="18">
        <v>0</v>
      </c>
      <c r="BD124" s="18">
        <v>100</v>
      </c>
      <c r="BE124" s="18">
        <v>0</v>
      </c>
      <c r="BF124" s="24">
        <v>71.031335337570454</v>
      </c>
      <c r="BG124" s="24">
        <v>26.538198667126579</v>
      </c>
      <c r="BH124" s="24">
        <v>2.4304659953029737</v>
      </c>
      <c r="BI124" s="21"/>
      <c r="BJ124" s="25">
        <f t="shared" ca="1" si="11"/>
        <v>0.87114485696379573</v>
      </c>
      <c r="BK124" s="24">
        <f t="shared" ca="1" si="12"/>
        <v>43.367380092269109</v>
      </c>
      <c r="BL124" s="23">
        <f t="shared" si="13"/>
        <v>4.6085382684235787</v>
      </c>
      <c r="BM124" s="23">
        <f t="shared" ca="1" si="14"/>
        <v>2.6281364323018961</v>
      </c>
      <c r="BN124" s="22">
        <f t="shared" si="15"/>
        <v>2.854988957591206</v>
      </c>
      <c r="BO124" s="21"/>
      <c r="BP124" s="2"/>
    </row>
    <row r="125" spans="1:68" x14ac:dyDescent="0.2">
      <c r="A125">
        <v>5.6</v>
      </c>
      <c r="B125">
        <v>0.93</v>
      </c>
      <c r="C125">
        <v>0.25974999999999998</v>
      </c>
      <c r="D125">
        <v>-8.0499999999999999E-3</v>
      </c>
      <c r="E125">
        <v>6.1100000000000002E-2</v>
      </c>
      <c r="F125">
        <v>1.9942299999999999</v>
      </c>
      <c r="G125">
        <v>2.0846</v>
      </c>
      <c r="H125" s="21"/>
      <c r="I125" s="17">
        <f t="shared" si="9"/>
        <v>18.372703412073488</v>
      </c>
      <c r="J125" s="16">
        <f t="shared" si="10"/>
        <v>-18.172703412073488</v>
      </c>
      <c r="K125" s="16">
        <v>115</v>
      </c>
      <c r="L125" s="16">
        <v>1983.9238845144325</v>
      </c>
      <c r="M125" s="16">
        <v>847.70341207348974</v>
      </c>
      <c r="N125" s="16">
        <v>7.9615048118985117</v>
      </c>
      <c r="O125" s="16">
        <v>24.797739219712515</v>
      </c>
      <c r="P125" s="16">
        <v>25.306034704547475</v>
      </c>
      <c r="Q125" s="16">
        <v>0.71497071305076754</v>
      </c>
      <c r="R125" s="16">
        <v>2.825297291330624</v>
      </c>
      <c r="S125" s="16">
        <v>35.29829755798341</v>
      </c>
      <c r="T125" s="20" t="s">
        <v>122</v>
      </c>
      <c r="U125" s="10">
        <v>5</v>
      </c>
      <c r="V125" s="20" t="s">
        <v>143</v>
      </c>
      <c r="W125" s="10">
        <v>4</v>
      </c>
      <c r="X125" s="20" t="s">
        <v>141</v>
      </c>
      <c r="Y125" s="10">
        <v>5</v>
      </c>
      <c r="Z125" s="20" t="s">
        <v>121</v>
      </c>
      <c r="AA125" s="15">
        <v>5</v>
      </c>
      <c r="AB125" s="11">
        <v>27.604747096684108</v>
      </c>
      <c r="AC125" s="10">
        <v>60.423958673267244</v>
      </c>
      <c r="AD125" s="19">
        <v>11.971294230048649</v>
      </c>
      <c r="AE125" s="12">
        <v>2479.7739219712516</v>
      </c>
      <c r="AF125" s="10">
        <v>2852.894618629794</v>
      </c>
      <c r="AG125" s="10">
        <v>1687.0689803031651</v>
      </c>
      <c r="AH125" s="10">
        <v>562.35687934803218</v>
      </c>
      <c r="AI125" s="10">
        <v>3.5394505316961959</v>
      </c>
      <c r="AJ125" s="10"/>
      <c r="AK125" s="10"/>
      <c r="AL125" s="10"/>
      <c r="AM125" s="10"/>
      <c r="AN125" s="10">
        <v>12.398869609856257</v>
      </c>
      <c r="AO125" s="10">
        <v>5.7316791682112811</v>
      </c>
      <c r="AP125" s="10">
        <v>12.809482862122156</v>
      </c>
      <c r="AQ125" s="10">
        <v>114.66</v>
      </c>
      <c r="AR125" s="10"/>
      <c r="AS125" s="10"/>
      <c r="AT125" s="10">
        <v>16.948044519147317</v>
      </c>
      <c r="AU125" s="10">
        <v>1</v>
      </c>
      <c r="AV125" s="16"/>
      <c r="AW125" s="19">
        <v>427.93419279446908</v>
      </c>
      <c r="AX125" s="1" t="s">
        <v>120</v>
      </c>
      <c r="AY125" s="23">
        <v>18.172703412073499</v>
      </c>
      <c r="AZ125" s="18">
        <v>0</v>
      </c>
      <c r="BA125" s="18">
        <v>100</v>
      </c>
      <c r="BB125" s="18">
        <v>0</v>
      </c>
      <c r="BC125" s="18">
        <v>0</v>
      </c>
      <c r="BD125" s="18">
        <v>100</v>
      </c>
      <c r="BE125" s="18">
        <v>0</v>
      </c>
      <c r="BF125" s="24">
        <v>27.604747096684108</v>
      </c>
      <c r="BG125" s="24">
        <v>60.423958673267244</v>
      </c>
      <c r="BH125" s="24">
        <v>11.971294230048649</v>
      </c>
      <c r="BI125" s="21"/>
      <c r="BJ125" s="25">
        <f t="shared" ca="1" si="11"/>
        <v>0.80703781326246971</v>
      </c>
      <c r="BK125" s="24">
        <f t="shared" ca="1" si="12"/>
        <v>48.064794207151621</v>
      </c>
      <c r="BL125" s="23">
        <f t="shared" si="13"/>
        <v>2.9405633520997205</v>
      </c>
      <c r="BM125" s="23">
        <f t="shared" ca="1" si="14"/>
        <v>2.459341386582631</v>
      </c>
      <c r="BN125" s="22">
        <f t="shared" si="15"/>
        <v>2.6775476689154147</v>
      </c>
      <c r="BO125" s="21"/>
      <c r="BP125" s="2"/>
    </row>
    <row r="126" spans="1:68" x14ac:dyDescent="0.2">
      <c r="A126">
        <v>5.65</v>
      </c>
      <c r="B126">
        <v>2.0699999999999998</v>
      </c>
      <c r="C126">
        <v>0.25391999999999998</v>
      </c>
      <c r="D126">
        <v>4.7870000000000003E-2</v>
      </c>
      <c r="E126">
        <v>3.8370000000000001E-2</v>
      </c>
      <c r="F126">
        <v>1.99865</v>
      </c>
      <c r="G126">
        <v>2.0897299999999999</v>
      </c>
      <c r="H126" s="21"/>
      <c r="I126" s="17">
        <f t="shared" si="9"/>
        <v>18.536745406824146</v>
      </c>
      <c r="J126" s="16">
        <f t="shared" si="10"/>
        <v>-18.336745406824146</v>
      </c>
      <c r="K126" s="16">
        <v>115</v>
      </c>
      <c r="L126" s="16">
        <v>2002.7887139107581</v>
      </c>
      <c r="M126" s="16">
        <v>856.33202099737434</v>
      </c>
      <c r="N126" s="16">
        <v>8.0325896762904634</v>
      </c>
      <c r="O126" s="16">
        <v>23.252849075975352</v>
      </c>
      <c r="P126" s="16">
        <v>23.673604354943524</v>
      </c>
      <c r="Q126" s="16">
        <v>1.1125954000104783</v>
      </c>
      <c r="R126" s="16">
        <v>4.6997296369791952</v>
      </c>
      <c r="S126" s="16">
        <v>29.219116595012036</v>
      </c>
      <c r="T126" s="20" t="s">
        <v>33</v>
      </c>
      <c r="U126" s="10">
        <v>3</v>
      </c>
      <c r="V126" s="20" t="s">
        <v>143</v>
      </c>
      <c r="W126" s="10">
        <v>4</v>
      </c>
      <c r="X126" s="20" t="s">
        <v>143</v>
      </c>
      <c r="Y126" s="10">
        <v>4</v>
      </c>
      <c r="Z126" s="20" t="s">
        <v>123</v>
      </c>
      <c r="AA126" s="15">
        <v>4</v>
      </c>
      <c r="AB126" s="11">
        <v>75.646962345693012</v>
      </c>
      <c r="AC126" s="10">
        <v>22.19129724194849</v>
      </c>
      <c r="AD126" s="19">
        <v>2.1617404123585033</v>
      </c>
      <c r="AE126" s="12">
        <v>2325.284907597535</v>
      </c>
      <c r="AF126" s="10">
        <v>2659.7342934177805</v>
      </c>
      <c r="AG126" s="10">
        <v>1578.2402903295683</v>
      </c>
      <c r="AH126" s="10">
        <v>435.83712518512954</v>
      </c>
      <c r="AI126" s="10">
        <v>2.1277819730982683</v>
      </c>
      <c r="AJ126" s="10"/>
      <c r="AK126" s="10"/>
      <c r="AL126" s="10"/>
      <c r="AM126" s="10"/>
      <c r="AN126" s="10">
        <v>23.252849075975352</v>
      </c>
      <c r="AO126" s="10">
        <v>5.8126293933686908</v>
      </c>
      <c r="AP126" s="10">
        <v>12.047682032306978</v>
      </c>
      <c r="AQ126" s="10">
        <v>111.47500000000001</v>
      </c>
      <c r="AR126" s="10"/>
      <c r="AS126" s="10"/>
      <c r="AT126" s="10">
        <v>15.576698766325178</v>
      </c>
      <c r="AU126" s="10">
        <v>1</v>
      </c>
      <c r="AV126" s="16"/>
      <c r="AW126" s="19">
        <v>398.96014401266706</v>
      </c>
      <c r="AX126" s="1" t="s">
        <v>120</v>
      </c>
      <c r="AY126" s="23">
        <v>18.3367454068241</v>
      </c>
      <c r="AZ126" s="18">
        <v>100</v>
      </c>
      <c r="BA126" s="18">
        <v>0</v>
      </c>
      <c r="BB126" s="18">
        <v>0</v>
      </c>
      <c r="BC126" s="18">
        <v>0</v>
      </c>
      <c r="BD126" s="18">
        <v>100</v>
      </c>
      <c r="BE126" s="18">
        <v>0</v>
      </c>
      <c r="BF126" s="24">
        <v>75.646962345693012</v>
      </c>
      <c r="BG126" s="24">
        <v>22.19129724194849</v>
      </c>
      <c r="BH126" s="24">
        <v>2.1617404123585033</v>
      </c>
      <c r="BI126" s="21"/>
      <c r="BJ126" s="25">
        <f t="shared" ca="1" si="11"/>
        <v>0.86973046538832721</v>
      </c>
      <c r="BK126" s="24">
        <f t="shared" ca="1" si="12"/>
        <v>47.053872906668254</v>
      </c>
      <c r="BL126" s="23">
        <f t="shared" si="13"/>
        <v>4.9073089924149711</v>
      </c>
      <c r="BM126" s="23">
        <f t="shared" ca="1" si="14"/>
        <v>2.6233539414596487</v>
      </c>
      <c r="BN126" s="22">
        <f t="shared" si="15"/>
        <v>2.8423153807946648</v>
      </c>
      <c r="BO126" s="21"/>
      <c r="BP126" s="2"/>
    </row>
    <row r="127" spans="1:68" x14ac:dyDescent="0.2">
      <c r="A127">
        <v>5.7</v>
      </c>
      <c r="B127">
        <v>2.11</v>
      </c>
      <c r="C127">
        <v>0.22398999999999999</v>
      </c>
      <c r="D127">
        <v>4.2000000000000003E-2</v>
      </c>
      <c r="E127">
        <v>4.7649999999999998E-2</v>
      </c>
      <c r="F127">
        <v>1.9965299999999999</v>
      </c>
      <c r="G127">
        <v>2.0903299999999998</v>
      </c>
      <c r="H127" s="21"/>
      <c r="I127" s="17">
        <f t="shared" si="9"/>
        <v>18.700787401574804</v>
      </c>
      <c r="J127" s="16">
        <f t="shared" si="10"/>
        <v>-18.500787401574804</v>
      </c>
      <c r="K127" s="16">
        <v>115</v>
      </c>
      <c r="L127" s="16">
        <v>2021.6535433070837</v>
      </c>
      <c r="M127" s="16">
        <v>864.96062992125894</v>
      </c>
      <c r="N127" s="16">
        <v>8.1036745406824142</v>
      </c>
      <c r="O127" s="16">
        <v>15.321706365503074</v>
      </c>
      <c r="P127" s="16">
        <v>15.778201772515409</v>
      </c>
      <c r="Q127" s="16">
        <v>1.0708561848378477</v>
      </c>
      <c r="R127" s="16">
        <v>6.7869342798189392</v>
      </c>
      <c r="S127" s="16">
        <v>31.701069931412142</v>
      </c>
      <c r="T127" s="20" t="s">
        <v>33</v>
      </c>
      <c r="U127" s="10">
        <v>3</v>
      </c>
      <c r="V127" s="20" t="s">
        <v>33</v>
      </c>
      <c r="W127" s="10">
        <v>3</v>
      </c>
      <c r="X127" s="20" t="s">
        <v>143</v>
      </c>
      <c r="Y127" s="10">
        <v>4</v>
      </c>
      <c r="Z127" s="20" t="s">
        <v>33</v>
      </c>
      <c r="AA127" s="15">
        <v>3</v>
      </c>
      <c r="AB127" s="11">
        <v>97.81</v>
      </c>
      <c r="AC127" s="10">
        <v>1.8400000000000034</v>
      </c>
      <c r="AD127" s="19">
        <v>0.35</v>
      </c>
      <c r="AE127" s="12">
        <v>1532.1706365503073</v>
      </c>
      <c r="AF127" s="10">
        <v>1729.7537055205714</v>
      </c>
      <c r="AG127" s="10">
        <v>1051.880118167694</v>
      </c>
      <c r="AH127" s="10">
        <v>485.43213375215441</v>
      </c>
      <c r="AI127" s="10">
        <v>1.4734193065247685</v>
      </c>
      <c r="AJ127" s="10"/>
      <c r="AK127" s="10"/>
      <c r="AL127" s="10"/>
      <c r="AM127" s="10"/>
      <c r="AN127" s="10">
        <v>15.321706365503074</v>
      </c>
      <c r="AO127" s="10">
        <v>4.3697133996066331</v>
      </c>
      <c r="AP127" s="10">
        <v>8.3631608271738571</v>
      </c>
      <c r="AQ127" s="10">
        <v>111.47500000000001</v>
      </c>
      <c r="AR127" s="10"/>
      <c r="AS127" s="10"/>
      <c r="AT127" s="10">
        <v>9.8096122951764073</v>
      </c>
      <c r="AU127" s="10">
        <v>1</v>
      </c>
      <c r="AV127" s="16"/>
      <c r="AW127" s="19">
        <v>259.46305582808571</v>
      </c>
      <c r="AX127" s="1" t="s">
        <v>120</v>
      </c>
      <c r="AY127" s="23">
        <v>18.500787401574801</v>
      </c>
      <c r="AZ127" s="18">
        <v>100</v>
      </c>
      <c r="BA127" s="18">
        <v>0</v>
      </c>
      <c r="BB127" s="18">
        <v>0</v>
      </c>
      <c r="BC127" s="18">
        <v>100</v>
      </c>
      <c r="BD127" s="18">
        <v>0</v>
      </c>
      <c r="BE127" s="18">
        <v>0</v>
      </c>
      <c r="BF127" s="24">
        <v>97.81</v>
      </c>
      <c r="BG127" s="24">
        <v>1.8400000000000034</v>
      </c>
      <c r="BH127" s="24">
        <v>0.35</v>
      </c>
      <c r="BI127" s="21"/>
      <c r="BJ127" s="25">
        <f t="shared" ca="1" si="11"/>
        <v>0.9576541930809479</v>
      </c>
      <c r="BK127" s="24">
        <f t="shared" ca="1" si="12"/>
        <v>32.873811657145481</v>
      </c>
      <c r="BL127" s="23">
        <f t="shared" si="13"/>
        <v>7.2514999096003825</v>
      </c>
      <c r="BM127" s="23">
        <f t="shared" ca="1" si="14"/>
        <v>2.853589791787488</v>
      </c>
      <c r="BN127" s="22">
        <f t="shared" si="15"/>
        <v>3.0800510980954208</v>
      </c>
      <c r="BO127" s="21"/>
      <c r="BP127" s="2"/>
    </row>
    <row r="128" spans="1:68" x14ac:dyDescent="0.2">
      <c r="A128">
        <v>5.75</v>
      </c>
      <c r="B128">
        <v>0.54</v>
      </c>
      <c r="C128">
        <v>0.24476000000000001</v>
      </c>
      <c r="D128">
        <v>2.265E-2</v>
      </c>
      <c r="E128">
        <v>5.7000000000000002E-2</v>
      </c>
      <c r="F128">
        <v>1.9960500000000001</v>
      </c>
      <c r="G128">
        <v>2.08893</v>
      </c>
      <c r="H128" s="21"/>
      <c r="I128" s="17">
        <f t="shared" si="9"/>
        <v>18.864829396325458</v>
      </c>
      <c r="J128" s="16">
        <f t="shared" si="10"/>
        <v>-18.664829396325459</v>
      </c>
      <c r="K128" s="16">
        <v>115</v>
      </c>
      <c r="L128" s="16">
        <v>2040.5183727034089</v>
      </c>
      <c r="M128" s="16">
        <v>873.58923884514331</v>
      </c>
      <c r="N128" s="16">
        <v>8.174759405074365</v>
      </c>
      <c r="O128" s="16">
        <v>20.825543121149892</v>
      </c>
      <c r="P128" s="16">
        <v>21.318048247689479</v>
      </c>
      <c r="Q128" s="16">
        <v>0.93326609734374188</v>
      </c>
      <c r="R128" s="16">
        <v>4.3778214895676122</v>
      </c>
      <c r="S128" s="16">
        <v>34.201744898582504</v>
      </c>
      <c r="T128" s="20" t="s">
        <v>33</v>
      </c>
      <c r="U128" s="10">
        <v>3</v>
      </c>
      <c r="V128" s="20" t="s">
        <v>143</v>
      </c>
      <c r="W128" s="10">
        <v>4</v>
      </c>
      <c r="X128" s="20" t="s">
        <v>143</v>
      </c>
      <c r="Y128" s="10">
        <v>4</v>
      </c>
      <c r="Z128" s="20" t="s">
        <v>123</v>
      </c>
      <c r="AA128" s="15">
        <v>4</v>
      </c>
      <c r="AB128" s="11">
        <v>70.762602025954749</v>
      </c>
      <c r="AC128" s="10">
        <v>26.791296904998561</v>
      </c>
      <c r="AD128" s="19">
        <v>2.4461010690466947</v>
      </c>
      <c r="AE128" s="12">
        <v>2082.554312114989</v>
      </c>
      <c r="AF128" s="10">
        <v>2380.3906538118549</v>
      </c>
      <c r="AG128" s="10">
        <v>1421.203216512632</v>
      </c>
      <c r="AH128" s="10">
        <v>535.4122730093103</v>
      </c>
      <c r="AI128" s="10">
        <v>2.284241151410602</v>
      </c>
      <c r="AJ128" s="10"/>
      <c r="AK128" s="10"/>
      <c r="AL128" s="10"/>
      <c r="AM128" s="10"/>
      <c r="AN128" s="10">
        <v>20.825543121149892</v>
      </c>
      <c r="AO128" s="10">
        <v>5.2745063360139266</v>
      </c>
      <c r="AP128" s="10">
        <v>10.948422515588422</v>
      </c>
      <c r="AQ128" s="10">
        <v>111.47500000000001</v>
      </c>
      <c r="AR128" s="10"/>
      <c r="AS128" s="10"/>
      <c r="AT128" s="10">
        <v>13.572773075641233</v>
      </c>
      <c r="AU128" s="10">
        <v>1</v>
      </c>
      <c r="AV128" s="16"/>
      <c r="AW128" s="19">
        <v>357.05859807177825</v>
      </c>
      <c r="AX128" s="1" t="s">
        <v>120</v>
      </c>
      <c r="AY128" s="23">
        <v>18.664829396325501</v>
      </c>
      <c r="AZ128" s="18">
        <v>100</v>
      </c>
      <c r="BA128" s="18">
        <v>0</v>
      </c>
      <c r="BB128" s="18">
        <v>0</v>
      </c>
      <c r="BC128" s="18">
        <v>0</v>
      </c>
      <c r="BD128" s="18">
        <v>100</v>
      </c>
      <c r="BE128" s="18">
        <v>0</v>
      </c>
      <c r="BF128" s="24">
        <v>70.762602025954749</v>
      </c>
      <c r="BG128" s="24">
        <v>26.791296904998561</v>
      </c>
      <c r="BH128" s="24">
        <v>2.4461010690466947</v>
      </c>
      <c r="BI128" s="21"/>
      <c r="BJ128" s="25">
        <f t="shared" ca="1" si="11"/>
        <v>0.8763725480126292</v>
      </c>
      <c r="BK128" s="24">
        <f t="shared" ca="1" si="12"/>
        <v>41.645813702431482</v>
      </c>
      <c r="BL128" s="23">
        <f t="shared" si="13"/>
        <v>4.5978707066247972</v>
      </c>
      <c r="BM128" s="23">
        <f t="shared" ca="1" si="14"/>
        <v>2.6397170521916027</v>
      </c>
      <c r="BN128" s="22">
        <f t="shared" si="15"/>
        <v>2.8562662569825883</v>
      </c>
      <c r="BO128" s="21"/>
      <c r="BP128" s="2"/>
    </row>
    <row r="129" spans="1:68" x14ac:dyDescent="0.2">
      <c r="A129">
        <v>5.8</v>
      </c>
      <c r="B129">
        <v>2.11</v>
      </c>
      <c r="C129">
        <v>0.24238999999999999</v>
      </c>
      <c r="D129">
        <v>3.8649999999999997E-2</v>
      </c>
      <c r="E129">
        <v>6.8930000000000005E-2</v>
      </c>
      <c r="F129">
        <v>1.99505</v>
      </c>
      <c r="G129">
        <v>2.0897999999999999</v>
      </c>
      <c r="H129" s="21"/>
      <c r="I129" s="17">
        <f t="shared" si="9"/>
        <v>19.028871391076112</v>
      </c>
      <c r="J129" s="16">
        <f t="shared" si="10"/>
        <v>-18.828871391076113</v>
      </c>
      <c r="K129" s="16">
        <v>115</v>
      </c>
      <c r="L129" s="16">
        <v>2059.3832020997343</v>
      </c>
      <c r="M129" s="16">
        <v>882.21784776902768</v>
      </c>
      <c r="N129" s="16">
        <v>8.2458442694663141</v>
      </c>
      <c r="O129" s="16">
        <v>20.197517453798763</v>
      </c>
      <c r="P129" s="16">
        <v>20.735968671670985</v>
      </c>
      <c r="Q129" s="16">
        <v>1.047035678734217</v>
      </c>
      <c r="R129" s="16">
        <v>5.0493695052918053</v>
      </c>
      <c r="S129" s="16">
        <v>37.392445685571005</v>
      </c>
      <c r="T129" s="20" t="s">
        <v>33</v>
      </c>
      <c r="U129" s="10">
        <v>3</v>
      </c>
      <c r="V129" s="20" t="s">
        <v>143</v>
      </c>
      <c r="W129" s="10">
        <v>4</v>
      </c>
      <c r="X129" s="20" t="s">
        <v>143</v>
      </c>
      <c r="Y129" s="10">
        <v>4</v>
      </c>
      <c r="Z129" s="20" t="s">
        <v>123</v>
      </c>
      <c r="AA129" s="15">
        <v>4</v>
      </c>
      <c r="AB129" s="11">
        <v>89.552620781755081</v>
      </c>
      <c r="AC129" s="10">
        <v>9.4165409134830895</v>
      </c>
      <c r="AD129" s="19">
        <v>1.0308383047618357</v>
      </c>
      <c r="AE129" s="12">
        <v>2019.7517453798762</v>
      </c>
      <c r="AF129" s="10">
        <v>2310.8010078451889</v>
      </c>
      <c r="AG129" s="10">
        <v>1382.3979114447325</v>
      </c>
      <c r="AH129" s="10">
        <v>599.58722913129645</v>
      </c>
      <c r="AI129" s="10">
        <v>1.9804452792610778</v>
      </c>
      <c r="AJ129" s="10"/>
      <c r="AK129" s="10"/>
      <c r="AL129" s="10"/>
      <c r="AM129" s="10"/>
      <c r="AN129" s="10">
        <v>20.197517453798763</v>
      </c>
      <c r="AO129" s="10">
        <v>5.2687356290086962</v>
      </c>
      <c r="AP129" s="10">
        <v>10.676785380113127</v>
      </c>
      <c r="AQ129" s="10">
        <v>111.47500000000001</v>
      </c>
      <c r="AR129" s="10"/>
      <c r="AS129" s="10"/>
      <c r="AT129" s="10">
        <v>13.01978302428952</v>
      </c>
      <c r="AU129" s="10">
        <v>1</v>
      </c>
      <c r="AV129" s="16"/>
      <c r="AW129" s="19">
        <v>346.62015117677834</v>
      </c>
      <c r="AX129" s="1" t="s">
        <v>120</v>
      </c>
      <c r="AY129" s="23">
        <v>18.828871391076099</v>
      </c>
      <c r="AZ129" s="18">
        <v>100</v>
      </c>
      <c r="BA129" s="18">
        <v>0</v>
      </c>
      <c r="BB129" s="18">
        <v>0</v>
      </c>
      <c r="BC129" s="18">
        <v>0</v>
      </c>
      <c r="BD129" s="18">
        <v>100</v>
      </c>
      <c r="BE129" s="18">
        <v>0</v>
      </c>
      <c r="BF129" s="24">
        <v>89.552620781755081</v>
      </c>
      <c r="BG129" s="24">
        <v>9.4165409134830895</v>
      </c>
      <c r="BH129" s="24">
        <v>1.0308383047618357</v>
      </c>
      <c r="BI129" s="21"/>
      <c r="BJ129" s="25">
        <f t="shared" ca="1" si="11"/>
        <v>0.89615764776939955</v>
      </c>
      <c r="BK129" s="24">
        <f t="shared" ca="1" si="12"/>
        <v>40.786808567025211</v>
      </c>
      <c r="BL129" s="23">
        <f t="shared" si="13"/>
        <v>5.3132089586580422</v>
      </c>
      <c r="BM129" s="23">
        <f t="shared" ca="1" si="14"/>
        <v>2.6911113593807268</v>
      </c>
      <c r="BN129" s="22">
        <f t="shared" si="15"/>
        <v>2.9060383102261542</v>
      </c>
      <c r="BO129" s="21"/>
      <c r="BP129" s="2"/>
    </row>
    <row r="130" spans="1:68" x14ac:dyDescent="0.2">
      <c r="A130">
        <v>5.85</v>
      </c>
      <c r="B130">
        <v>2.11</v>
      </c>
      <c r="C130">
        <v>0.23583999999999999</v>
      </c>
      <c r="D130">
        <v>2.7279999999999999E-2</v>
      </c>
      <c r="E130">
        <v>7.5929999999999997E-2</v>
      </c>
      <c r="F130">
        <v>1.9923</v>
      </c>
      <c r="G130">
        <v>2.0880299999999998</v>
      </c>
      <c r="H130" s="21"/>
      <c r="I130" s="17">
        <f t="shared" si="9"/>
        <v>19.19291338582677</v>
      </c>
      <c r="J130" s="16">
        <f t="shared" si="10"/>
        <v>-18.992913385826771</v>
      </c>
      <c r="K130" s="16">
        <v>115</v>
      </c>
      <c r="L130" s="16">
        <v>2078.2480314960599</v>
      </c>
      <c r="M130" s="16">
        <v>890.84645669291228</v>
      </c>
      <c r="N130" s="16">
        <v>8.3169291338582667</v>
      </c>
      <c r="O130" s="16">
        <v>18.46183470225872</v>
      </c>
      <c r="P130" s="16">
        <v>19.027245068440116</v>
      </c>
      <c r="Q130" s="16">
        <v>0.96618816995861045</v>
      </c>
      <c r="R130" s="16">
        <v>5.0779194070569673</v>
      </c>
      <c r="S130" s="16">
        <v>39.26460876259695</v>
      </c>
      <c r="T130" s="20" t="s">
        <v>33</v>
      </c>
      <c r="U130" s="10">
        <v>3</v>
      </c>
      <c r="V130" s="20" t="s">
        <v>143</v>
      </c>
      <c r="W130" s="10">
        <v>4</v>
      </c>
      <c r="X130" s="20" t="s">
        <v>143</v>
      </c>
      <c r="Y130" s="10">
        <v>4</v>
      </c>
      <c r="Z130" s="20" t="s">
        <v>123</v>
      </c>
      <c r="AA130" s="15">
        <v>4</v>
      </c>
      <c r="AB130" s="11">
        <v>93.04426959689016</v>
      </c>
      <c r="AC130" s="10">
        <v>6.6057304031098454</v>
      </c>
      <c r="AD130" s="19">
        <v>0.35</v>
      </c>
      <c r="AE130" s="12">
        <v>1846.1834702258718</v>
      </c>
      <c r="AF130" s="10">
        <v>2108.6650057358911</v>
      </c>
      <c r="AG130" s="10">
        <v>1268.4830045626745</v>
      </c>
      <c r="AH130" s="10">
        <v>636.63798093405285</v>
      </c>
      <c r="AI130" s="10">
        <v>1.9693104987256473</v>
      </c>
      <c r="AJ130" s="10"/>
      <c r="AK130" s="10"/>
      <c r="AL130" s="10"/>
      <c r="AM130" s="10"/>
      <c r="AN130" s="10">
        <v>18.46183470225872</v>
      </c>
      <c r="AO130" s="10">
        <v>4.9095562366533194</v>
      </c>
      <c r="AP130" s="10">
        <v>9.8793810319387205</v>
      </c>
      <c r="AQ130" s="10">
        <v>111.47500000000001</v>
      </c>
      <c r="AR130" s="10"/>
      <c r="AS130" s="10"/>
      <c r="AT130" s="10">
        <v>11.704984060806364</v>
      </c>
      <c r="AU130" s="10">
        <v>1</v>
      </c>
      <c r="AV130" s="16"/>
      <c r="AW130" s="19">
        <v>316.29975086038365</v>
      </c>
      <c r="AX130" s="1" t="s">
        <v>120</v>
      </c>
      <c r="AY130" s="23">
        <v>18.9929133858268</v>
      </c>
      <c r="AZ130" s="18">
        <v>100</v>
      </c>
      <c r="BA130" s="18">
        <v>0</v>
      </c>
      <c r="BB130" s="18">
        <v>0</v>
      </c>
      <c r="BC130" s="18">
        <v>0</v>
      </c>
      <c r="BD130" s="18">
        <v>100</v>
      </c>
      <c r="BE130" s="18">
        <v>0</v>
      </c>
      <c r="BF130" s="24">
        <v>93.04426959689016</v>
      </c>
      <c r="BG130" s="24">
        <v>6.6057304031098454</v>
      </c>
      <c r="BH130" s="24">
        <v>0.35</v>
      </c>
      <c r="BI130" s="21"/>
      <c r="BJ130" s="25">
        <f t="shared" ca="1" si="11"/>
        <v>0.90796182237077616</v>
      </c>
      <c r="BK130" s="24">
        <f t="shared" ca="1" si="12"/>
        <v>37.287007384147891</v>
      </c>
      <c r="BL130" s="23">
        <f t="shared" si="13"/>
        <v>5.3712567706676158</v>
      </c>
      <c r="BM130" s="23">
        <f t="shared" ca="1" si="14"/>
        <v>2.7215583564507075</v>
      </c>
      <c r="BN130" s="22">
        <f t="shared" si="15"/>
        <v>2.9357471575873788</v>
      </c>
      <c r="BO130" s="21"/>
      <c r="BP130" s="2"/>
    </row>
    <row r="131" spans="1:68" x14ac:dyDescent="0.2">
      <c r="A131">
        <v>5.9</v>
      </c>
      <c r="B131">
        <v>2.11</v>
      </c>
      <c r="C131">
        <v>0.24462999999999999</v>
      </c>
      <c r="D131">
        <v>1.9429999999999999E-2</v>
      </c>
      <c r="E131">
        <v>8.2879999999999995E-2</v>
      </c>
      <c r="F131">
        <v>1.998</v>
      </c>
      <c r="G131">
        <v>2.0935299999999999</v>
      </c>
      <c r="H131" s="21"/>
      <c r="I131" s="17">
        <f t="shared" si="9"/>
        <v>19.356955380577428</v>
      </c>
      <c r="J131" s="16">
        <f t="shared" si="10"/>
        <v>-19.156955380577429</v>
      </c>
      <c r="K131" s="16">
        <v>115</v>
      </c>
      <c r="L131" s="16">
        <v>2097.1128608923855</v>
      </c>
      <c r="M131" s="16">
        <v>899.47506561679688</v>
      </c>
      <c r="N131" s="16">
        <v>8.3880139982502193</v>
      </c>
      <c r="O131" s="16">
        <v>20.791094455852146</v>
      </c>
      <c r="P131" s="16">
        <v>21.38327140499765</v>
      </c>
      <c r="Q131" s="16">
        <v>0.91036996908890855</v>
      </c>
      <c r="R131" s="16">
        <v>4.2573933232505246</v>
      </c>
      <c r="S131" s="16">
        <v>41.12339924621557</v>
      </c>
      <c r="T131" s="20" t="s">
        <v>122</v>
      </c>
      <c r="U131" s="10">
        <v>4</v>
      </c>
      <c r="V131" s="20" t="s">
        <v>143</v>
      </c>
      <c r="W131" s="10">
        <v>4</v>
      </c>
      <c r="X131" s="20" t="s">
        <v>143</v>
      </c>
      <c r="Y131" s="10">
        <v>4</v>
      </c>
      <c r="Z131" s="20" t="s">
        <v>123</v>
      </c>
      <c r="AA131" s="15">
        <v>4</v>
      </c>
      <c r="AB131" s="11">
        <v>68.155815423281211</v>
      </c>
      <c r="AC131" s="10">
        <v>29.242473543614977</v>
      </c>
      <c r="AD131" s="19">
        <v>2.601711033103812</v>
      </c>
      <c r="AE131" s="12">
        <v>2079.1094455852149</v>
      </c>
      <c r="AF131" s="10">
        <v>2384.734878895817</v>
      </c>
      <c r="AG131" s="10">
        <v>1425.5514269998434</v>
      </c>
      <c r="AH131" s="10">
        <v>673.41363938671589</v>
      </c>
      <c r="AI131" s="10">
        <v>2.348855095296901</v>
      </c>
      <c r="AJ131" s="10"/>
      <c r="AK131" s="10"/>
      <c r="AL131" s="10"/>
      <c r="AM131" s="10"/>
      <c r="AN131" s="10">
        <v>13.860729637234764</v>
      </c>
      <c r="AO131" s="10">
        <v>5.2899090218172296</v>
      </c>
      <c r="AP131" s="10">
        <v>10.978859988998904</v>
      </c>
      <c r="AQ131" s="10">
        <v>114.66</v>
      </c>
      <c r="AR131" s="10"/>
      <c r="AS131" s="10"/>
      <c r="AT131" s="10">
        <v>13.183433527957575</v>
      </c>
      <c r="AU131" s="10">
        <v>1</v>
      </c>
      <c r="AV131" s="16"/>
      <c r="AW131" s="19">
        <v>357.71023183437256</v>
      </c>
      <c r="AX131" s="1" t="s">
        <v>120</v>
      </c>
      <c r="AY131" s="23">
        <v>19.156955380577401</v>
      </c>
      <c r="AZ131" s="18">
        <v>100</v>
      </c>
      <c r="BA131" s="18">
        <v>0</v>
      </c>
      <c r="BB131" s="18">
        <v>0</v>
      </c>
      <c r="BC131" s="18">
        <v>0</v>
      </c>
      <c r="BD131" s="18">
        <v>100</v>
      </c>
      <c r="BE131" s="18">
        <v>0</v>
      </c>
      <c r="BF131" s="24">
        <v>68.155815423281211</v>
      </c>
      <c r="BG131" s="24">
        <v>29.242473543614977</v>
      </c>
      <c r="BH131" s="24">
        <v>2.601711033103812</v>
      </c>
      <c r="BI131" s="21"/>
      <c r="BJ131" s="25">
        <f t="shared" ca="1" si="11"/>
        <v>0.87659142211424113</v>
      </c>
      <c r="BK131" s="24">
        <f t="shared" ca="1" si="12"/>
        <v>40.67505750712921</v>
      </c>
      <c r="BL131" s="23">
        <f t="shared" si="13"/>
        <v>4.4769251510445107</v>
      </c>
      <c r="BM131" s="23">
        <f t="shared" ca="1" si="14"/>
        <v>2.6386862594054352</v>
      </c>
      <c r="BN131" s="22">
        <f t="shared" si="15"/>
        <v>2.8473779320788037</v>
      </c>
      <c r="BO131" s="21"/>
      <c r="BP131" s="2"/>
    </row>
    <row r="132" spans="1:68" x14ac:dyDescent="0.2">
      <c r="A132">
        <v>5.95</v>
      </c>
      <c r="B132">
        <v>2.0699999999999998</v>
      </c>
      <c r="C132">
        <v>0.25025999999999998</v>
      </c>
      <c r="D132">
        <v>-3.6800000000000001E-3</v>
      </c>
      <c r="E132">
        <v>8.8319999999999996E-2</v>
      </c>
      <c r="F132">
        <v>1.9940500000000001</v>
      </c>
      <c r="G132">
        <v>2.0910799999999998</v>
      </c>
      <c r="H132" s="21"/>
      <c r="I132" s="17">
        <f t="shared" si="9"/>
        <v>19.520997375328083</v>
      </c>
      <c r="J132" s="16">
        <f t="shared" si="10"/>
        <v>-19.320997375328083</v>
      </c>
      <c r="K132" s="16">
        <v>115</v>
      </c>
      <c r="L132" s="16">
        <v>2115.9776902887106</v>
      </c>
      <c r="M132" s="16">
        <v>908.10367454068125</v>
      </c>
      <c r="N132" s="16">
        <v>8.4590988626421701</v>
      </c>
      <c r="O132" s="16">
        <v>22.282986652977403</v>
      </c>
      <c r="P132" s="16">
        <v>22.896114711666037</v>
      </c>
      <c r="Q132" s="16">
        <v>0.74604402996804098</v>
      </c>
      <c r="R132" s="16">
        <v>3.2583870205188847</v>
      </c>
      <c r="S132" s="16">
        <v>42.578337408932867</v>
      </c>
      <c r="T132" s="20" t="s">
        <v>122</v>
      </c>
      <c r="U132" s="10">
        <v>5</v>
      </c>
      <c r="V132" s="20" t="s">
        <v>143</v>
      </c>
      <c r="W132" s="10">
        <v>4</v>
      </c>
      <c r="X132" s="20" t="s">
        <v>141</v>
      </c>
      <c r="Y132" s="10">
        <v>5</v>
      </c>
      <c r="Z132" s="20" t="s">
        <v>123</v>
      </c>
      <c r="AA132" s="15">
        <v>4</v>
      </c>
      <c r="AB132" s="11">
        <v>40.37890120677006</v>
      </c>
      <c r="AC132" s="10">
        <v>53.008116670737522</v>
      </c>
      <c r="AD132" s="19">
        <v>6.6129821224924203</v>
      </c>
      <c r="AE132" s="12">
        <v>2228.2986652977406</v>
      </c>
      <c r="AF132" s="10">
        <v>2561.6067485393733</v>
      </c>
      <c r="AG132" s="10">
        <v>1526.4076474444025</v>
      </c>
      <c r="AH132" s="10">
        <v>701.88147866655152</v>
      </c>
      <c r="AI132" s="10">
        <v>3.069003140826267</v>
      </c>
      <c r="AJ132" s="10"/>
      <c r="AK132" s="10"/>
      <c r="AL132" s="10"/>
      <c r="AM132" s="10"/>
      <c r="AN132" s="10">
        <v>11.141493326488701</v>
      </c>
      <c r="AO132" s="10">
        <v>5.4112556924593065</v>
      </c>
      <c r="AP132" s="10">
        <v>11.684853532110818</v>
      </c>
      <c r="AQ132" s="10">
        <v>114.66</v>
      </c>
      <c r="AR132" s="10"/>
      <c r="AS132" s="10"/>
      <c r="AT132" s="10">
        <v>14.068604241632313</v>
      </c>
      <c r="AU132" s="10">
        <v>1</v>
      </c>
      <c r="AV132" s="16"/>
      <c r="AW132" s="19">
        <v>384.24101228090598</v>
      </c>
      <c r="AX132" s="1" t="s">
        <v>120</v>
      </c>
      <c r="AY132" s="23">
        <v>19.320997375328101</v>
      </c>
      <c r="AZ132" s="18">
        <v>0</v>
      </c>
      <c r="BA132" s="18">
        <v>100</v>
      </c>
      <c r="BB132" s="18">
        <v>0</v>
      </c>
      <c r="BC132" s="18">
        <v>0</v>
      </c>
      <c r="BD132" s="18">
        <v>100</v>
      </c>
      <c r="BE132" s="18">
        <v>0</v>
      </c>
      <c r="BF132" s="24">
        <v>40.37890120677006</v>
      </c>
      <c r="BG132" s="24">
        <v>53.008116670737522</v>
      </c>
      <c r="BH132" s="24">
        <v>6.6129821224924203</v>
      </c>
      <c r="BI132" s="21"/>
      <c r="BJ132" s="25">
        <f t="shared" ca="1" si="11"/>
        <v>0.84158244399700088</v>
      </c>
      <c r="BK132" s="24">
        <f t="shared" ca="1" si="12"/>
        <v>42.051405456552338</v>
      </c>
      <c r="BL132" s="23">
        <f t="shared" si="13"/>
        <v>3.4162456729482567</v>
      </c>
      <c r="BM132" s="23">
        <f t="shared" ca="1" si="14"/>
        <v>2.5462640892349522</v>
      </c>
      <c r="BN132" s="22">
        <f t="shared" si="15"/>
        <v>2.7502448494421539</v>
      </c>
      <c r="BO132" s="21"/>
      <c r="BP132" s="2"/>
    </row>
    <row r="133" spans="1:68" x14ac:dyDescent="0.2">
      <c r="A133">
        <v>6</v>
      </c>
      <c r="B133">
        <v>2.11</v>
      </c>
      <c r="C133">
        <v>0.25098999999999999</v>
      </c>
      <c r="D133">
        <v>-3.16E-3</v>
      </c>
      <c r="E133">
        <v>8.9359999999999995E-2</v>
      </c>
      <c r="F133">
        <v>1.9977</v>
      </c>
      <c r="G133">
        <v>2.09273</v>
      </c>
      <c r="H133" s="21"/>
      <c r="I133" s="17">
        <f t="shared" si="9"/>
        <v>19.685039370078741</v>
      </c>
      <c r="J133" s="16">
        <f t="shared" si="10"/>
        <v>-19.485039370078741</v>
      </c>
      <c r="K133" s="16">
        <v>115</v>
      </c>
      <c r="L133" s="16">
        <v>2134.8425196850362</v>
      </c>
      <c r="M133" s="16">
        <v>916.73228346456585</v>
      </c>
      <c r="N133" s="16">
        <v>8.530183727034121</v>
      </c>
      <c r="O133" s="16">
        <v>22.476429158110879</v>
      </c>
      <c r="P133" s="16">
        <v>23.093562575976875</v>
      </c>
      <c r="Q133" s="16">
        <v>0.74974154136323157</v>
      </c>
      <c r="R133" s="16">
        <v>3.2465391119131688</v>
      </c>
      <c r="S133" s="16">
        <v>42.856487351805292</v>
      </c>
      <c r="T133" s="20" t="s">
        <v>122</v>
      </c>
      <c r="U133" s="10">
        <v>5</v>
      </c>
      <c r="V133" s="20" t="s">
        <v>143</v>
      </c>
      <c r="W133" s="10">
        <v>4</v>
      </c>
      <c r="X133" s="20" t="s">
        <v>141</v>
      </c>
      <c r="Y133" s="10">
        <v>5</v>
      </c>
      <c r="Z133" s="20" t="s">
        <v>123</v>
      </c>
      <c r="AA133" s="15">
        <v>4</v>
      </c>
      <c r="AB133" s="11">
        <v>39.852965563901378</v>
      </c>
      <c r="AC133" s="10">
        <v>53.378785867162399</v>
      </c>
      <c r="AD133" s="19">
        <v>6.7682485689362242</v>
      </c>
      <c r="AE133" s="12">
        <v>2247.6429158110877</v>
      </c>
      <c r="AF133" s="10">
        <v>2583.7262131996877</v>
      </c>
      <c r="AG133" s="10">
        <v>1539.5708383984584</v>
      </c>
      <c r="AH133" s="10">
        <v>706.1411031381499</v>
      </c>
      <c r="AI133" s="10">
        <v>3.0802031502731695</v>
      </c>
      <c r="AJ133" s="10"/>
      <c r="AK133" s="10"/>
      <c r="AL133" s="10"/>
      <c r="AM133" s="10"/>
      <c r="AN133" s="10">
        <v>11.238214579055439</v>
      </c>
      <c r="AO133" s="10">
        <v>5.4559905260170058</v>
      </c>
      <c r="AP133" s="10">
        <v>11.776995868789209</v>
      </c>
      <c r="AQ133" s="10">
        <v>114.66</v>
      </c>
      <c r="AR133" s="10"/>
      <c r="AS133" s="10"/>
      <c r="AT133" s="10">
        <v>14.054337218742944</v>
      </c>
      <c r="AU133" s="10">
        <v>1</v>
      </c>
      <c r="AV133" s="16"/>
      <c r="AW133" s="19">
        <v>387.55893197995312</v>
      </c>
      <c r="AX133" s="1" t="s">
        <v>120</v>
      </c>
      <c r="AY133" s="23">
        <v>19.485039370078699</v>
      </c>
      <c r="AZ133" s="18">
        <v>0</v>
      </c>
      <c r="BA133" s="18">
        <v>100</v>
      </c>
      <c r="BB133" s="18">
        <v>0</v>
      </c>
      <c r="BC133" s="18">
        <v>0</v>
      </c>
      <c r="BD133" s="18">
        <v>100</v>
      </c>
      <c r="BE133" s="18">
        <v>0</v>
      </c>
      <c r="BF133" s="24">
        <v>39.852965563901378</v>
      </c>
      <c r="BG133" s="24">
        <v>53.378785867162399</v>
      </c>
      <c r="BH133" s="24">
        <v>6.7682485689362242</v>
      </c>
      <c r="BI133" s="21"/>
      <c r="BJ133" s="25">
        <f t="shared" ca="1" si="11"/>
        <v>0.8413251207793363</v>
      </c>
      <c r="BK133" s="24">
        <f t="shared" ca="1" si="12"/>
        <v>42.068151112492963</v>
      </c>
      <c r="BL133" s="23">
        <f t="shared" si="13"/>
        <v>3.4038714752730606</v>
      </c>
      <c r="BM133" s="23">
        <f t="shared" ca="1" si="14"/>
        <v>2.5450536117142737</v>
      </c>
      <c r="BN133" s="22">
        <f t="shared" si="15"/>
        <v>2.7463525493486745</v>
      </c>
      <c r="BO133" s="21"/>
      <c r="BP133" s="2"/>
    </row>
    <row r="134" spans="1:68" x14ac:dyDescent="0.2">
      <c r="A134">
        <v>6.05</v>
      </c>
      <c r="B134">
        <v>2.11</v>
      </c>
      <c r="C134">
        <v>0.25369999999999998</v>
      </c>
      <c r="D134">
        <v>-3.7599999999999999E-3</v>
      </c>
      <c r="E134">
        <v>9.529E-2</v>
      </c>
      <c r="F134">
        <v>1.9956</v>
      </c>
      <c r="G134">
        <v>2.0937000000000001</v>
      </c>
      <c r="H134" s="21"/>
      <c r="I134" s="17">
        <f t="shared" si="9"/>
        <v>19.849081364829395</v>
      </c>
      <c r="J134" s="16">
        <f t="shared" si="10"/>
        <v>-19.649081364829396</v>
      </c>
      <c r="K134" s="16">
        <v>115</v>
      </c>
      <c r="L134" s="16">
        <v>2153.7073490813614</v>
      </c>
      <c r="M134" s="16">
        <v>925.36089238845022</v>
      </c>
      <c r="N134" s="16">
        <v>8.60126859142607</v>
      </c>
      <c r="O134" s="16">
        <v>23.194551334702247</v>
      </c>
      <c r="P134" s="16">
        <v>23.834523002493015</v>
      </c>
      <c r="Q134" s="16">
        <v>0.74547518206108865</v>
      </c>
      <c r="R134" s="16">
        <v>3.1277117733093061</v>
      </c>
      <c r="S134" s="16">
        <v>44.442476929914413</v>
      </c>
      <c r="T134" s="20" t="s">
        <v>122</v>
      </c>
      <c r="U134" s="10">
        <v>5</v>
      </c>
      <c r="V134" s="20" t="s">
        <v>143</v>
      </c>
      <c r="W134" s="10">
        <v>4</v>
      </c>
      <c r="X134" s="20" t="s">
        <v>141</v>
      </c>
      <c r="Y134" s="10">
        <v>5</v>
      </c>
      <c r="Z134" s="20" t="s">
        <v>121</v>
      </c>
      <c r="AA134" s="15">
        <v>5</v>
      </c>
      <c r="AB134" s="11">
        <v>36.236336207616631</v>
      </c>
      <c r="AC134" s="10">
        <v>55.797693477336573</v>
      </c>
      <c r="AD134" s="19">
        <v>7.9659703150467962</v>
      </c>
      <c r="AE134" s="12">
        <v>2319.4551334702246</v>
      </c>
      <c r="AF134" s="10">
        <v>2669.7883322370967</v>
      </c>
      <c r="AG134" s="10">
        <v>1588.9682001662009</v>
      </c>
      <c r="AH134" s="10">
        <v>737.30485724890309</v>
      </c>
      <c r="AI134" s="10">
        <v>3.1972255517072159</v>
      </c>
      <c r="AJ134" s="10"/>
      <c r="AK134" s="10"/>
      <c r="AL134" s="10"/>
      <c r="AM134" s="10"/>
      <c r="AN134" s="10">
        <v>11.597275667351123</v>
      </c>
      <c r="AO134" s="10">
        <v>5.5853265092080981</v>
      </c>
      <c r="AP134" s="10">
        <v>12.122777401163408</v>
      </c>
      <c r="AQ134" s="10">
        <v>114.66</v>
      </c>
      <c r="AR134" s="10"/>
      <c r="AS134" s="10"/>
      <c r="AT134" s="10">
        <v>14.402310414568172</v>
      </c>
      <c r="AU134" s="10">
        <v>1</v>
      </c>
      <c r="AV134" s="16"/>
      <c r="AW134" s="19">
        <v>400.46824983556451</v>
      </c>
      <c r="AX134" s="1" t="s">
        <v>120</v>
      </c>
      <c r="AY134" s="23">
        <v>19.649081364829399</v>
      </c>
      <c r="AZ134" s="18">
        <v>0</v>
      </c>
      <c r="BA134" s="18">
        <v>100</v>
      </c>
      <c r="BB134" s="18">
        <v>0</v>
      </c>
      <c r="BC134" s="18">
        <v>0</v>
      </c>
      <c r="BD134" s="18">
        <v>100</v>
      </c>
      <c r="BE134" s="18">
        <v>0</v>
      </c>
      <c r="BF134" s="24">
        <v>36.236336207616631</v>
      </c>
      <c r="BG134" s="24">
        <v>55.797693477336573</v>
      </c>
      <c r="BH134" s="24">
        <v>7.9659703150467962</v>
      </c>
      <c r="BI134" s="21"/>
      <c r="BJ134" s="25">
        <f t="shared" ca="1" si="11"/>
        <v>0.83483121164504992</v>
      </c>
      <c r="BK134" s="24">
        <f t="shared" ca="1" si="12"/>
        <v>42.89254250812612</v>
      </c>
      <c r="BL134" s="23">
        <f t="shared" si="13"/>
        <v>3.2757097017199879</v>
      </c>
      <c r="BM134" s="23">
        <f t="shared" ca="1" si="14"/>
        <v>2.5274741422864517</v>
      </c>
      <c r="BN134" s="22">
        <f t="shared" si="15"/>
        <v>2.7254995482855446</v>
      </c>
      <c r="BO134" s="21"/>
      <c r="BP134" s="2"/>
    </row>
    <row r="135" spans="1:68" x14ac:dyDescent="0.2">
      <c r="A135">
        <v>6.1</v>
      </c>
      <c r="B135">
        <v>2.0699999999999998</v>
      </c>
      <c r="C135">
        <v>0.26468000000000003</v>
      </c>
      <c r="D135">
        <v>3.3180000000000001E-2</v>
      </c>
      <c r="E135">
        <v>9.1310000000000002E-2</v>
      </c>
      <c r="F135">
        <v>1.9885299999999999</v>
      </c>
      <c r="G135">
        <v>2.0924800000000001</v>
      </c>
      <c r="H135" s="21"/>
      <c r="I135" s="17">
        <f t="shared" si="9"/>
        <v>20.01312335958005</v>
      </c>
      <c r="J135" s="16">
        <f t="shared" si="10"/>
        <v>-19.81312335958005</v>
      </c>
      <c r="K135" s="16">
        <v>115</v>
      </c>
      <c r="L135" s="16">
        <v>2172.5721784776865</v>
      </c>
      <c r="M135" s="16">
        <v>933.9895013123346</v>
      </c>
      <c r="N135" s="16">
        <v>8.6723534558180209</v>
      </c>
      <c r="O135" s="16">
        <v>26.1041386036961</v>
      </c>
      <c r="P135" s="16">
        <v>26.728782070019651</v>
      </c>
      <c r="Q135" s="16">
        <v>1.0081407030963485</v>
      </c>
      <c r="R135" s="16">
        <v>3.7717420137415463</v>
      </c>
      <c r="S135" s="16">
        <v>43.378018494691091</v>
      </c>
      <c r="T135" s="20" t="s">
        <v>122</v>
      </c>
      <c r="U135" s="10">
        <v>4</v>
      </c>
      <c r="V135" s="20" t="s">
        <v>143</v>
      </c>
      <c r="W135" s="10">
        <v>4</v>
      </c>
      <c r="X135" s="20" t="s">
        <v>141</v>
      </c>
      <c r="Y135" s="10">
        <v>5</v>
      </c>
      <c r="Z135" s="20" t="s">
        <v>123</v>
      </c>
      <c r="AA135" s="15">
        <v>4</v>
      </c>
      <c r="AB135" s="11">
        <v>48.323092828948148</v>
      </c>
      <c r="AC135" s="10">
        <v>46.926665656662671</v>
      </c>
      <c r="AD135" s="19">
        <v>4.7502415143891836</v>
      </c>
      <c r="AE135" s="12">
        <v>2610.4138603696101</v>
      </c>
      <c r="AF135" s="10">
        <v>3009.1797031580936</v>
      </c>
      <c r="AG135" s="10">
        <v>1781.9188046679769</v>
      </c>
      <c r="AH135" s="10">
        <v>713.94510937110329</v>
      </c>
      <c r="AI135" s="10">
        <v>2.6512948031883172</v>
      </c>
      <c r="AJ135" s="10"/>
      <c r="AK135" s="10"/>
      <c r="AL135" s="10"/>
      <c r="AM135" s="10"/>
      <c r="AN135" s="10">
        <v>17.402759069130735</v>
      </c>
      <c r="AO135" s="10">
        <v>6.32967710404382</v>
      </c>
      <c r="AP135" s="10">
        <v>13.473431632675837</v>
      </c>
      <c r="AQ135" s="10">
        <v>114.66</v>
      </c>
      <c r="AR135" s="10"/>
      <c r="AS135" s="10"/>
      <c r="AT135" s="10">
        <v>16.170464998293337</v>
      </c>
      <c r="AU135" s="10">
        <v>1</v>
      </c>
      <c r="AV135" s="16"/>
      <c r="AW135" s="19">
        <v>451.37695547371402</v>
      </c>
      <c r="AX135" s="1" t="s">
        <v>120</v>
      </c>
      <c r="AY135" s="23">
        <v>19.8131233595801</v>
      </c>
      <c r="AZ135" s="18">
        <v>100</v>
      </c>
      <c r="BA135" s="18">
        <v>0</v>
      </c>
      <c r="BB135" s="18">
        <v>0</v>
      </c>
      <c r="BC135" s="18">
        <v>0</v>
      </c>
      <c r="BD135" s="18">
        <v>100</v>
      </c>
      <c r="BE135" s="18">
        <v>0</v>
      </c>
      <c r="BF135" s="24">
        <v>48.323092828948148</v>
      </c>
      <c r="BG135" s="24">
        <v>46.926665656662671</v>
      </c>
      <c r="BH135" s="24">
        <v>4.7502415143891836</v>
      </c>
      <c r="BI135" s="21"/>
      <c r="BJ135" s="25">
        <f t="shared" ca="1" si="11"/>
        <v>0.8422526950558531</v>
      </c>
      <c r="BK135" s="24">
        <f t="shared" ca="1" si="12"/>
        <v>48.249323030294619</v>
      </c>
      <c r="BL135" s="23">
        <f t="shared" si="13"/>
        <v>3.9315232957507549</v>
      </c>
      <c r="BM135" s="23">
        <f t="shared" ca="1" si="14"/>
        <v>2.5464180128719884</v>
      </c>
      <c r="BN135" s="22">
        <f t="shared" si="15"/>
        <v>2.739623770167082</v>
      </c>
      <c r="BO135" s="21"/>
      <c r="BP135" s="2"/>
    </row>
    <row r="136" spans="1:68" x14ac:dyDescent="0.2">
      <c r="A136">
        <v>6.15</v>
      </c>
      <c r="B136">
        <v>2.16</v>
      </c>
      <c r="C136">
        <v>0.26929999999999998</v>
      </c>
      <c r="D136">
        <v>6.0330000000000002E-2</v>
      </c>
      <c r="E136">
        <v>8.3659999999999998E-2</v>
      </c>
      <c r="F136">
        <v>1.99533</v>
      </c>
      <c r="G136">
        <v>2.0977000000000001</v>
      </c>
      <c r="H136" s="21"/>
      <c r="I136" s="17">
        <f t="shared" si="9"/>
        <v>20.177165354330707</v>
      </c>
      <c r="J136" s="16">
        <f t="shared" si="10"/>
        <v>-19.977165354330708</v>
      </c>
      <c r="K136" s="16">
        <v>115</v>
      </c>
      <c r="L136" s="16">
        <v>2191.4370078740121</v>
      </c>
      <c r="M136" s="16">
        <v>942.6181102362192</v>
      </c>
      <c r="N136" s="16">
        <v>8.7434383202099735</v>
      </c>
      <c r="O136" s="16">
        <v>27.3283911704312</v>
      </c>
      <c r="P136" s="16">
        <v>27.923572138959727</v>
      </c>
      <c r="Q136" s="16">
        <v>1.2011934615183109</v>
      </c>
      <c r="R136" s="16">
        <v>4.3017184747734083</v>
      </c>
      <c r="S136" s="16">
        <v>41.332011703369893</v>
      </c>
      <c r="T136" s="20" t="s">
        <v>122</v>
      </c>
      <c r="U136" s="10">
        <v>4</v>
      </c>
      <c r="V136" s="20" t="s">
        <v>143</v>
      </c>
      <c r="W136" s="10">
        <v>4</v>
      </c>
      <c r="X136" s="20" t="s">
        <v>141</v>
      </c>
      <c r="Y136" s="10">
        <v>5</v>
      </c>
      <c r="Z136" s="20" t="s">
        <v>123</v>
      </c>
      <c r="AA136" s="15">
        <v>4</v>
      </c>
      <c r="AB136" s="11">
        <v>60.856581792723979</v>
      </c>
      <c r="AC136" s="10">
        <v>36.015290441786085</v>
      </c>
      <c r="AD136" s="19">
        <v>3.1281277654899364</v>
      </c>
      <c r="AE136" s="12">
        <v>2732.83911704312</v>
      </c>
      <c r="AF136" s="10">
        <v>3148.6335448336135</v>
      </c>
      <c r="AG136" s="10">
        <v>1861.5714759306486</v>
      </c>
      <c r="AH136" s="10">
        <v>670.39350959643264</v>
      </c>
      <c r="AI136" s="10">
        <v>2.3246523589684114</v>
      </c>
      <c r="AJ136" s="10"/>
      <c r="AK136" s="10"/>
      <c r="AL136" s="10"/>
      <c r="AM136" s="10"/>
      <c r="AN136" s="10">
        <v>18.218927446954133</v>
      </c>
      <c r="AO136" s="10">
        <v>6.7042854768330988</v>
      </c>
      <c r="AP136" s="10">
        <v>14.031000331514541</v>
      </c>
      <c r="AQ136" s="10">
        <v>114.66</v>
      </c>
      <c r="AR136" s="10"/>
      <c r="AS136" s="10"/>
      <c r="AT136" s="10">
        <v>16.793471256321535</v>
      </c>
      <c r="AU136" s="10">
        <v>1</v>
      </c>
      <c r="AV136" s="16"/>
      <c r="AW136" s="19">
        <v>472.29503172504201</v>
      </c>
      <c r="AX136" s="1" t="s">
        <v>120</v>
      </c>
      <c r="AY136" s="23">
        <v>19.977165354330701</v>
      </c>
      <c r="AZ136" s="18">
        <v>100</v>
      </c>
      <c r="BA136" s="18">
        <v>0</v>
      </c>
      <c r="BB136" s="18">
        <v>0</v>
      </c>
      <c r="BC136" s="18">
        <v>0</v>
      </c>
      <c r="BD136" s="18">
        <v>100</v>
      </c>
      <c r="BE136" s="18">
        <v>0</v>
      </c>
      <c r="BF136" s="24">
        <v>60.856581792723979</v>
      </c>
      <c r="BG136" s="24">
        <v>36.015290441786085</v>
      </c>
      <c r="BH136" s="24">
        <v>3.1281277654899364</v>
      </c>
      <c r="BI136" s="21"/>
      <c r="BJ136" s="25">
        <f t="shared" ca="1" si="11"/>
        <v>0.85267410767034657</v>
      </c>
      <c r="BK136" s="24">
        <f t="shared" ca="1" si="12"/>
        <v>50.515123417023112</v>
      </c>
      <c r="BL136" s="23">
        <f t="shared" si="13"/>
        <v>4.4774117149282473</v>
      </c>
      <c r="BM136" s="23">
        <f t="shared" ca="1" si="14"/>
        <v>2.57323571338847</v>
      </c>
      <c r="BN136" s="22">
        <f t="shared" si="15"/>
        <v>2.7632882767163767</v>
      </c>
      <c r="BO136" s="21"/>
      <c r="BP136" s="2"/>
    </row>
    <row r="137" spans="1:68" x14ac:dyDescent="0.2">
      <c r="A137">
        <v>6.2</v>
      </c>
      <c r="B137">
        <v>2.11</v>
      </c>
      <c r="C137">
        <v>0.26101999999999997</v>
      </c>
      <c r="D137">
        <v>6.2280000000000002E-2</v>
      </c>
      <c r="E137">
        <v>7.1110000000000007E-2</v>
      </c>
      <c r="F137">
        <v>1.9942800000000001</v>
      </c>
      <c r="G137">
        <v>2.1024799999999999</v>
      </c>
      <c r="H137" s="21"/>
      <c r="I137" s="17">
        <f t="shared" si="9"/>
        <v>20.341207349081365</v>
      </c>
      <c r="J137" s="16">
        <f t="shared" si="10"/>
        <v>-20.141207349081366</v>
      </c>
      <c r="K137" s="16">
        <v>115</v>
      </c>
      <c r="L137" s="16">
        <v>2210.3018372703377</v>
      </c>
      <c r="M137" s="16">
        <v>951.24671916010379</v>
      </c>
      <c r="N137" s="16">
        <v>8.8145231846019243</v>
      </c>
      <c r="O137" s="16">
        <v>25.134276180698137</v>
      </c>
      <c r="P137" s="16">
        <v>25.681123247615215</v>
      </c>
      <c r="Q137" s="16">
        <v>1.215059129250275</v>
      </c>
      <c r="R137" s="16">
        <v>4.7313317160420825</v>
      </c>
      <c r="S137" s="16">
        <v>37.975490758130519</v>
      </c>
      <c r="T137" s="20" t="s">
        <v>33</v>
      </c>
      <c r="U137" s="10">
        <v>3</v>
      </c>
      <c r="V137" s="20" t="s">
        <v>143</v>
      </c>
      <c r="W137" s="10">
        <v>4</v>
      </c>
      <c r="X137" s="20" t="s">
        <v>143</v>
      </c>
      <c r="Y137" s="10">
        <v>4</v>
      </c>
      <c r="Z137" s="20" t="s">
        <v>123</v>
      </c>
      <c r="AA137" s="15">
        <v>4</v>
      </c>
      <c r="AB137" s="11">
        <v>74.851273863503138</v>
      </c>
      <c r="AC137" s="10">
        <v>22.939753327988868</v>
      </c>
      <c r="AD137" s="19">
        <v>2.2089728085079936</v>
      </c>
      <c r="AE137" s="12">
        <v>2513.4276180698134</v>
      </c>
      <c r="AF137" s="10">
        <v>2883.7063323580041</v>
      </c>
      <c r="AG137" s="10">
        <v>1712.0748831743476</v>
      </c>
      <c r="AH137" s="10">
        <v>599.88276151258833</v>
      </c>
      <c r="AI137" s="10">
        <v>2.1135698361824722</v>
      </c>
      <c r="AJ137" s="10"/>
      <c r="AK137" s="10"/>
      <c r="AL137" s="10"/>
      <c r="AM137" s="10"/>
      <c r="AN137" s="10">
        <v>25.134276180698137</v>
      </c>
      <c r="AO137" s="10">
        <v>6.3335772123745748</v>
      </c>
      <c r="AP137" s="10">
        <v>12.984524182220433</v>
      </c>
      <c r="AQ137" s="10">
        <v>111.47500000000001</v>
      </c>
      <c r="AR137" s="10"/>
      <c r="AS137" s="10"/>
      <c r="AT137" s="10">
        <v>15.165619748244382</v>
      </c>
      <c r="AU137" s="10">
        <v>1</v>
      </c>
      <c r="AV137" s="16"/>
      <c r="AW137" s="19">
        <v>432.55594985370067</v>
      </c>
      <c r="AX137" s="1" t="s">
        <v>120</v>
      </c>
      <c r="AY137" s="23">
        <v>20.141207349081402</v>
      </c>
      <c r="AZ137" s="18">
        <v>100</v>
      </c>
      <c r="BA137" s="18">
        <v>0</v>
      </c>
      <c r="BB137" s="18">
        <v>0</v>
      </c>
      <c r="BC137" s="18">
        <v>0</v>
      </c>
      <c r="BD137" s="18">
        <v>100</v>
      </c>
      <c r="BE137" s="18">
        <v>0</v>
      </c>
      <c r="BF137" s="24">
        <v>74.851273863503138</v>
      </c>
      <c r="BG137" s="24">
        <v>22.939753327988868</v>
      </c>
      <c r="BH137" s="24">
        <v>2.2089728085079936</v>
      </c>
      <c r="BI137" s="21"/>
      <c r="BJ137" s="25">
        <f t="shared" ca="1" si="11"/>
        <v>0.87373301802814318</v>
      </c>
      <c r="BK137" s="24">
        <f t="shared" ca="1" si="12"/>
        <v>46.6983174558138</v>
      </c>
      <c r="BL137" s="23">
        <f t="shared" si="13"/>
        <v>4.9440938205219016</v>
      </c>
      <c r="BM137" s="23">
        <f t="shared" ca="1" si="14"/>
        <v>2.6279733554884253</v>
      </c>
      <c r="BN137" s="22">
        <f t="shared" si="15"/>
        <v>2.8179908749839209</v>
      </c>
      <c r="BO137" s="21"/>
      <c r="BP137" s="2"/>
    </row>
    <row r="138" spans="1:68" x14ac:dyDescent="0.2">
      <c r="A138">
        <v>6.25</v>
      </c>
      <c r="B138">
        <v>0.88</v>
      </c>
      <c r="C138">
        <v>0.25833</v>
      </c>
      <c r="D138">
        <v>3.0349999999999999E-2</v>
      </c>
      <c r="E138">
        <v>7.4889999999999998E-2</v>
      </c>
      <c r="F138">
        <v>1.9967999999999999</v>
      </c>
      <c r="G138">
        <v>2.1031</v>
      </c>
      <c r="H138" s="21"/>
      <c r="I138" s="17">
        <f t="shared" si="9"/>
        <v>20.50524934383202</v>
      </c>
      <c r="J138" s="16">
        <f t="shared" si="10"/>
        <v>-20.305249343832021</v>
      </c>
      <c r="K138" s="16">
        <v>115</v>
      </c>
      <c r="L138" s="16">
        <v>2229.1666666666629</v>
      </c>
      <c r="M138" s="16">
        <v>959.87532808398817</v>
      </c>
      <c r="N138" s="16">
        <v>8.8856080489938751</v>
      </c>
      <c r="O138" s="16">
        <v>24.421453798767963</v>
      </c>
      <c r="P138" s="16">
        <v>24.982858805771997</v>
      </c>
      <c r="Q138" s="16">
        <v>0.98801770838790792</v>
      </c>
      <c r="R138" s="16">
        <v>3.9547824212961489</v>
      </c>
      <c r="S138" s="16">
        <v>38.986458819724533</v>
      </c>
      <c r="T138" s="20" t="s">
        <v>122</v>
      </c>
      <c r="U138" s="10">
        <v>4</v>
      </c>
      <c r="V138" s="20" t="s">
        <v>143</v>
      </c>
      <c r="W138" s="10">
        <v>4</v>
      </c>
      <c r="X138" s="20" t="s">
        <v>141</v>
      </c>
      <c r="Y138" s="10">
        <v>5</v>
      </c>
      <c r="Z138" s="20" t="s">
        <v>123</v>
      </c>
      <c r="AA138" s="15">
        <v>4</v>
      </c>
      <c r="AB138" s="11">
        <v>54.940360954571865</v>
      </c>
      <c r="AC138" s="10">
        <v>41.31773166888334</v>
      </c>
      <c r="AD138" s="19">
        <v>3.7419073765447948</v>
      </c>
      <c r="AE138" s="12">
        <v>2442.1453798767966</v>
      </c>
      <c r="AF138" s="10">
        <v>2800.4478786472537</v>
      </c>
      <c r="AG138" s="10">
        <v>1665.5239203847998</v>
      </c>
      <c r="AH138" s="10">
        <v>619.21750156931648</v>
      </c>
      <c r="AI138" s="10">
        <v>2.5285841127822599</v>
      </c>
      <c r="AJ138" s="10"/>
      <c r="AK138" s="10"/>
      <c r="AL138" s="10"/>
      <c r="AM138" s="10"/>
      <c r="AN138" s="10">
        <v>16.280969199178642</v>
      </c>
      <c r="AO138" s="10">
        <v>6.0360357318213085</v>
      </c>
      <c r="AP138" s="10">
        <v>12.658667442693599</v>
      </c>
      <c r="AQ138" s="10">
        <v>114.66</v>
      </c>
      <c r="AR138" s="10"/>
      <c r="AS138" s="10"/>
      <c r="AT138" s="10">
        <v>14.56592670144574</v>
      </c>
      <c r="AU138" s="10">
        <v>1</v>
      </c>
      <c r="AV138" s="16"/>
      <c r="AW138" s="19">
        <v>420.06718179708804</v>
      </c>
      <c r="AX138" s="1" t="s">
        <v>120</v>
      </c>
      <c r="AY138" s="23">
        <v>20.305249343831999</v>
      </c>
      <c r="AZ138" s="18">
        <v>100</v>
      </c>
      <c r="BA138" s="18">
        <v>0</v>
      </c>
      <c r="BB138" s="18">
        <v>0</v>
      </c>
      <c r="BC138" s="18">
        <v>0</v>
      </c>
      <c r="BD138" s="18">
        <v>100</v>
      </c>
      <c r="BE138" s="18">
        <v>0</v>
      </c>
      <c r="BF138" s="24">
        <v>54.940360954571865</v>
      </c>
      <c r="BG138" s="24">
        <v>41.31773166888334</v>
      </c>
      <c r="BH138" s="24">
        <v>3.7419073765447948</v>
      </c>
      <c r="BI138" s="21"/>
      <c r="BJ138" s="25">
        <f t="shared" ca="1" si="11"/>
        <v>0.85845429434188603</v>
      </c>
      <c r="BK138" s="24">
        <f t="shared" ca="1" si="12"/>
        <v>44.455689850162557</v>
      </c>
      <c r="BL138" s="23">
        <f t="shared" si="13"/>
        <v>4.1394599686466593</v>
      </c>
      <c r="BM138" s="23">
        <f t="shared" ca="1" si="14"/>
        <v>2.5873366300186849</v>
      </c>
      <c r="BN138" s="22">
        <f t="shared" si="15"/>
        <v>2.7752707358248938</v>
      </c>
      <c r="BO138" s="21"/>
      <c r="BP138" s="2"/>
    </row>
    <row r="139" spans="1:68" x14ac:dyDescent="0.2">
      <c r="A139">
        <v>6.3</v>
      </c>
      <c r="B139">
        <v>2.0699999999999998</v>
      </c>
      <c r="C139">
        <v>0.26158999999999999</v>
      </c>
      <c r="D139">
        <v>-1.67E-3</v>
      </c>
      <c r="E139">
        <v>7.9460000000000003E-2</v>
      </c>
      <c r="F139">
        <v>1.99685</v>
      </c>
      <c r="G139">
        <v>2.1063800000000001</v>
      </c>
      <c r="H139" s="21"/>
      <c r="I139" s="17">
        <f t="shared" si="9"/>
        <v>20.669291338582674</v>
      </c>
      <c r="J139" s="16">
        <f t="shared" si="10"/>
        <v>-20.469291338582675</v>
      </c>
      <c r="K139" s="16">
        <v>115</v>
      </c>
      <c r="L139" s="16">
        <v>2248.031496062988</v>
      </c>
      <c r="M139" s="16">
        <v>968.50393700787254</v>
      </c>
      <c r="N139" s="16">
        <v>8.956692913385826</v>
      </c>
      <c r="O139" s="16">
        <v>25.285320328542085</v>
      </c>
      <c r="P139" s="16">
        <v>25.864325808085106</v>
      </c>
      <c r="Q139" s="16">
        <v>0.76033633363021935</v>
      </c>
      <c r="R139" s="16">
        <v>2.9397106240926667</v>
      </c>
      <c r="S139" s="16">
        <v>40.208713857154315</v>
      </c>
      <c r="T139" s="20" t="s">
        <v>122</v>
      </c>
      <c r="U139" s="10">
        <v>5</v>
      </c>
      <c r="V139" s="20" t="s">
        <v>143</v>
      </c>
      <c r="W139" s="10">
        <v>4</v>
      </c>
      <c r="X139" s="20" t="s">
        <v>141</v>
      </c>
      <c r="Y139" s="10">
        <v>5</v>
      </c>
      <c r="Z139" s="20" t="s">
        <v>121</v>
      </c>
      <c r="AA139" s="15">
        <v>5</v>
      </c>
      <c r="AB139" s="11">
        <v>29.578868771074056</v>
      </c>
      <c r="AC139" s="10">
        <v>59.536054841883136</v>
      </c>
      <c r="AD139" s="19">
        <v>10.88507638704281</v>
      </c>
      <c r="AE139" s="12">
        <v>2528.5320328542084</v>
      </c>
      <c r="AF139" s="10">
        <v>2903.0401830725414</v>
      </c>
      <c r="AG139" s="10">
        <v>1724.2883872056736</v>
      </c>
      <c r="AH139" s="10">
        <v>642.89871655752324</v>
      </c>
      <c r="AI139" s="10">
        <v>3.4016953634973754</v>
      </c>
      <c r="AJ139" s="10"/>
      <c r="AK139" s="10"/>
      <c r="AL139" s="10"/>
      <c r="AM139" s="10"/>
      <c r="AN139" s="10">
        <v>12.642660164271042</v>
      </c>
      <c r="AO139" s="10">
        <v>5.9811583331870475</v>
      </c>
      <c r="AP139" s="10">
        <v>13.070018710439715</v>
      </c>
      <c r="AQ139" s="10">
        <v>114.66</v>
      </c>
      <c r="AR139" s="10"/>
      <c r="AS139" s="10"/>
      <c r="AT139" s="10">
        <v>14.983741489433802</v>
      </c>
      <c r="AU139" s="10">
        <v>1</v>
      </c>
      <c r="AV139" s="16"/>
      <c r="AW139" s="19">
        <v>435.45602746088122</v>
      </c>
      <c r="AX139" s="1" t="s">
        <v>120</v>
      </c>
      <c r="AY139" s="23">
        <v>20.4692913385827</v>
      </c>
      <c r="AZ139" s="18">
        <v>0</v>
      </c>
      <c r="BA139" s="18">
        <v>100</v>
      </c>
      <c r="BB139" s="18">
        <v>0</v>
      </c>
      <c r="BC139" s="18">
        <v>0</v>
      </c>
      <c r="BD139" s="18">
        <v>100</v>
      </c>
      <c r="BE139" s="18">
        <v>0</v>
      </c>
      <c r="BF139" s="24">
        <v>29.578868771074056</v>
      </c>
      <c r="BG139" s="24">
        <v>59.536054841883136</v>
      </c>
      <c r="BH139" s="24">
        <v>10.88507638704281</v>
      </c>
      <c r="BI139" s="21"/>
      <c r="BJ139" s="25">
        <f t="shared" ca="1" si="11"/>
        <v>0.82414433266752307</v>
      </c>
      <c r="BK139" s="24">
        <f t="shared" ca="1" si="12"/>
        <v>44.514508597063227</v>
      </c>
      <c r="BL139" s="23">
        <f t="shared" si="13"/>
        <v>3.0732692184722428</v>
      </c>
      <c r="BM139" s="23">
        <f t="shared" ca="1" si="14"/>
        <v>2.4967491486746511</v>
      </c>
      <c r="BN139" s="22">
        <f t="shared" si="15"/>
        <v>2.6809727171121258</v>
      </c>
      <c r="BO139" s="21"/>
      <c r="BP139" s="2"/>
    </row>
    <row r="140" spans="1:68" x14ac:dyDescent="0.2">
      <c r="A140">
        <v>6.35</v>
      </c>
      <c r="B140">
        <v>2.11</v>
      </c>
      <c r="C140">
        <v>0.25146000000000002</v>
      </c>
      <c r="D140">
        <v>9.1800000000000007E-3</v>
      </c>
      <c r="E140">
        <v>7.5950000000000004E-2</v>
      </c>
      <c r="F140">
        <v>1.9920800000000001</v>
      </c>
      <c r="G140">
        <v>2.10528</v>
      </c>
      <c r="H140" s="21"/>
      <c r="I140" s="17">
        <f t="shared" si="9"/>
        <v>20.833333333333332</v>
      </c>
      <c r="J140" s="16">
        <f t="shared" si="10"/>
        <v>-20.633333333333333</v>
      </c>
      <c r="K140" s="16">
        <v>115</v>
      </c>
      <c r="L140" s="16">
        <v>2266.8963254593136</v>
      </c>
      <c r="M140" s="16">
        <v>977.13254593175714</v>
      </c>
      <c r="N140" s="16">
        <v>9.0277777777777786</v>
      </c>
      <c r="O140" s="16">
        <v>22.600974332648867</v>
      </c>
      <c r="P140" s="16">
        <v>23.16646172496829</v>
      </c>
      <c r="Q140" s="16">
        <v>0.8374863310106353</v>
      </c>
      <c r="R140" s="16">
        <v>3.6150808913042232</v>
      </c>
      <c r="S140" s="16">
        <v>39.269957799959883</v>
      </c>
      <c r="T140" s="20" t="s">
        <v>122</v>
      </c>
      <c r="U140" s="10">
        <v>4</v>
      </c>
      <c r="V140" s="20" t="s">
        <v>143</v>
      </c>
      <c r="W140" s="10">
        <v>4</v>
      </c>
      <c r="X140" s="20" t="s">
        <v>141</v>
      </c>
      <c r="Y140" s="10">
        <v>5</v>
      </c>
      <c r="Z140" s="20" t="s">
        <v>123</v>
      </c>
      <c r="AA140" s="15">
        <v>4</v>
      </c>
      <c r="AB140" s="11">
        <v>48.565215642992044</v>
      </c>
      <c r="AC140" s="10">
        <v>46.728960633278938</v>
      </c>
      <c r="AD140" s="19">
        <v>4.7058237237290204</v>
      </c>
      <c r="AE140" s="12">
        <v>2260.0974332648866</v>
      </c>
      <c r="AF140" s="10">
        <v>2584.534712741367</v>
      </c>
      <c r="AG140" s="10">
        <v>1544.4307816645528</v>
      </c>
      <c r="AH140" s="10">
        <v>622.12484617060329</v>
      </c>
      <c r="AI140" s="10">
        <v>2.766189831064132</v>
      </c>
      <c r="AJ140" s="10"/>
      <c r="AK140" s="10"/>
      <c r="AL140" s="10"/>
      <c r="AM140" s="10"/>
      <c r="AN140" s="10">
        <v>15.067316221765912</v>
      </c>
      <c r="AO140" s="10">
        <v>5.6033485529015659</v>
      </c>
      <c r="AP140" s="10">
        <v>11.811015471651869</v>
      </c>
      <c r="AQ140" s="10">
        <v>114.66</v>
      </c>
      <c r="AR140" s="10"/>
      <c r="AS140" s="10"/>
      <c r="AT140" s="10">
        <v>13.138275211629074</v>
      </c>
      <c r="AU140" s="10">
        <v>1</v>
      </c>
      <c r="AV140" s="16"/>
      <c r="AW140" s="19">
        <v>387.680206911205</v>
      </c>
      <c r="AX140" s="1" t="s">
        <v>120</v>
      </c>
      <c r="AY140" s="23">
        <v>20.633333333333301</v>
      </c>
      <c r="AZ140" s="18">
        <v>100</v>
      </c>
      <c r="BA140" s="18">
        <v>0</v>
      </c>
      <c r="BB140" s="18">
        <v>0</v>
      </c>
      <c r="BC140" s="18">
        <v>0</v>
      </c>
      <c r="BD140" s="18">
        <v>100</v>
      </c>
      <c r="BE140" s="18">
        <v>0</v>
      </c>
      <c r="BF140" s="24">
        <v>48.565215642992044</v>
      </c>
      <c r="BG140" s="24">
        <v>46.728960633278938</v>
      </c>
      <c r="BH140" s="24">
        <v>4.7058237237290204</v>
      </c>
      <c r="BI140" s="21"/>
      <c r="BJ140" s="25">
        <f t="shared" ca="1" si="11"/>
        <v>0.86002931744176436</v>
      </c>
      <c r="BK140" s="24">
        <f t="shared" ca="1" si="12"/>
        <v>40.463807599762774</v>
      </c>
      <c r="BL140" s="23">
        <f t="shared" si="13"/>
        <v>3.8010521286382928</v>
      </c>
      <c r="BM140" s="23">
        <f t="shared" ca="1" si="14"/>
        <v>2.5904003719201301</v>
      </c>
      <c r="BN140" s="22">
        <f t="shared" si="15"/>
        <v>2.7749782919540782</v>
      </c>
      <c r="BO140" s="21"/>
      <c r="BP140" s="2"/>
    </row>
    <row r="141" spans="1:68" x14ac:dyDescent="0.2">
      <c r="A141">
        <v>6.4</v>
      </c>
      <c r="B141">
        <v>2.0699999999999998</v>
      </c>
      <c r="C141">
        <v>0.24159</v>
      </c>
      <c r="D141">
        <v>1.7610000000000001E-2</v>
      </c>
      <c r="E141">
        <v>7.2789999999999994E-2</v>
      </c>
      <c r="F141">
        <v>1.9994799999999999</v>
      </c>
      <c r="G141">
        <v>2.1127500000000001</v>
      </c>
      <c r="H141" s="21"/>
      <c r="I141" s="17">
        <f t="shared" ref="I141:I204" si="16">IF(A141="(m)",0,A141/0.3048)</f>
        <v>20.99737532808399</v>
      </c>
      <c r="J141" s="16">
        <f t="shared" ref="J141:J204" si="17">$J$7-I141</f>
        <v>-20.797375328083991</v>
      </c>
      <c r="K141" s="16">
        <v>115</v>
      </c>
      <c r="L141" s="16">
        <v>2285.7611548556392</v>
      </c>
      <c r="M141" s="16">
        <v>985.76115485564173</v>
      </c>
      <c r="N141" s="16">
        <v>9.0988626421697276</v>
      </c>
      <c r="O141" s="16">
        <v>19.985525667351126</v>
      </c>
      <c r="P141" s="16">
        <v>20.538842929862408</v>
      </c>
      <c r="Q141" s="16">
        <v>0.8974286792057421</v>
      </c>
      <c r="R141" s="16">
        <v>4.3694217939654596</v>
      </c>
      <c r="S141" s="16">
        <v>38.424809896616736</v>
      </c>
      <c r="T141" s="20" t="s">
        <v>33</v>
      </c>
      <c r="U141" s="10">
        <v>3</v>
      </c>
      <c r="V141" s="20" t="s">
        <v>143</v>
      </c>
      <c r="W141" s="10">
        <v>4</v>
      </c>
      <c r="X141" s="20" t="s">
        <v>143</v>
      </c>
      <c r="Y141" s="10">
        <v>4</v>
      </c>
      <c r="Z141" s="20" t="s">
        <v>123</v>
      </c>
      <c r="AA141" s="15">
        <v>4</v>
      </c>
      <c r="AB141" s="11">
        <v>72.118277718915763</v>
      </c>
      <c r="AC141" s="10">
        <v>25.514137242903431</v>
      </c>
      <c r="AD141" s="19">
        <v>2.3675850381808043</v>
      </c>
      <c r="AE141" s="12">
        <v>1998.5525667351126</v>
      </c>
      <c r="AF141" s="10">
        <v>2274.2933939408917</v>
      </c>
      <c r="AG141" s="10">
        <v>1369.2561953241607</v>
      </c>
      <c r="AH141" s="10">
        <v>603.27662923433843</v>
      </c>
      <c r="AI141" s="10">
        <v>2.2886323343310195</v>
      </c>
      <c r="AJ141" s="10"/>
      <c r="AK141" s="10"/>
      <c r="AL141" s="10"/>
      <c r="AM141" s="10"/>
      <c r="AN141" s="10">
        <v>19.985525667351126</v>
      </c>
      <c r="AO141" s="10">
        <v>5.2033148398754729</v>
      </c>
      <c r="AP141" s="10">
        <v>10.584793367269125</v>
      </c>
      <c r="AQ141" s="10">
        <v>111.47500000000001</v>
      </c>
      <c r="AR141" s="10"/>
      <c r="AS141" s="10"/>
      <c r="AT141" s="10">
        <v>11.38083936188343</v>
      </c>
      <c r="AU141" s="10">
        <v>1</v>
      </c>
      <c r="AV141" s="16"/>
      <c r="AW141" s="19">
        <v>341.1440090911338</v>
      </c>
      <c r="AX141" s="1" t="s">
        <v>120</v>
      </c>
      <c r="AY141" s="23">
        <v>20.797375328084001</v>
      </c>
      <c r="AZ141" s="18">
        <v>100</v>
      </c>
      <c r="BA141" s="18">
        <v>0</v>
      </c>
      <c r="BB141" s="18">
        <v>0</v>
      </c>
      <c r="BC141" s="18">
        <v>0</v>
      </c>
      <c r="BD141" s="18">
        <v>100</v>
      </c>
      <c r="BE141" s="18">
        <v>0</v>
      </c>
      <c r="BF141" s="24">
        <v>72.118277718915763</v>
      </c>
      <c r="BG141" s="24">
        <v>25.514137242903431</v>
      </c>
      <c r="BH141" s="24">
        <v>2.3675850381808043</v>
      </c>
      <c r="BI141" s="21"/>
      <c r="BJ141" s="25">
        <f t="shared" ca="1" si="11"/>
        <v>0.8957141689555701</v>
      </c>
      <c r="BK141" s="24">
        <f t="shared" ca="1" si="12"/>
        <v>36.331882253214246</v>
      </c>
      <c r="BL141" s="23">
        <f t="shared" si="13"/>
        <v>4.6268840024485645</v>
      </c>
      <c r="BM141" s="23">
        <f t="shared" ca="1" si="14"/>
        <v>2.6835263110174838</v>
      </c>
      <c r="BN141" s="22">
        <f t="shared" si="15"/>
        <v>2.8680110058778578</v>
      </c>
      <c r="BO141" s="21"/>
      <c r="BP141" s="2"/>
    </row>
    <row r="142" spans="1:68" x14ac:dyDescent="0.2">
      <c r="A142">
        <v>6.45</v>
      </c>
      <c r="B142">
        <v>2.11</v>
      </c>
      <c r="C142">
        <v>0.23748</v>
      </c>
      <c r="D142">
        <v>2.1499999999999998E-2</v>
      </c>
      <c r="E142">
        <v>6.3600000000000004E-2</v>
      </c>
      <c r="F142">
        <v>1.9933000000000001</v>
      </c>
      <c r="G142">
        <v>2.1105800000000001</v>
      </c>
      <c r="H142" s="21"/>
      <c r="I142" s="17">
        <f t="shared" si="16"/>
        <v>21.161417322834644</v>
      </c>
      <c r="J142" s="16">
        <f t="shared" si="17"/>
        <v>-20.961417322834645</v>
      </c>
      <c r="K142" s="16">
        <v>115</v>
      </c>
      <c r="L142" s="16">
        <v>2304.6259842519644</v>
      </c>
      <c r="M142" s="16">
        <v>994.38976377952611</v>
      </c>
      <c r="N142" s="16">
        <v>9.1699475065616785</v>
      </c>
      <c r="O142" s="16">
        <v>18.89641786447638</v>
      </c>
      <c r="P142" s="16">
        <v>19.414341616564617</v>
      </c>
      <c r="Q142" s="16">
        <v>0.92508890868130145</v>
      </c>
      <c r="R142" s="16">
        <v>4.7649769791420651</v>
      </c>
      <c r="S142" s="16">
        <v>35.966927228349817</v>
      </c>
      <c r="T142" s="20" t="s">
        <v>33</v>
      </c>
      <c r="U142" s="10">
        <v>3</v>
      </c>
      <c r="V142" s="20" t="s">
        <v>143</v>
      </c>
      <c r="W142" s="10">
        <v>4</v>
      </c>
      <c r="X142" s="20" t="s">
        <v>143</v>
      </c>
      <c r="Y142" s="10">
        <v>4</v>
      </c>
      <c r="Z142" s="20" t="s">
        <v>123</v>
      </c>
      <c r="AA142" s="15">
        <v>4</v>
      </c>
      <c r="AB142" s="11">
        <v>83.893349555013017</v>
      </c>
      <c r="AC142" s="10">
        <v>14.521817917398764</v>
      </c>
      <c r="AD142" s="19">
        <v>1.5848325275882191</v>
      </c>
      <c r="AE142" s="12">
        <v>1889.6417864476382</v>
      </c>
      <c r="AF142" s="10">
        <v>2140.8894259413678</v>
      </c>
      <c r="AG142" s="10">
        <v>1294.2894411043078</v>
      </c>
      <c r="AH142" s="10">
        <v>551.25215427678461</v>
      </c>
      <c r="AI142" s="10">
        <v>2.0986460257359947</v>
      </c>
      <c r="AJ142" s="10"/>
      <c r="AK142" s="10"/>
      <c r="AL142" s="10"/>
      <c r="AM142" s="10"/>
      <c r="AN142" s="10">
        <v>18.89641786447638</v>
      </c>
      <c r="AO142" s="10">
        <v>5.0325305005500116</v>
      </c>
      <c r="AP142" s="10">
        <v>10.060026087730154</v>
      </c>
      <c r="AQ142" s="10">
        <v>111.47500000000001</v>
      </c>
      <c r="AR142" s="10"/>
      <c r="AS142" s="10"/>
      <c r="AT142" s="10">
        <v>10.582632572192919</v>
      </c>
      <c r="AU142" s="10">
        <v>1</v>
      </c>
      <c r="AV142" s="16"/>
      <c r="AW142" s="19">
        <v>321.13341389120518</v>
      </c>
      <c r="AX142" s="1" t="s">
        <v>120</v>
      </c>
      <c r="AY142" s="23">
        <v>20.961417322834599</v>
      </c>
      <c r="AZ142" s="18">
        <v>100</v>
      </c>
      <c r="BA142" s="18">
        <v>0</v>
      </c>
      <c r="BB142" s="18">
        <v>0</v>
      </c>
      <c r="BC142" s="18">
        <v>0</v>
      </c>
      <c r="BD142" s="18">
        <v>100</v>
      </c>
      <c r="BE142" s="18">
        <v>0</v>
      </c>
      <c r="BF142" s="24">
        <v>83.893349555013017</v>
      </c>
      <c r="BG142" s="24">
        <v>14.521817917398764</v>
      </c>
      <c r="BH142" s="24">
        <v>1.5848325275882191</v>
      </c>
      <c r="BI142" s="21"/>
      <c r="BJ142" s="25">
        <f t="shared" ca="1" si="11"/>
        <v>0.91293599288839111</v>
      </c>
      <c r="BK142" s="24">
        <f t="shared" ca="1" si="12"/>
        <v>34.387256949950313</v>
      </c>
      <c r="BL142" s="23">
        <f t="shared" si="13"/>
        <v>5.0656415434774198</v>
      </c>
      <c r="BM142" s="23">
        <f t="shared" ca="1" si="14"/>
        <v>2.7281928601385004</v>
      </c>
      <c r="BN142" s="22">
        <f t="shared" si="15"/>
        <v>2.9110638082842879</v>
      </c>
      <c r="BO142" s="21"/>
      <c r="BP142" s="2"/>
    </row>
    <row r="143" spans="1:68" x14ac:dyDescent="0.2">
      <c r="A143">
        <v>6.5</v>
      </c>
      <c r="B143">
        <v>2.11</v>
      </c>
      <c r="C143">
        <v>0.23436000000000001</v>
      </c>
      <c r="D143">
        <v>2.7019999999999999E-2</v>
      </c>
      <c r="E143">
        <v>5.1130000000000002E-2</v>
      </c>
      <c r="F143">
        <v>1.9943</v>
      </c>
      <c r="G143">
        <v>2.1133799999999998</v>
      </c>
      <c r="H143" s="21"/>
      <c r="I143" s="17">
        <f t="shared" si="16"/>
        <v>21.325459317585302</v>
      </c>
      <c r="J143" s="16">
        <f t="shared" si="17"/>
        <v>-21.125459317585303</v>
      </c>
      <c r="K143" s="16">
        <v>115</v>
      </c>
      <c r="L143" s="16">
        <v>2323.49081364829</v>
      </c>
      <c r="M143" s="16">
        <v>1003.0183727034107</v>
      </c>
      <c r="N143" s="16">
        <v>9.2410323709536311</v>
      </c>
      <c r="O143" s="16">
        <v>18.069649897330596</v>
      </c>
      <c r="P143" s="16">
        <v>18.53954785235949</v>
      </c>
      <c r="Q143" s="16">
        <v>0.96433941426101522</v>
      </c>
      <c r="R143" s="16">
        <v>5.2015260670895254</v>
      </c>
      <c r="S143" s="16">
        <v>32.631802432562182</v>
      </c>
      <c r="T143" s="20" t="s">
        <v>33</v>
      </c>
      <c r="U143" s="10">
        <v>3</v>
      </c>
      <c r="V143" s="20" t="s">
        <v>33</v>
      </c>
      <c r="W143" s="10">
        <v>3</v>
      </c>
      <c r="X143" s="20" t="s">
        <v>143</v>
      </c>
      <c r="Y143" s="10">
        <v>4</v>
      </c>
      <c r="Z143" s="20" t="s">
        <v>33</v>
      </c>
      <c r="AA143" s="15">
        <v>3</v>
      </c>
      <c r="AB143" s="11">
        <v>96.251134320872055</v>
      </c>
      <c r="AC143" s="10">
        <v>3.398865679127951</v>
      </c>
      <c r="AD143" s="19">
        <v>0.35</v>
      </c>
      <c r="AE143" s="12">
        <v>1806.9649897330596</v>
      </c>
      <c r="AF143" s="10">
        <v>2036.8628166586277</v>
      </c>
      <c r="AG143" s="10">
        <v>1235.969856823966</v>
      </c>
      <c r="AH143" s="10">
        <v>481.18155555309011</v>
      </c>
      <c r="AI143" s="10">
        <v>1.9225127147340098</v>
      </c>
      <c r="AJ143" s="10"/>
      <c r="AK143" s="10"/>
      <c r="AL143" s="10"/>
      <c r="AM143" s="10"/>
      <c r="AN143" s="10">
        <v>18.069649897330596</v>
      </c>
      <c r="AO143" s="10">
        <v>4.9126768141759305</v>
      </c>
      <c r="AP143" s="10">
        <v>9.6517889977677616</v>
      </c>
      <c r="AQ143" s="10">
        <v>111.47500000000001</v>
      </c>
      <c r="AR143" s="10"/>
      <c r="AS143" s="10"/>
      <c r="AT143" s="10">
        <v>9.9517391098421744</v>
      </c>
      <c r="AU143" s="10">
        <v>1</v>
      </c>
      <c r="AV143" s="16"/>
      <c r="AW143" s="19">
        <v>305.52942249879413</v>
      </c>
      <c r="AX143" s="1" t="s">
        <v>120</v>
      </c>
      <c r="AY143" s="23">
        <v>21.1254593175853</v>
      </c>
      <c r="AZ143" s="18">
        <v>100</v>
      </c>
      <c r="BA143" s="18">
        <v>0</v>
      </c>
      <c r="BB143" s="18">
        <v>0</v>
      </c>
      <c r="BC143" s="18">
        <v>100</v>
      </c>
      <c r="BD143" s="18">
        <v>0</v>
      </c>
      <c r="BE143" s="18">
        <v>0</v>
      </c>
      <c r="BF143" s="24">
        <v>96.251134320872055</v>
      </c>
      <c r="BG143" s="24">
        <v>3.398865679127951</v>
      </c>
      <c r="BH143" s="24">
        <v>0.35</v>
      </c>
      <c r="BI143" s="21"/>
      <c r="BJ143" s="25">
        <f t="shared" ref="BJ143:BJ206" ca="1" si="18">IF((0.381*BM143)+(0.05*(M143/2116.217)-0.15)&lt;1,(0.381*BM143)+(0.05*(M143/2116.217)-0.15),1)</f>
        <v>0.929122240945224</v>
      </c>
      <c r="BK143" s="24">
        <f t="shared" ref="BK143:BK206" ca="1" si="19">((P143-(L143/2000))/1.06)*(1.06/(M143/2000))^BJ143</f>
        <v>32.860848996780817</v>
      </c>
      <c r="BL143" s="23">
        <f t="shared" ref="BL143:BL206" si="20">(Q143/(P143-(L143/2000)))*100</f>
        <v>5.549259851948487</v>
      </c>
      <c r="BM143" s="23">
        <f t="shared" ref="BM143:BM206" ca="1" si="21">SQRT(((3.47-LOG(BK143))^2)+((LOG(BL143)+1.22)^2))</f>
        <v>2.770141362340913</v>
      </c>
      <c r="BN143" s="22">
        <f t="shared" ref="BN143:BN206" si="22">SQRT(((3.47-LOG(P143/1.06))^2)+((LOG(R143)+1.22)^2))</f>
        <v>2.951110333300301</v>
      </c>
      <c r="BO143" s="21"/>
      <c r="BP143" s="2"/>
    </row>
    <row r="144" spans="1:68" x14ac:dyDescent="0.2">
      <c r="A144">
        <v>6.55</v>
      </c>
      <c r="B144">
        <v>2.11</v>
      </c>
      <c r="C144">
        <v>0.2334</v>
      </c>
      <c r="D144">
        <v>1.311E-2</v>
      </c>
      <c r="E144">
        <v>4.8439999999999997E-2</v>
      </c>
      <c r="F144">
        <v>1.9964</v>
      </c>
      <c r="G144">
        <v>2.1150799999999998</v>
      </c>
      <c r="H144" s="21"/>
      <c r="I144" s="17">
        <f t="shared" si="16"/>
        <v>21.489501312335957</v>
      </c>
      <c r="J144" s="16">
        <f t="shared" si="17"/>
        <v>-21.289501312335958</v>
      </c>
      <c r="K144" s="16">
        <v>115</v>
      </c>
      <c r="L144" s="16">
        <v>2342.3556430446151</v>
      </c>
      <c r="M144" s="16">
        <v>1011.6469816272951</v>
      </c>
      <c r="N144" s="16">
        <v>9.3121172353455801</v>
      </c>
      <c r="O144" s="16">
        <v>17.815259753593423</v>
      </c>
      <c r="P144" s="16">
        <v>18.274797693057792</v>
      </c>
      <c r="Q144" s="16">
        <v>0.86543098443967093</v>
      </c>
      <c r="R144" s="16">
        <v>4.7356528864252754</v>
      </c>
      <c r="S144" s="16">
        <v>31.912356907247926</v>
      </c>
      <c r="T144" s="20" t="s">
        <v>33</v>
      </c>
      <c r="U144" s="10">
        <v>3</v>
      </c>
      <c r="V144" s="20" t="s">
        <v>143</v>
      </c>
      <c r="W144" s="10">
        <v>4</v>
      </c>
      <c r="X144" s="20" t="s">
        <v>143</v>
      </c>
      <c r="Y144" s="10">
        <v>4</v>
      </c>
      <c r="Z144" s="20" t="s">
        <v>123</v>
      </c>
      <c r="AA144" s="15">
        <v>4</v>
      </c>
      <c r="AB144" s="11">
        <v>84.432370376437888</v>
      </c>
      <c r="AC144" s="10">
        <v>14.028856183761235</v>
      </c>
      <c r="AD144" s="19">
        <v>1.5387734398008828</v>
      </c>
      <c r="AE144" s="12">
        <v>1781.5259753593423</v>
      </c>
      <c r="AF144" s="10">
        <v>2004.6060432468794</v>
      </c>
      <c r="AG144" s="10">
        <v>1218.3198462038529</v>
      </c>
      <c r="AH144" s="10">
        <v>464.91921610770532</v>
      </c>
      <c r="AI144" s="10">
        <v>2.1116412540845104</v>
      </c>
      <c r="AJ144" s="10"/>
      <c r="AK144" s="10"/>
      <c r="AL144" s="10"/>
      <c r="AM144" s="10"/>
      <c r="AN144" s="10">
        <v>17.815259753593423</v>
      </c>
      <c r="AO144" s="10">
        <v>4.7923557925225202</v>
      </c>
      <c r="AP144" s="10">
        <v>9.5282389234269687</v>
      </c>
      <c r="AQ144" s="10">
        <v>111.47500000000001</v>
      </c>
      <c r="AR144" s="10"/>
      <c r="AS144" s="10"/>
      <c r="AT144" s="10">
        <v>9.697803778205957</v>
      </c>
      <c r="AU144" s="10">
        <v>1</v>
      </c>
      <c r="AV144" s="16"/>
      <c r="AW144" s="19">
        <v>300.6909064870319</v>
      </c>
      <c r="AX144" s="1" t="s">
        <v>120</v>
      </c>
      <c r="AY144" s="23">
        <v>21.289501312336</v>
      </c>
      <c r="AZ144" s="18">
        <v>100</v>
      </c>
      <c r="BA144" s="18">
        <v>0</v>
      </c>
      <c r="BB144" s="18">
        <v>0</v>
      </c>
      <c r="BC144" s="18">
        <v>0</v>
      </c>
      <c r="BD144" s="18">
        <v>100</v>
      </c>
      <c r="BE144" s="18">
        <v>0</v>
      </c>
      <c r="BF144" s="24">
        <v>84.432370376437888</v>
      </c>
      <c r="BG144" s="24">
        <v>14.028856183761235</v>
      </c>
      <c r="BH144" s="24">
        <v>1.5387734398008828</v>
      </c>
      <c r="BI144" s="21"/>
      <c r="BJ144" s="25">
        <f t="shared" ca="1" si="18"/>
        <v>0.92199110232697434</v>
      </c>
      <c r="BK144" s="24">
        <f t="shared" ca="1" si="19"/>
        <v>31.917160426326767</v>
      </c>
      <c r="BL144" s="23">
        <f t="shared" si="20"/>
        <v>5.0599287808071258</v>
      </c>
      <c r="BM144" s="23">
        <f t="shared" ca="1" si="21"/>
        <v>2.7508893745824783</v>
      </c>
      <c r="BN144" s="22">
        <f t="shared" si="22"/>
        <v>2.9292965722322806</v>
      </c>
      <c r="BO144" s="21"/>
      <c r="BP144" s="2"/>
    </row>
    <row r="145" spans="1:68" x14ac:dyDescent="0.2">
      <c r="A145">
        <v>6.6</v>
      </c>
      <c r="B145">
        <v>2.11</v>
      </c>
      <c r="C145">
        <v>0.22982</v>
      </c>
      <c r="D145">
        <v>3.2799999999999999E-3</v>
      </c>
      <c r="E145">
        <v>4.8800000000000003E-2</v>
      </c>
      <c r="F145">
        <v>1.99668</v>
      </c>
      <c r="G145">
        <v>2.1145499999999999</v>
      </c>
      <c r="H145" s="21"/>
      <c r="I145" s="17">
        <f t="shared" si="16"/>
        <v>21.653543307086611</v>
      </c>
      <c r="J145" s="16">
        <f t="shared" si="17"/>
        <v>-21.453543307086612</v>
      </c>
      <c r="K145" s="16">
        <v>115</v>
      </c>
      <c r="L145" s="16">
        <v>2361.2204724409403</v>
      </c>
      <c r="M145" s="16">
        <v>1020.2755905511794</v>
      </c>
      <c r="N145" s="16">
        <v>9.3832020997375309</v>
      </c>
      <c r="O145" s="16">
        <v>16.866596509240242</v>
      </c>
      <c r="P145" s="16">
        <v>17.327520919189084</v>
      </c>
      <c r="Q145" s="16">
        <v>0.7955337978728978</v>
      </c>
      <c r="R145" s="16">
        <v>4.5911576248157733</v>
      </c>
      <c r="S145" s="16">
        <v>32.008639579780692</v>
      </c>
      <c r="T145" s="20" t="s">
        <v>33</v>
      </c>
      <c r="U145" s="10">
        <v>3</v>
      </c>
      <c r="V145" s="20" t="s">
        <v>143</v>
      </c>
      <c r="W145" s="10">
        <v>4</v>
      </c>
      <c r="X145" s="20" t="s">
        <v>143</v>
      </c>
      <c r="Y145" s="10">
        <v>4</v>
      </c>
      <c r="Z145" s="20" t="s">
        <v>33</v>
      </c>
      <c r="AA145" s="15">
        <v>3</v>
      </c>
      <c r="AB145" s="11">
        <v>82.291062526174429</v>
      </c>
      <c r="AC145" s="10">
        <v>15.994524586466312</v>
      </c>
      <c r="AD145" s="19">
        <v>1.7144128873592535</v>
      </c>
      <c r="AE145" s="12">
        <v>1686.6596509240244</v>
      </c>
      <c r="AF145" s="10">
        <v>1892.0520210625416</v>
      </c>
      <c r="AG145" s="10">
        <v>1155.1680612792723</v>
      </c>
      <c r="AH145" s="10">
        <v>465.43757101803078</v>
      </c>
      <c r="AI145" s="10">
        <v>2.1780999079510508</v>
      </c>
      <c r="AJ145" s="10"/>
      <c r="AK145" s="10"/>
      <c r="AL145" s="10"/>
      <c r="AM145" s="10"/>
      <c r="AN145" s="10">
        <v>16.866596509240242</v>
      </c>
      <c r="AO145" s="10">
        <v>4.5693024216992546</v>
      </c>
      <c r="AP145" s="10">
        <v>9.0861764289549054</v>
      </c>
      <c r="AQ145" s="10">
        <v>111.47500000000001</v>
      </c>
      <c r="AR145" s="10"/>
      <c r="AS145" s="10"/>
      <c r="AT145" s="10">
        <v>9.0450356159425436</v>
      </c>
      <c r="AU145" s="10">
        <v>1</v>
      </c>
      <c r="AV145" s="16"/>
      <c r="AW145" s="19">
        <v>283.80780315938125</v>
      </c>
      <c r="AX145" s="1" t="s">
        <v>120</v>
      </c>
      <c r="AY145" s="23">
        <v>21.453543307086601</v>
      </c>
      <c r="AZ145" s="18">
        <v>100</v>
      </c>
      <c r="BA145" s="18">
        <v>0</v>
      </c>
      <c r="BB145" s="18">
        <v>0</v>
      </c>
      <c r="BC145" s="18">
        <v>100</v>
      </c>
      <c r="BD145" s="18">
        <v>0</v>
      </c>
      <c r="BE145" s="18">
        <v>0</v>
      </c>
      <c r="BF145" s="24">
        <v>82.291062526174429</v>
      </c>
      <c r="BG145" s="24">
        <v>15.994524586466312</v>
      </c>
      <c r="BH145" s="24">
        <v>1.7144128873592535</v>
      </c>
      <c r="BI145" s="21"/>
      <c r="BJ145" s="25">
        <f t="shared" ca="1" si="18"/>
        <v>0.92650358600716243</v>
      </c>
      <c r="BK145" s="24">
        <f t="shared" ca="1" si="19"/>
        <v>29.995639904167756</v>
      </c>
      <c r="BL145" s="23">
        <f t="shared" si="20"/>
        <v>4.9268483209733018</v>
      </c>
      <c r="BM145" s="23">
        <f t="shared" ca="1" si="21"/>
        <v>2.7621980752713871</v>
      </c>
      <c r="BN145" s="22">
        <f t="shared" si="22"/>
        <v>2.9383221040735163</v>
      </c>
      <c r="BO145" s="21"/>
      <c r="BP145" s="2"/>
    </row>
    <row r="146" spans="1:68" x14ac:dyDescent="0.2">
      <c r="A146">
        <v>6.65</v>
      </c>
      <c r="B146">
        <v>2.11</v>
      </c>
      <c r="C146">
        <v>0.22602</v>
      </c>
      <c r="D146">
        <v>-2.6800000000000001E-3</v>
      </c>
      <c r="E146">
        <v>5.0729999999999997E-2</v>
      </c>
      <c r="F146">
        <v>1.9924999999999999</v>
      </c>
      <c r="G146">
        <v>2.1123799999999999</v>
      </c>
      <c r="H146" s="21"/>
      <c r="I146" s="17">
        <f t="shared" si="16"/>
        <v>21.817585301837269</v>
      </c>
      <c r="J146" s="16">
        <f t="shared" si="17"/>
        <v>-21.61758530183727</v>
      </c>
      <c r="K146" s="16">
        <v>115</v>
      </c>
      <c r="L146" s="16">
        <v>2380.0853018372659</v>
      </c>
      <c r="M146" s="16">
        <v>1028.9041994750642</v>
      </c>
      <c r="N146" s="16">
        <v>9.4542869641294836</v>
      </c>
      <c r="O146" s="16">
        <v>15.85963552361396</v>
      </c>
      <c r="P146" s="16">
        <v>16.32799295588233</v>
      </c>
      <c r="Q146" s="16">
        <v>0.75315462880494566</v>
      </c>
      <c r="R146" s="16">
        <v>4.6126589522664752</v>
      </c>
      <c r="S146" s="16">
        <v>32.524821685303557</v>
      </c>
      <c r="T146" s="20" t="s">
        <v>33</v>
      </c>
      <c r="U146" s="10">
        <v>3</v>
      </c>
      <c r="V146" s="20" t="s">
        <v>33</v>
      </c>
      <c r="W146" s="10">
        <v>3</v>
      </c>
      <c r="X146" s="20" t="s">
        <v>143</v>
      </c>
      <c r="Y146" s="10">
        <v>4</v>
      </c>
      <c r="Z146" s="20" t="s">
        <v>33</v>
      </c>
      <c r="AA146" s="15">
        <v>3</v>
      </c>
      <c r="AB146" s="11">
        <v>84.642116865706768</v>
      </c>
      <c r="AC146" s="10">
        <v>13.837385668686522</v>
      </c>
      <c r="AD146" s="19">
        <v>1.5204974656067112</v>
      </c>
      <c r="AE146" s="12">
        <v>1585.9635523613961</v>
      </c>
      <c r="AF146" s="10">
        <v>1773.3508001207865</v>
      </c>
      <c r="AG146" s="10">
        <v>1088.5328637254886</v>
      </c>
      <c r="AH146" s="10">
        <v>474.59385712129523</v>
      </c>
      <c r="AI146" s="10">
        <v>2.1679469701713807</v>
      </c>
      <c r="AJ146" s="10"/>
      <c r="AK146" s="10"/>
      <c r="AL146" s="10"/>
      <c r="AM146" s="10"/>
      <c r="AN146" s="10">
        <v>15.85963552361396</v>
      </c>
      <c r="AO146" s="10">
        <v>4.3582467898840695</v>
      </c>
      <c r="AP146" s="10">
        <v>8.6197300460784199</v>
      </c>
      <c r="AQ146" s="10">
        <v>111.47500000000001</v>
      </c>
      <c r="AR146" s="10"/>
      <c r="AS146" s="10"/>
      <c r="AT146" s="10">
        <v>8.3750203841627044</v>
      </c>
      <c r="AU146" s="10">
        <v>1</v>
      </c>
      <c r="AV146" s="16"/>
      <c r="AW146" s="19">
        <v>266.00262001811802</v>
      </c>
      <c r="AX146" s="1" t="s">
        <v>120</v>
      </c>
      <c r="AY146" s="23">
        <v>21.617585301837298</v>
      </c>
      <c r="AZ146" s="18">
        <v>100</v>
      </c>
      <c r="BA146" s="18">
        <v>0</v>
      </c>
      <c r="BB146" s="18">
        <v>0</v>
      </c>
      <c r="BC146" s="18">
        <v>100</v>
      </c>
      <c r="BD146" s="18">
        <v>0</v>
      </c>
      <c r="BE146" s="18">
        <v>0</v>
      </c>
      <c r="BF146" s="24">
        <v>84.642116865706768</v>
      </c>
      <c r="BG146" s="24">
        <v>13.837385668686522</v>
      </c>
      <c r="BH146" s="24">
        <v>1.5204974656067112</v>
      </c>
      <c r="BI146" s="21"/>
      <c r="BJ146" s="25">
        <f t="shared" ca="1" si="18"/>
        <v>0.93568904866547864</v>
      </c>
      <c r="BK146" s="24">
        <f t="shared" ca="1" si="19"/>
        <v>28.088658986814231</v>
      </c>
      <c r="BL146" s="23">
        <f t="shared" si="20"/>
        <v>4.9752748135128178</v>
      </c>
      <c r="BM146" s="23">
        <f t="shared" ca="1" si="21"/>
        <v>2.7857718126482962</v>
      </c>
      <c r="BN146" s="22">
        <f t="shared" si="22"/>
        <v>2.9594762138499817</v>
      </c>
      <c r="BO146" s="21"/>
      <c r="BP146" s="2"/>
    </row>
    <row r="147" spans="1:68" x14ac:dyDescent="0.2">
      <c r="A147">
        <v>6.7</v>
      </c>
      <c r="B147">
        <v>2.11</v>
      </c>
      <c r="C147">
        <v>0.22770000000000001</v>
      </c>
      <c r="D147">
        <v>-1.142E-2</v>
      </c>
      <c r="E147">
        <v>5.1700000000000003E-2</v>
      </c>
      <c r="F147">
        <v>1.9956799999999999</v>
      </c>
      <c r="G147">
        <v>2.1151300000000002</v>
      </c>
      <c r="H147" s="21"/>
      <c r="I147" s="17">
        <f t="shared" si="16"/>
        <v>21.981627296587927</v>
      </c>
      <c r="J147" s="16">
        <f t="shared" si="17"/>
        <v>-21.781627296587928</v>
      </c>
      <c r="K147" s="16">
        <v>115</v>
      </c>
      <c r="L147" s="16">
        <v>2398.9501312335915</v>
      </c>
      <c r="M147" s="16">
        <v>1037.5328083989489</v>
      </c>
      <c r="N147" s="16">
        <v>9.5253718285214362</v>
      </c>
      <c r="O147" s="16">
        <v>16.304818275154002</v>
      </c>
      <c r="P147" s="16">
        <v>16.776911475116645</v>
      </c>
      <c r="Q147" s="16">
        <v>0.69100799497039866</v>
      </c>
      <c r="R147" s="16">
        <v>4.1188033685180683</v>
      </c>
      <c r="S147" s="16">
        <v>32.784249997405723</v>
      </c>
      <c r="T147" s="20" t="s">
        <v>33</v>
      </c>
      <c r="U147" s="10">
        <v>3</v>
      </c>
      <c r="V147" s="20" t="s">
        <v>143</v>
      </c>
      <c r="W147" s="10">
        <v>4</v>
      </c>
      <c r="X147" s="20" t="s">
        <v>143</v>
      </c>
      <c r="Y147" s="10">
        <v>4</v>
      </c>
      <c r="Z147" s="20" t="s">
        <v>123</v>
      </c>
      <c r="AA147" s="15">
        <v>4</v>
      </c>
      <c r="AB147" s="11">
        <v>71.234752455663724</v>
      </c>
      <c r="AC147" s="10">
        <v>26.346587085656054</v>
      </c>
      <c r="AD147" s="19">
        <v>2.4186604586802152</v>
      </c>
      <c r="AE147" s="12">
        <v>1630.4818275154003</v>
      </c>
      <c r="AF147" s="10">
        <v>1825.0550477132754</v>
      </c>
      <c r="AG147" s="10">
        <v>1118.4607650077764</v>
      </c>
      <c r="AH147" s="10">
        <v>478.4683509027625</v>
      </c>
      <c r="AI147" s="10">
        <v>2.4278896332936539</v>
      </c>
      <c r="AJ147" s="10"/>
      <c r="AK147" s="10"/>
      <c r="AL147" s="10"/>
      <c r="AM147" s="10"/>
      <c r="AN147" s="10">
        <v>16.304818275154002</v>
      </c>
      <c r="AO147" s="10">
        <v>4.3904168809233441</v>
      </c>
      <c r="AP147" s="10">
        <v>8.8292253550544348</v>
      </c>
      <c r="AQ147" s="10">
        <v>111.47500000000001</v>
      </c>
      <c r="AR147" s="10"/>
      <c r="AS147" s="10"/>
      <c r="AT147" s="10">
        <v>8.5554902547827805</v>
      </c>
      <c r="AU147" s="10">
        <v>1</v>
      </c>
      <c r="AV147" s="16"/>
      <c r="AW147" s="19">
        <v>273.75825715699131</v>
      </c>
      <c r="AX147" s="1" t="s">
        <v>120</v>
      </c>
      <c r="AY147" s="23">
        <v>21.781627296587899</v>
      </c>
      <c r="AZ147" s="18">
        <v>100</v>
      </c>
      <c r="BA147" s="18">
        <v>0</v>
      </c>
      <c r="BB147" s="18">
        <v>0</v>
      </c>
      <c r="BC147" s="18">
        <v>0</v>
      </c>
      <c r="BD147" s="18">
        <v>100</v>
      </c>
      <c r="BE147" s="18">
        <v>0</v>
      </c>
      <c r="BF147" s="24">
        <v>71.234752455663724</v>
      </c>
      <c r="BG147" s="24">
        <v>26.346587085656054</v>
      </c>
      <c r="BH147" s="24">
        <v>2.4186604586802152</v>
      </c>
      <c r="BI147" s="21"/>
      <c r="BJ147" s="25">
        <f t="shared" ca="1" si="18"/>
        <v>0.92161451617237877</v>
      </c>
      <c r="BK147" s="24">
        <f t="shared" ca="1" si="19"/>
        <v>28.392161817918247</v>
      </c>
      <c r="BL147" s="23">
        <f t="shared" si="20"/>
        <v>4.4359545229726614</v>
      </c>
      <c r="BM147" s="23">
        <f t="shared" ca="1" si="21"/>
        <v>2.7482956939847432</v>
      </c>
      <c r="BN147" s="22">
        <f t="shared" si="22"/>
        <v>2.9192432721641173</v>
      </c>
      <c r="BO147" s="21"/>
      <c r="BP147" s="2"/>
    </row>
    <row r="148" spans="1:68" x14ac:dyDescent="0.2">
      <c r="A148">
        <v>6.75</v>
      </c>
      <c r="B148">
        <v>0.42</v>
      </c>
      <c r="C148">
        <v>0.22838</v>
      </c>
      <c r="D148">
        <v>-1.3780000000000001E-2</v>
      </c>
      <c r="E148">
        <v>5.4579999999999997E-2</v>
      </c>
      <c r="F148">
        <v>2.0009000000000001</v>
      </c>
      <c r="G148">
        <v>2.1163799999999999</v>
      </c>
      <c r="H148" s="21"/>
      <c r="I148" s="17">
        <f t="shared" si="16"/>
        <v>22.145669291338582</v>
      </c>
      <c r="J148" s="16">
        <f t="shared" si="17"/>
        <v>-21.945669291338582</v>
      </c>
      <c r="K148" s="16">
        <v>115</v>
      </c>
      <c r="L148" s="16">
        <v>2417.8149606299166</v>
      </c>
      <c r="M148" s="16">
        <v>1046.1614173228334</v>
      </c>
      <c r="N148" s="16">
        <v>9.5964566929133852</v>
      </c>
      <c r="O148" s="16">
        <v>16.485011293634493</v>
      </c>
      <c r="P148" s="16">
        <v>16.968196257472908</v>
      </c>
      <c r="Q148" s="16">
        <v>0.6742269817153036</v>
      </c>
      <c r="R148" s="16">
        <v>3.9734746786557791</v>
      </c>
      <c r="S148" s="16">
        <v>33.554511377667822</v>
      </c>
      <c r="T148" s="20" t="s">
        <v>122</v>
      </c>
      <c r="U148" s="10">
        <v>4</v>
      </c>
      <c r="V148" s="20" t="s">
        <v>143</v>
      </c>
      <c r="W148" s="10">
        <v>4</v>
      </c>
      <c r="X148" s="20" t="s">
        <v>143</v>
      </c>
      <c r="Y148" s="10">
        <v>4</v>
      </c>
      <c r="Z148" s="20" t="s">
        <v>123</v>
      </c>
      <c r="AA148" s="15">
        <v>4</v>
      </c>
      <c r="AB148" s="11">
        <v>67.220501385343752</v>
      </c>
      <c r="AC148" s="10">
        <v>30.119307627485213</v>
      </c>
      <c r="AD148" s="19">
        <v>2.6601909871710405</v>
      </c>
      <c r="AE148" s="12">
        <v>1648.5011293634493</v>
      </c>
      <c r="AF148" s="10">
        <v>1846.4494439083458</v>
      </c>
      <c r="AG148" s="10">
        <v>1131.2130838315272</v>
      </c>
      <c r="AH148" s="10">
        <v>492.85141065780556</v>
      </c>
      <c r="AI148" s="10">
        <v>2.5166889960861627</v>
      </c>
      <c r="AJ148" s="10"/>
      <c r="AK148" s="10"/>
      <c r="AL148" s="10"/>
      <c r="AM148" s="10"/>
      <c r="AN148" s="10">
        <v>10.990007529089661</v>
      </c>
      <c r="AO148" s="10">
        <v>4.4153901243992832</v>
      </c>
      <c r="AP148" s="10">
        <v>8.9184915868206911</v>
      </c>
      <c r="AQ148" s="10">
        <v>114.66</v>
      </c>
      <c r="AR148" s="10"/>
      <c r="AS148" s="10"/>
      <c r="AT148" s="10">
        <v>8.5850978199280501</v>
      </c>
      <c r="AU148" s="10">
        <v>1</v>
      </c>
      <c r="AV148" s="16"/>
      <c r="AW148" s="19">
        <v>276.96741658625189</v>
      </c>
      <c r="AX148" s="1" t="s">
        <v>120</v>
      </c>
      <c r="AY148" s="23">
        <v>21.9456692913386</v>
      </c>
      <c r="AZ148" s="18">
        <v>100</v>
      </c>
      <c r="BA148" s="18">
        <v>0</v>
      </c>
      <c r="BB148" s="18">
        <v>0</v>
      </c>
      <c r="BC148" s="18">
        <v>0</v>
      </c>
      <c r="BD148" s="18">
        <v>100</v>
      </c>
      <c r="BE148" s="18">
        <v>0</v>
      </c>
      <c r="BF148" s="24">
        <v>67.220501385343752</v>
      </c>
      <c r="BG148" s="24">
        <v>30.119307627485213</v>
      </c>
      <c r="BH148" s="24">
        <v>2.6601909871710405</v>
      </c>
      <c r="BI148" s="21"/>
      <c r="BJ148" s="25">
        <f t="shared" ca="1" si="18"/>
        <v>0.91761918794951469</v>
      </c>
      <c r="BK148" s="24">
        <f t="shared" ca="1" si="19"/>
        <v>28.424880908183454</v>
      </c>
      <c r="BL148" s="23">
        <f t="shared" si="20"/>
        <v>4.278283057370909</v>
      </c>
      <c r="BM148" s="23">
        <f t="shared" ca="1" si="21"/>
        <v>2.7372741797050111</v>
      </c>
      <c r="BN148" s="22">
        <f t="shared" si="22"/>
        <v>2.9056225700807357</v>
      </c>
      <c r="BO148" s="21"/>
      <c r="BP148" s="2"/>
    </row>
    <row r="149" spans="1:68" x14ac:dyDescent="0.2">
      <c r="A149">
        <v>6.8</v>
      </c>
      <c r="B149">
        <v>2.11</v>
      </c>
      <c r="C149">
        <v>0.22692000000000001</v>
      </c>
      <c r="D149">
        <v>-8.3499999999999998E-3</v>
      </c>
      <c r="E149">
        <v>5.2949999999999997E-2</v>
      </c>
      <c r="F149">
        <v>1.9923299999999999</v>
      </c>
      <c r="G149">
        <v>2.1153499999999998</v>
      </c>
      <c r="H149" s="21"/>
      <c r="I149" s="17">
        <f t="shared" si="16"/>
        <v>22.309711286089236</v>
      </c>
      <c r="J149" s="16">
        <f t="shared" si="17"/>
        <v>-22.109711286089237</v>
      </c>
      <c r="K149" s="16">
        <v>115</v>
      </c>
      <c r="L149" s="16">
        <v>2436.6797900262418</v>
      </c>
      <c r="M149" s="16">
        <v>1054.7900262467178</v>
      </c>
      <c r="N149" s="16">
        <v>9.6675415573053343</v>
      </c>
      <c r="O149" s="16">
        <v>16.098126283367556</v>
      </c>
      <c r="P149" s="16">
        <v>16.575033616956837</v>
      </c>
      <c r="Q149" s="16">
        <v>0.71283753339969624</v>
      </c>
      <c r="R149" s="16">
        <v>4.3006702120376916</v>
      </c>
      <c r="S149" s="16">
        <v>33.118564832588923</v>
      </c>
      <c r="T149" s="20" t="s">
        <v>33</v>
      </c>
      <c r="U149" s="10">
        <v>3</v>
      </c>
      <c r="V149" s="20" t="s">
        <v>143</v>
      </c>
      <c r="W149" s="10">
        <v>4</v>
      </c>
      <c r="X149" s="20" t="s">
        <v>143</v>
      </c>
      <c r="Y149" s="10">
        <v>4</v>
      </c>
      <c r="Z149" s="20" t="s">
        <v>123</v>
      </c>
      <c r="AA149" s="15">
        <v>4</v>
      </c>
      <c r="AB149" s="11">
        <v>76.31684999081331</v>
      </c>
      <c r="AC149" s="10">
        <v>21.561831865394296</v>
      </c>
      <c r="AD149" s="19">
        <v>2.1213181437923962</v>
      </c>
      <c r="AE149" s="12">
        <v>1609.8126283367556</v>
      </c>
      <c r="AF149" s="10">
        <v>1799.0853197654947</v>
      </c>
      <c r="AG149" s="10">
        <v>1105.0022411304558</v>
      </c>
      <c r="AH149" s="10">
        <v>482.42105023440524</v>
      </c>
      <c r="AI149" s="10">
        <v>2.3252189791278881</v>
      </c>
      <c r="AJ149" s="10"/>
      <c r="AK149" s="10"/>
      <c r="AL149" s="10"/>
      <c r="AM149" s="10"/>
      <c r="AN149" s="10">
        <v>16.098126283367556</v>
      </c>
      <c r="AO149" s="10">
        <v>4.3861280939406369</v>
      </c>
      <c r="AP149" s="10">
        <v>8.7350156879131902</v>
      </c>
      <c r="AQ149" s="10">
        <v>111.47500000000001</v>
      </c>
      <c r="AR149" s="10"/>
      <c r="AS149" s="10"/>
      <c r="AT149" s="10">
        <v>8.2815716468466878</v>
      </c>
      <c r="AU149" s="10">
        <v>1</v>
      </c>
      <c r="AV149" s="16"/>
      <c r="AW149" s="19">
        <v>269.86279796482421</v>
      </c>
      <c r="AX149" s="1" t="s">
        <v>120</v>
      </c>
      <c r="AY149" s="23">
        <v>22.109711286089201</v>
      </c>
      <c r="AZ149" s="18">
        <v>100</v>
      </c>
      <c r="BA149" s="18">
        <v>0</v>
      </c>
      <c r="BB149" s="18">
        <v>0</v>
      </c>
      <c r="BC149" s="18">
        <v>0</v>
      </c>
      <c r="BD149" s="18">
        <v>100</v>
      </c>
      <c r="BE149" s="18">
        <v>0</v>
      </c>
      <c r="BF149" s="24">
        <v>76.31684999081331</v>
      </c>
      <c r="BG149" s="24">
        <v>21.561831865394296</v>
      </c>
      <c r="BH149" s="24">
        <v>2.1213181437923962</v>
      </c>
      <c r="BI149" s="21"/>
      <c r="BJ149" s="25">
        <f t="shared" ca="1" si="18"/>
        <v>0.92999506817995647</v>
      </c>
      <c r="BK149" s="24">
        <f t="shared" ca="1" si="19"/>
        <v>27.729262517822121</v>
      </c>
      <c r="BL149" s="23">
        <f t="shared" si="20"/>
        <v>4.6418685317732011</v>
      </c>
      <c r="BM149" s="23">
        <f t="shared" ca="1" si="21"/>
        <v>2.7692217164838242</v>
      </c>
      <c r="BN149" s="22">
        <f t="shared" si="22"/>
        <v>2.9351483839746417</v>
      </c>
      <c r="BO149" s="21"/>
      <c r="BP149" s="2"/>
    </row>
    <row r="150" spans="1:68" x14ac:dyDescent="0.2">
      <c r="A150">
        <v>6.85</v>
      </c>
      <c r="B150">
        <v>2.11</v>
      </c>
      <c r="C150">
        <v>0.22936999999999999</v>
      </c>
      <c r="D150">
        <v>1.6199999999999999E-3</v>
      </c>
      <c r="E150">
        <v>5.3990000000000003E-2</v>
      </c>
      <c r="F150">
        <v>1.9979</v>
      </c>
      <c r="G150">
        <v>2.11815</v>
      </c>
      <c r="H150" s="21"/>
      <c r="I150" s="17">
        <f t="shared" si="16"/>
        <v>22.473753280839894</v>
      </c>
      <c r="J150" s="16">
        <f t="shared" si="17"/>
        <v>-22.273753280839895</v>
      </c>
      <c r="K150" s="16">
        <v>115</v>
      </c>
      <c r="L150" s="16">
        <v>2455.5446194225674</v>
      </c>
      <c r="M150" s="16">
        <v>1063.4186351706026</v>
      </c>
      <c r="N150" s="16">
        <v>9.7386264216972869</v>
      </c>
      <c r="O150" s="16">
        <v>16.747351129363441</v>
      </c>
      <c r="P150" s="16">
        <v>17.228263822130085</v>
      </c>
      <c r="Q150" s="16">
        <v>0.78373020380363578</v>
      </c>
      <c r="R150" s="16">
        <v>4.5490956714797752</v>
      </c>
      <c r="S150" s="16">
        <v>33.396714775461355</v>
      </c>
      <c r="T150" s="20" t="s">
        <v>33</v>
      </c>
      <c r="U150" s="10">
        <v>3</v>
      </c>
      <c r="V150" s="20" t="s">
        <v>143</v>
      </c>
      <c r="W150" s="10">
        <v>4</v>
      </c>
      <c r="X150" s="20" t="s">
        <v>143</v>
      </c>
      <c r="Y150" s="10">
        <v>4</v>
      </c>
      <c r="Z150" s="20" t="s">
        <v>33</v>
      </c>
      <c r="AA150" s="15">
        <v>3</v>
      </c>
      <c r="AB150" s="11">
        <v>81.553453870736249</v>
      </c>
      <c r="AC150" s="10">
        <v>16.675917078897825</v>
      </c>
      <c r="AD150" s="19">
        <v>1.7706290503659279</v>
      </c>
      <c r="AE150" s="12">
        <v>1674.735112936344</v>
      </c>
      <c r="AF150" s="10">
        <v>1874.8262362919754</v>
      </c>
      <c r="AG150" s="10">
        <v>1148.550921475339</v>
      </c>
      <c r="AH150" s="10">
        <v>486.68067470600369</v>
      </c>
      <c r="AI150" s="10">
        <v>2.1982391055642716</v>
      </c>
      <c r="AJ150" s="10"/>
      <c r="AK150" s="10"/>
      <c r="AL150" s="10"/>
      <c r="AM150" s="10"/>
      <c r="AN150" s="10">
        <v>16.747351129363441</v>
      </c>
      <c r="AO150" s="10">
        <v>4.573055199012078</v>
      </c>
      <c r="AP150" s="10">
        <v>9.0398564503273739</v>
      </c>
      <c r="AQ150" s="10">
        <v>111.47500000000001</v>
      </c>
      <c r="AR150" s="10"/>
      <c r="AS150" s="10"/>
      <c r="AT150" s="10">
        <v>8.573656245561768</v>
      </c>
      <c r="AU150" s="10">
        <v>1</v>
      </c>
      <c r="AV150" s="16"/>
      <c r="AW150" s="19">
        <v>281.22393544379634</v>
      </c>
      <c r="AX150" s="1" t="s">
        <v>120</v>
      </c>
      <c r="AY150" s="23">
        <v>22.273753280839902</v>
      </c>
      <c r="AZ150" s="18">
        <v>100</v>
      </c>
      <c r="BA150" s="18">
        <v>0</v>
      </c>
      <c r="BB150" s="18">
        <v>0</v>
      </c>
      <c r="BC150" s="18">
        <v>100</v>
      </c>
      <c r="BD150" s="18">
        <v>0</v>
      </c>
      <c r="BE150" s="18">
        <v>0</v>
      </c>
      <c r="BF150" s="24">
        <v>81.553453870736249</v>
      </c>
      <c r="BG150" s="24">
        <v>16.675917078897825</v>
      </c>
      <c r="BH150" s="24">
        <v>1.7706290503659279</v>
      </c>
      <c r="BI150" s="21"/>
      <c r="BJ150" s="25">
        <f t="shared" ca="1" si="18"/>
        <v>0.93207864453509515</v>
      </c>
      <c r="BK150" s="24">
        <f t="shared" ca="1" si="19"/>
        <v>28.714923847144192</v>
      </c>
      <c r="BL150" s="23">
        <f t="shared" si="20"/>
        <v>4.8981633045168813</v>
      </c>
      <c r="BM150" s="23">
        <f t="shared" ca="1" si="21"/>
        <v>2.7741553323300838</v>
      </c>
      <c r="BN150" s="22">
        <f t="shared" si="22"/>
        <v>2.9376817927209578</v>
      </c>
      <c r="BO150" s="21"/>
      <c r="BP150" s="2"/>
    </row>
    <row r="151" spans="1:68" x14ac:dyDescent="0.2">
      <c r="A151">
        <v>6.9</v>
      </c>
      <c r="B151">
        <v>2.0699999999999998</v>
      </c>
      <c r="C151">
        <v>0.22953999999999999</v>
      </c>
      <c r="D151">
        <v>8.4600000000000005E-3</v>
      </c>
      <c r="E151">
        <v>5.253E-2</v>
      </c>
      <c r="F151">
        <v>1.9922800000000001</v>
      </c>
      <c r="G151">
        <v>2.1152500000000001</v>
      </c>
      <c r="H151" s="21"/>
      <c r="I151" s="17">
        <f t="shared" si="16"/>
        <v>22.637795275590552</v>
      </c>
      <c r="J151" s="16">
        <f t="shared" si="17"/>
        <v>-22.437795275590553</v>
      </c>
      <c r="K151" s="16">
        <v>115</v>
      </c>
      <c r="L151" s="16">
        <v>2474.409448818893</v>
      </c>
      <c r="M151" s="16">
        <v>1072.0472440944873</v>
      </c>
      <c r="N151" s="16">
        <v>9.8097112860892395</v>
      </c>
      <c r="O151" s="16">
        <v>16.792399383983565</v>
      </c>
      <c r="P151" s="16">
        <v>17.267689168674295</v>
      </c>
      <c r="Q151" s="16">
        <v>0.83236669984806411</v>
      </c>
      <c r="R151" s="16">
        <v>4.8203711088225942</v>
      </c>
      <c r="S151" s="16">
        <v>33.006235047967365</v>
      </c>
      <c r="T151" s="20" t="s">
        <v>33</v>
      </c>
      <c r="U151" s="10">
        <v>3</v>
      </c>
      <c r="V151" s="20" t="s">
        <v>33</v>
      </c>
      <c r="W151" s="10">
        <v>3</v>
      </c>
      <c r="X151" s="20" t="s">
        <v>143</v>
      </c>
      <c r="Y151" s="10">
        <v>4</v>
      </c>
      <c r="Z151" s="20" t="s">
        <v>33</v>
      </c>
      <c r="AA151" s="15">
        <v>3</v>
      </c>
      <c r="AB151" s="11">
        <v>88.382408980279379</v>
      </c>
      <c r="AC151" s="10">
        <v>10.45880023138848</v>
      </c>
      <c r="AD151" s="19">
        <v>1.1587907883321398</v>
      </c>
      <c r="AE151" s="12">
        <v>1679.2399383983563</v>
      </c>
      <c r="AF151" s="10">
        <v>1878.3548165091577</v>
      </c>
      <c r="AG151" s="10">
        <v>1151.1792779116197</v>
      </c>
      <c r="AH151" s="10">
        <v>477.18563167292143</v>
      </c>
      <c r="AI151" s="10">
        <v>2.0745290713607654</v>
      </c>
      <c r="AJ151" s="10"/>
      <c r="AK151" s="10"/>
      <c r="AL151" s="10"/>
      <c r="AM151" s="10"/>
      <c r="AN151" s="10">
        <v>16.792399383983565</v>
      </c>
      <c r="AO151" s="10">
        <v>4.6278855220646262</v>
      </c>
      <c r="AP151" s="10">
        <v>9.0582549453813375</v>
      </c>
      <c r="AQ151" s="10">
        <v>111.47500000000001</v>
      </c>
      <c r="AR151" s="10"/>
      <c r="AS151" s="10"/>
      <c r="AT151" s="10">
        <v>8.5173147263761706</v>
      </c>
      <c r="AU151" s="10">
        <v>1</v>
      </c>
      <c r="AV151" s="16"/>
      <c r="AW151" s="19">
        <v>281.75322247637365</v>
      </c>
      <c r="AX151" s="1" t="s">
        <v>120</v>
      </c>
      <c r="AY151" s="23">
        <v>22.437795275590599</v>
      </c>
      <c r="AZ151" s="18">
        <v>100</v>
      </c>
      <c r="BA151" s="18">
        <v>0</v>
      </c>
      <c r="BB151" s="18">
        <v>0</v>
      </c>
      <c r="BC151" s="18">
        <v>100</v>
      </c>
      <c r="BD151" s="18">
        <v>0</v>
      </c>
      <c r="BE151" s="18">
        <v>0</v>
      </c>
      <c r="BF151" s="24">
        <v>88.382408980279379</v>
      </c>
      <c r="BG151" s="24">
        <v>10.45880023138848</v>
      </c>
      <c r="BH151" s="24">
        <v>1.1587907883321398</v>
      </c>
      <c r="BI151" s="21"/>
      <c r="BJ151" s="25">
        <f t="shared" ca="1" si="18"/>
        <v>0.93905878903166884</v>
      </c>
      <c r="BK151" s="24">
        <f t="shared" ca="1" si="19"/>
        <v>28.689084428298621</v>
      </c>
      <c r="BL151" s="23">
        <f t="shared" si="20"/>
        <v>5.1923989118485805</v>
      </c>
      <c r="BM151" s="23">
        <f t="shared" ca="1" si="21"/>
        <v>2.7919408330619997</v>
      </c>
      <c r="BN151" s="22">
        <f t="shared" si="22"/>
        <v>2.953066683603887</v>
      </c>
      <c r="BO151" s="21"/>
      <c r="BP151" s="2"/>
    </row>
    <row r="152" spans="1:68" x14ac:dyDescent="0.2">
      <c r="A152">
        <v>6.95</v>
      </c>
      <c r="B152">
        <v>2.11</v>
      </c>
      <c r="C152">
        <v>0.22725000000000001</v>
      </c>
      <c r="D152">
        <v>1.112E-2</v>
      </c>
      <c r="E152">
        <v>5.1889999999999999E-2</v>
      </c>
      <c r="F152">
        <v>2.00223</v>
      </c>
      <c r="G152">
        <v>2.12235</v>
      </c>
      <c r="H152" s="21"/>
      <c r="I152" s="17">
        <f t="shared" si="16"/>
        <v>22.801837270341206</v>
      </c>
      <c r="J152" s="16">
        <f t="shared" si="17"/>
        <v>-22.601837270341207</v>
      </c>
      <c r="K152" s="16">
        <v>115</v>
      </c>
      <c r="L152" s="16">
        <v>2493.2742782152181</v>
      </c>
      <c r="M152" s="16">
        <v>1080.6758530183718</v>
      </c>
      <c r="N152" s="16">
        <v>9.8807961504811885</v>
      </c>
      <c r="O152" s="16">
        <v>16.185572895277204</v>
      </c>
      <c r="P152" s="16">
        <v>16.658397843551096</v>
      </c>
      <c r="Q152" s="16">
        <v>0.85128089275423058</v>
      </c>
      <c r="R152" s="16">
        <v>5.1102206871820135</v>
      </c>
      <c r="S152" s="16">
        <v>32.835065852353566</v>
      </c>
      <c r="T152" s="20" t="s">
        <v>33</v>
      </c>
      <c r="U152" s="10">
        <v>3</v>
      </c>
      <c r="V152" s="20" t="s">
        <v>33</v>
      </c>
      <c r="W152" s="10">
        <v>3</v>
      </c>
      <c r="X152" s="20" t="s">
        <v>143</v>
      </c>
      <c r="Y152" s="10">
        <v>4</v>
      </c>
      <c r="Z152" s="20" t="s">
        <v>33</v>
      </c>
      <c r="AA152" s="15">
        <v>3</v>
      </c>
      <c r="AB152" s="11">
        <v>96.952519552890294</v>
      </c>
      <c r="AC152" s="10">
        <v>2.6974804471097116</v>
      </c>
      <c r="AD152" s="19">
        <v>0.35</v>
      </c>
      <c r="AE152" s="12">
        <v>1618.5572895277205</v>
      </c>
      <c r="AF152" s="10">
        <v>1805.5637882948799</v>
      </c>
      <c r="AG152" s="10">
        <v>1110.5598562367397</v>
      </c>
      <c r="AH152" s="10">
        <v>472.20211958137463</v>
      </c>
      <c r="AI152" s="10">
        <v>1.9568626507819984</v>
      </c>
      <c r="AJ152" s="10"/>
      <c r="AK152" s="10"/>
      <c r="AL152" s="10"/>
      <c r="AM152" s="10"/>
      <c r="AN152" s="10">
        <v>16.185572895277204</v>
      </c>
      <c r="AO152" s="10">
        <v>4.5384236985836202</v>
      </c>
      <c r="AP152" s="10">
        <v>8.773918993657178</v>
      </c>
      <c r="AQ152" s="10">
        <v>111.47500000000001</v>
      </c>
      <c r="AR152" s="10"/>
      <c r="AS152" s="10"/>
      <c r="AT152" s="10">
        <v>8.101938846559209</v>
      </c>
      <c r="AU152" s="10">
        <v>1</v>
      </c>
      <c r="AV152" s="16"/>
      <c r="AW152" s="19">
        <v>270.834568244232</v>
      </c>
      <c r="AX152" s="1" t="s">
        <v>120</v>
      </c>
      <c r="AY152" s="23">
        <v>22.6018372703412</v>
      </c>
      <c r="AZ152" s="18">
        <v>100</v>
      </c>
      <c r="BA152" s="18">
        <v>0</v>
      </c>
      <c r="BB152" s="18">
        <v>0</v>
      </c>
      <c r="BC152" s="18">
        <v>100</v>
      </c>
      <c r="BD152" s="18">
        <v>0</v>
      </c>
      <c r="BE152" s="18">
        <v>0</v>
      </c>
      <c r="BF152" s="24">
        <v>96.952519552890294</v>
      </c>
      <c r="BG152" s="24">
        <v>2.6974804471097116</v>
      </c>
      <c r="BH152" s="24">
        <v>0.35</v>
      </c>
      <c r="BI152" s="21"/>
      <c r="BJ152" s="25">
        <f t="shared" ca="1" si="18"/>
        <v>0.95099165809434605</v>
      </c>
      <c r="BK152" s="24">
        <f t="shared" ca="1" si="19"/>
        <v>27.59592677306556</v>
      </c>
      <c r="BL152" s="23">
        <f t="shared" si="20"/>
        <v>5.5235797458806317</v>
      </c>
      <c r="BM152" s="23">
        <f t="shared" ca="1" si="21"/>
        <v>2.822725610870302</v>
      </c>
      <c r="BN152" s="22">
        <f t="shared" si="22"/>
        <v>2.9813531757700122</v>
      </c>
      <c r="BO152" s="21"/>
      <c r="BP152" s="2"/>
    </row>
    <row r="153" spans="1:68" x14ac:dyDescent="0.2">
      <c r="A153">
        <v>7</v>
      </c>
      <c r="B153">
        <v>2.11</v>
      </c>
      <c r="C153">
        <v>0.22635</v>
      </c>
      <c r="D153">
        <v>-3.2000000000000003E-4</v>
      </c>
      <c r="E153">
        <v>5.1650000000000001E-2</v>
      </c>
      <c r="F153">
        <v>1.9953799999999999</v>
      </c>
      <c r="G153">
        <v>2.1216300000000001</v>
      </c>
      <c r="H153" s="21"/>
      <c r="I153" s="17">
        <f t="shared" si="16"/>
        <v>22.965879265091861</v>
      </c>
      <c r="J153" s="16">
        <f t="shared" si="17"/>
        <v>-22.765879265091861</v>
      </c>
      <c r="K153" s="16">
        <v>115</v>
      </c>
      <c r="L153" s="16">
        <v>2512.1391076115433</v>
      </c>
      <c r="M153" s="16">
        <v>1089.3044619422562</v>
      </c>
      <c r="N153" s="16">
        <v>9.9518810148731394</v>
      </c>
      <c r="O153" s="16">
        <v>15.94708213552361</v>
      </c>
      <c r="P153" s="16">
        <v>16.418982770141188</v>
      </c>
      <c r="Q153" s="16">
        <v>0.76993564206004084</v>
      </c>
      <c r="R153" s="16">
        <v>4.6893017237353503</v>
      </c>
      <c r="S153" s="16">
        <v>32.770877403998398</v>
      </c>
      <c r="T153" s="20" t="s">
        <v>33</v>
      </c>
      <c r="U153" s="10">
        <v>3</v>
      </c>
      <c r="V153" s="20" t="s">
        <v>33</v>
      </c>
      <c r="W153" s="10">
        <v>3</v>
      </c>
      <c r="X153" s="20" t="s">
        <v>143</v>
      </c>
      <c r="Y153" s="10">
        <v>4</v>
      </c>
      <c r="Z153" s="20" t="s">
        <v>33</v>
      </c>
      <c r="AA153" s="15">
        <v>3</v>
      </c>
      <c r="AB153" s="11">
        <v>86.462106818451801</v>
      </c>
      <c r="AC153" s="10">
        <v>12.184683126680099</v>
      </c>
      <c r="AD153" s="19">
        <v>1.3532100548680985</v>
      </c>
      <c r="AE153" s="12">
        <v>1594.708213552361</v>
      </c>
      <c r="AF153" s="10">
        <v>1776.2876132233419</v>
      </c>
      <c r="AG153" s="10">
        <v>1094.5988513427458</v>
      </c>
      <c r="AH153" s="10">
        <v>469.41935429057673</v>
      </c>
      <c r="AI153" s="10">
        <v>2.1325136638967037</v>
      </c>
      <c r="AJ153" s="10"/>
      <c r="AK153" s="10"/>
      <c r="AL153" s="10"/>
      <c r="AM153" s="10"/>
      <c r="AN153" s="10">
        <v>15.94708213552361</v>
      </c>
      <c r="AO153" s="10">
        <v>4.432532796811695</v>
      </c>
      <c r="AP153" s="10">
        <v>8.6621919593992214</v>
      </c>
      <c r="AQ153" s="10">
        <v>111.47500000000001</v>
      </c>
      <c r="AR153" s="10"/>
      <c r="AS153" s="10"/>
      <c r="AT153" s="10">
        <v>7.8972041940087472</v>
      </c>
      <c r="AU153" s="10">
        <v>1</v>
      </c>
      <c r="AV153" s="16"/>
      <c r="AW153" s="19">
        <v>266.44314198350128</v>
      </c>
      <c r="AX153" s="1" t="s">
        <v>120</v>
      </c>
      <c r="AY153" s="23">
        <v>22.7658792650919</v>
      </c>
      <c r="AZ153" s="18">
        <v>100</v>
      </c>
      <c r="BA153" s="18">
        <v>0</v>
      </c>
      <c r="BB153" s="18">
        <v>0</v>
      </c>
      <c r="BC153" s="18">
        <v>100</v>
      </c>
      <c r="BD153" s="18">
        <v>0</v>
      </c>
      <c r="BE153" s="18">
        <v>0</v>
      </c>
      <c r="BF153" s="24">
        <v>86.462106818451801</v>
      </c>
      <c r="BG153" s="24">
        <v>12.184683126680099</v>
      </c>
      <c r="BH153" s="24">
        <v>1.3532100548680985</v>
      </c>
      <c r="BI153" s="21"/>
      <c r="BJ153" s="25">
        <f t="shared" ca="1" si="18"/>
        <v>0.94491440042482722</v>
      </c>
      <c r="BK153" s="24">
        <f t="shared" ca="1" si="19"/>
        <v>26.836961699194006</v>
      </c>
      <c r="BL153" s="23">
        <f t="shared" si="20"/>
        <v>5.077755382986485</v>
      </c>
      <c r="BM153" s="23">
        <f t="shared" ca="1" si="21"/>
        <v>2.80623971484082</v>
      </c>
      <c r="BN153" s="22">
        <f t="shared" si="22"/>
        <v>2.962179265199905</v>
      </c>
      <c r="BO153" s="21"/>
      <c r="BP153" s="2"/>
    </row>
    <row r="154" spans="1:68" x14ac:dyDescent="0.2">
      <c r="A154">
        <v>7.05</v>
      </c>
      <c r="B154">
        <v>2.16</v>
      </c>
      <c r="C154">
        <v>0.22148000000000001</v>
      </c>
      <c r="D154">
        <v>-1.3610000000000001E-2</v>
      </c>
      <c r="E154">
        <v>5.042E-2</v>
      </c>
      <c r="F154">
        <v>1.99678</v>
      </c>
      <c r="G154">
        <v>2.1231</v>
      </c>
      <c r="H154" s="21"/>
      <c r="I154" s="17">
        <f t="shared" si="16"/>
        <v>23.129921259842519</v>
      </c>
      <c r="J154" s="16">
        <f t="shared" si="17"/>
        <v>-22.929921259842519</v>
      </c>
      <c r="K154" s="16">
        <v>115</v>
      </c>
      <c r="L154" s="16">
        <v>2531.0039370078689</v>
      </c>
      <c r="M154" s="16">
        <v>1097.933070866141</v>
      </c>
      <c r="N154" s="16">
        <v>10.022965879265092</v>
      </c>
      <c r="O154" s="16">
        <v>14.656582135523612</v>
      </c>
      <c r="P154" s="16">
        <v>15.123745662652578</v>
      </c>
      <c r="Q154" s="16">
        <v>0.67543578351757738</v>
      </c>
      <c r="R154" s="16">
        <v>4.4660615074051151</v>
      </c>
      <c r="S154" s="16">
        <v>32.441911606178117</v>
      </c>
      <c r="T154" s="20" t="s">
        <v>33</v>
      </c>
      <c r="U154" s="10">
        <v>3</v>
      </c>
      <c r="V154" s="20" t="s">
        <v>33</v>
      </c>
      <c r="W154" s="10">
        <v>3</v>
      </c>
      <c r="X154" s="20" t="s">
        <v>143</v>
      </c>
      <c r="Y154" s="10">
        <v>4</v>
      </c>
      <c r="Z154" s="20" t="s">
        <v>33</v>
      </c>
      <c r="AA154" s="15">
        <v>3</v>
      </c>
      <c r="AB154" s="11">
        <v>83.166810427301058</v>
      </c>
      <c r="AC154" s="10">
        <v>15.188279792161794</v>
      </c>
      <c r="AD154" s="19">
        <v>1.644909780537144</v>
      </c>
      <c r="AE154" s="12">
        <v>1465.6582135523611</v>
      </c>
      <c r="AF154" s="10">
        <v>1622.7970812013684</v>
      </c>
      <c r="AG154" s="10">
        <v>1008.2497108435052</v>
      </c>
      <c r="AH154" s="10">
        <v>461.18974066792509</v>
      </c>
      <c r="AI154" s="10">
        <v>2.239109332332109</v>
      </c>
      <c r="AJ154" s="10"/>
      <c r="AK154" s="10"/>
      <c r="AL154" s="10"/>
      <c r="AM154" s="10"/>
      <c r="AN154" s="10">
        <v>14.656582135523612</v>
      </c>
      <c r="AO154" s="10">
        <v>4.1182314136950051</v>
      </c>
      <c r="AP154" s="10">
        <v>8.0577479759045367</v>
      </c>
      <c r="AQ154" s="10">
        <v>111.47500000000001</v>
      </c>
      <c r="AR154" s="10"/>
      <c r="AS154" s="10"/>
      <c r="AT154" s="10">
        <v>7.1224586480177994</v>
      </c>
      <c r="AU154" s="10">
        <v>1</v>
      </c>
      <c r="AV154" s="16"/>
      <c r="AW154" s="19">
        <v>243.41956218020528</v>
      </c>
      <c r="AX154" s="1" t="s">
        <v>120</v>
      </c>
      <c r="AY154" s="23">
        <v>22.929921259842502</v>
      </c>
      <c r="AZ154" s="18">
        <v>100</v>
      </c>
      <c r="BA154" s="18">
        <v>0</v>
      </c>
      <c r="BB154" s="18">
        <v>0</v>
      </c>
      <c r="BC154" s="18">
        <v>100</v>
      </c>
      <c r="BD154" s="18">
        <v>0</v>
      </c>
      <c r="BE154" s="18">
        <v>0</v>
      </c>
      <c r="BF154" s="24">
        <v>83.166810427301058</v>
      </c>
      <c r="BG154" s="24">
        <v>15.188279792161794</v>
      </c>
      <c r="BH154" s="24">
        <v>1.644909780537144</v>
      </c>
      <c r="BI154" s="21"/>
      <c r="BJ154" s="25">
        <f t="shared" ca="1" si="18"/>
        <v>0.95176122132859153</v>
      </c>
      <c r="BK154" s="24">
        <f t="shared" ca="1" si="19"/>
        <v>24.455559880173123</v>
      </c>
      <c r="BL154" s="23">
        <f t="shared" si="20"/>
        <v>4.8738916591773176</v>
      </c>
      <c r="BM154" s="23">
        <f t="shared" ca="1" si="21"/>
        <v>2.8236752848829472</v>
      </c>
      <c r="BN154" s="22">
        <f t="shared" si="22"/>
        <v>2.9763798643406529</v>
      </c>
      <c r="BO154" s="21"/>
      <c r="BP154" s="2"/>
    </row>
    <row r="155" spans="1:68" x14ac:dyDescent="0.2">
      <c r="A155">
        <v>7.1</v>
      </c>
      <c r="B155">
        <v>2.11</v>
      </c>
      <c r="C155">
        <v>0.21690999999999999</v>
      </c>
      <c r="D155">
        <v>-3.7949999999999998E-2</v>
      </c>
      <c r="E155">
        <v>5.2310000000000002E-2</v>
      </c>
      <c r="F155">
        <v>1.9978</v>
      </c>
      <c r="G155">
        <v>2.1253000000000002</v>
      </c>
      <c r="H155" s="21"/>
      <c r="I155" s="17">
        <f t="shared" si="16"/>
        <v>23.293963254593173</v>
      </c>
      <c r="J155" s="16">
        <f t="shared" si="17"/>
        <v>-23.093963254593174</v>
      </c>
      <c r="K155" s="16">
        <v>115</v>
      </c>
      <c r="L155" s="16">
        <v>2549.868766404194</v>
      </c>
      <c r="M155" s="16">
        <v>1106.5616797900254</v>
      </c>
      <c r="N155" s="16">
        <v>10.094050743657043</v>
      </c>
      <c r="O155" s="16">
        <v>13.445579055441474</v>
      </c>
      <c r="P155" s="16">
        <v>13.920021552613916</v>
      </c>
      <c r="Q155" s="16">
        <v>0.50236380782731704</v>
      </c>
      <c r="R155" s="16">
        <v>3.6089298132802288</v>
      </c>
      <c r="S155" s="16">
        <v>32.947395636975124</v>
      </c>
      <c r="T155" s="20" t="s">
        <v>122</v>
      </c>
      <c r="U155" s="10">
        <v>4</v>
      </c>
      <c r="V155" s="20" t="s">
        <v>143</v>
      </c>
      <c r="W155" s="10">
        <v>4</v>
      </c>
      <c r="X155" s="20" t="s">
        <v>143</v>
      </c>
      <c r="Y155" s="10">
        <v>4</v>
      </c>
      <c r="Z155" s="20" t="s">
        <v>123</v>
      </c>
      <c r="AA155" s="15">
        <v>4</v>
      </c>
      <c r="AB155" s="11">
        <v>64.071990390523581</v>
      </c>
      <c r="AC155" s="10">
        <v>33.054532681204506</v>
      </c>
      <c r="AD155" s="19">
        <v>2.873476928271911</v>
      </c>
      <c r="AE155" s="12">
        <v>1344.5579055441474</v>
      </c>
      <c r="AF155" s="10">
        <v>1480.072784173507</v>
      </c>
      <c r="AG155" s="10">
        <v>919.00161644604373</v>
      </c>
      <c r="AH155" s="10">
        <v>470.12595209111475</v>
      </c>
      <c r="AI155" s="10">
        <v>2.7709045388474318</v>
      </c>
      <c r="AJ155" s="10"/>
      <c r="AK155" s="10"/>
      <c r="AL155" s="10"/>
      <c r="AM155" s="10"/>
      <c r="AN155" s="10">
        <v>8.9637193702943154</v>
      </c>
      <c r="AO155" s="10">
        <v>3.7365434085042293</v>
      </c>
      <c r="AP155" s="10">
        <v>7.3520129315683489</v>
      </c>
      <c r="AQ155" s="10">
        <v>114.66</v>
      </c>
      <c r="AR155" s="10"/>
      <c r="AS155" s="10"/>
      <c r="AT155" s="10">
        <v>6.4127827024821267</v>
      </c>
      <c r="AU155" s="10">
        <v>1</v>
      </c>
      <c r="AV155" s="16"/>
      <c r="AW155" s="19">
        <v>222.01091762602607</v>
      </c>
      <c r="AX155" s="1" t="s">
        <v>120</v>
      </c>
      <c r="AY155" s="23">
        <v>23.093963254593199</v>
      </c>
      <c r="AZ155" s="18">
        <v>100</v>
      </c>
      <c r="BA155" s="18">
        <v>0</v>
      </c>
      <c r="BB155" s="18">
        <v>0</v>
      </c>
      <c r="BC155" s="18">
        <v>0</v>
      </c>
      <c r="BD155" s="18">
        <v>100</v>
      </c>
      <c r="BE155" s="18">
        <v>0</v>
      </c>
      <c r="BF155" s="24">
        <v>64.071990390523581</v>
      </c>
      <c r="BG155" s="24">
        <v>33.054532681204506</v>
      </c>
      <c r="BH155" s="24">
        <v>2.873476928271911</v>
      </c>
      <c r="BI155" s="21"/>
      <c r="BJ155" s="25">
        <f t="shared" ca="1" si="18"/>
        <v>0.94255547237640969</v>
      </c>
      <c r="BK155" s="24">
        <f t="shared" ca="1" si="19"/>
        <v>22.016898808352256</v>
      </c>
      <c r="BL155" s="23">
        <f t="shared" si="20"/>
        <v>3.9727982978442711</v>
      </c>
      <c r="BM155" s="23">
        <f t="shared" ca="1" si="21"/>
        <v>2.7989781256443762</v>
      </c>
      <c r="BN155" s="22">
        <f t="shared" si="22"/>
        <v>2.9477799918841878</v>
      </c>
      <c r="BO155" s="21"/>
      <c r="BP155" s="2"/>
    </row>
    <row r="156" spans="1:68" x14ac:dyDescent="0.2">
      <c r="A156">
        <v>7.15</v>
      </c>
      <c r="B156">
        <v>2.0699999999999998</v>
      </c>
      <c r="C156">
        <v>0.21895999999999999</v>
      </c>
      <c r="D156">
        <v>-3.7139999999999999E-2</v>
      </c>
      <c r="E156">
        <v>5.3370000000000001E-2</v>
      </c>
      <c r="F156">
        <v>1.9944</v>
      </c>
      <c r="G156">
        <v>2.1244299999999998</v>
      </c>
      <c r="H156" s="21"/>
      <c r="I156" s="17">
        <f t="shared" si="16"/>
        <v>23.458005249343831</v>
      </c>
      <c r="J156" s="16">
        <f t="shared" si="17"/>
        <v>-23.258005249343832</v>
      </c>
      <c r="K156" s="16">
        <v>115</v>
      </c>
      <c r="L156" s="16">
        <v>2568.7335958005197</v>
      </c>
      <c r="M156" s="16">
        <v>1115.1902887139101</v>
      </c>
      <c r="N156" s="16">
        <v>10.165135608048992</v>
      </c>
      <c r="O156" s="16">
        <v>13.988808008213546</v>
      </c>
      <c r="P156" s="16">
        <v>14.467332890701377</v>
      </c>
      <c r="Q156" s="16">
        <v>0.5081233928852098</v>
      </c>
      <c r="R156" s="16">
        <v>3.5122119379156413</v>
      </c>
      <c r="S156" s="16">
        <v>33.230894617210488</v>
      </c>
      <c r="T156" s="20" t="s">
        <v>122</v>
      </c>
      <c r="U156" s="10">
        <v>4</v>
      </c>
      <c r="V156" s="20" t="s">
        <v>143</v>
      </c>
      <c r="W156" s="10">
        <v>4</v>
      </c>
      <c r="X156" s="20" t="s">
        <v>143</v>
      </c>
      <c r="Y156" s="10">
        <v>4</v>
      </c>
      <c r="Z156" s="20" t="s">
        <v>123</v>
      </c>
      <c r="AA156" s="15">
        <v>4</v>
      </c>
      <c r="AB156" s="11">
        <v>60.427288343548909</v>
      </c>
      <c r="AC156" s="10">
        <v>36.407005382169153</v>
      </c>
      <c r="AD156" s="19">
        <v>3.1657062742819377</v>
      </c>
      <c r="AE156" s="12">
        <v>1398.8808008213546</v>
      </c>
      <c r="AF156" s="10">
        <v>1543.3526575134242</v>
      </c>
      <c r="AG156" s="10">
        <v>960.04996680260319</v>
      </c>
      <c r="AH156" s="10">
        <v>474.49561390275073</v>
      </c>
      <c r="AI156" s="10">
        <v>2.8472085901326909</v>
      </c>
      <c r="AJ156" s="10"/>
      <c r="AK156" s="10"/>
      <c r="AL156" s="10"/>
      <c r="AM156" s="10"/>
      <c r="AN156" s="10">
        <v>9.3258720054756967</v>
      </c>
      <c r="AO156" s="10">
        <v>3.8470084898053019</v>
      </c>
      <c r="AP156" s="10">
        <v>7.6803997344208259</v>
      </c>
      <c r="AQ156" s="10">
        <v>114.66</v>
      </c>
      <c r="AR156" s="10"/>
      <c r="AS156" s="10"/>
      <c r="AT156" s="10">
        <v>6.6460372098646889</v>
      </c>
      <c r="AU156" s="10">
        <v>1</v>
      </c>
      <c r="AV156" s="16"/>
      <c r="AW156" s="19">
        <v>231.50289862701365</v>
      </c>
      <c r="AX156" s="1" t="s">
        <v>120</v>
      </c>
      <c r="AY156" s="23">
        <v>23.2580052493438</v>
      </c>
      <c r="AZ156" s="18">
        <v>100</v>
      </c>
      <c r="BA156" s="18">
        <v>0</v>
      </c>
      <c r="BB156" s="18">
        <v>0</v>
      </c>
      <c r="BC156" s="18">
        <v>0</v>
      </c>
      <c r="BD156" s="18">
        <v>100</v>
      </c>
      <c r="BE156" s="18">
        <v>0</v>
      </c>
      <c r="BF156" s="24">
        <v>60.427288343548909</v>
      </c>
      <c r="BG156" s="24">
        <v>36.407005382169153</v>
      </c>
      <c r="BH156" s="24">
        <v>3.1657062742819377</v>
      </c>
      <c r="BI156" s="21"/>
      <c r="BJ156" s="25">
        <f t="shared" ca="1" si="18"/>
        <v>0.93573851330657409</v>
      </c>
      <c r="BK156" s="24">
        <f t="shared" ca="1" si="19"/>
        <v>22.686423762143356</v>
      </c>
      <c r="BL156" s="23">
        <f t="shared" si="20"/>
        <v>3.854393535629915</v>
      </c>
      <c r="BM156" s="23">
        <f t="shared" ca="1" si="21"/>
        <v>2.7805507561232488</v>
      </c>
      <c r="BN156" s="22">
        <f t="shared" si="22"/>
        <v>2.9273049860493909</v>
      </c>
      <c r="BO156" s="21"/>
      <c r="BP156" s="2"/>
    </row>
    <row r="157" spans="1:68" x14ac:dyDescent="0.2">
      <c r="A157">
        <v>7.2</v>
      </c>
      <c r="B157">
        <v>2.11</v>
      </c>
      <c r="C157">
        <v>0.22202</v>
      </c>
      <c r="D157">
        <v>-3.789E-2</v>
      </c>
      <c r="E157">
        <v>5.2690000000000001E-2</v>
      </c>
      <c r="F157">
        <v>1.9946299999999999</v>
      </c>
      <c r="G157">
        <v>2.1286299999999998</v>
      </c>
      <c r="H157" s="21"/>
      <c r="I157" s="17">
        <f t="shared" si="16"/>
        <v>23.622047244094489</v>
      </c>
      <c r="J157" s="16">
        <f t="shared" si="17"/>
        <v>-23.42204724409449</v>
      </c>
      <c r="K157" s="16">
        <v>115</v>
      </c>
      <c r="L157" s="16">
        <v>2587.5984251968453</v>
      </c>
      <c r="M157" s="16">
        <v>1123.8188976377949</v>
      </c>
      <c r="N157" s="16">
        <v>10.236220472440944</v>
      </c>
      <c r="O157" s="16">
        <v>14.799676591375764</v>
      </c>
      <c r="P157" s="16">
        <v>15.275582585170703</v>
      </c>
      <c r="Q157" s="16">
        <v>0.50279044375753124</v>
      </c>
      <c r="R157" s="16">
        <v>3.2914649307426895</v>
      </c>
      <c r="S157" s="16">
        <v>33.049027346870815</v>
      </c>
      <c r="T157" s="20" t="s">
        <v>122</v>
      </c>
      <c r="U157" s="10">
        <v>4</v>
      </c>
      <c r="V157" s="20" t="s">
        <v>143</v>
      </c>
      <c r="W157" s="10">
        <v>4</v>
      </c>
      <c r="X157" s="20" t="s">
        <v>143</v>
      </c>
      <c r="Y157" s="10">
        <v>4</v>
      </c>
      <c r="Z157" s="20" t="s">
        <v>123</v>
      </c>
      <c r="AA157" s="15">
        <v>4</v>
      </c>
      <c r="AB157" s="11">
        <v>53.117179990553637</v>
      </c>
      <c r="AC157" s="10">
        <v>42.90234670234765</v>
      </c>
      <c r="AD157" s="19">
        <v>3.9804733070987148</v>
      </c>
      <c r="AE157" s="12">
        <v>1479.9676591375764</v>
      </c>
      <c r="AF157" s="10">
        <v>1637.3311610159142</v>
      </c>
      <c r="AG157" s="10">
        <v>1018.3721723447136</v>
      </c>
      <c r="AH157" s="10">
        <v>469.2920271311288</v>
      </c>
      <c r="AI157" s="10">
        <v>3.0381608828940463</v>
      </c>
      <c r="AJ157" s="10"/>
      <c r="AK157" s="10"/>
      <c r="AL157" s="10"/>
      <c r="AM157" s="10"/>
      <c r="AN157" s="10">
        <v>9.8664510609171767</v>
      </c>
      <c r="AO157" s="10">
        <v>3.9921029070157186</v>
      </c>
      <c r="AP157" s="10">
        <v>8.1286052064129954</v>
      </c>
      <c r="AQ157" s="10">
        <v>114.66</v>
      </c>
      <c r="AR157" s="10"/>
      <c r="AS157" s="10"/>
      <c r="AT157" s="10">
        <v>7.014077109122125</v>
      </c>
      <c r="AU157" s="10">
        <v>1</v>
      </c>
      <c r="AV157" s="16"/>
      <c r="AW157" s="19">
        <v>245.59967415238714</v>
      </c>
      <c r="AX157" s="1" t="s">
        <v>120</v>
      </c>
      <c r="AY157" s="23">
        <v>23.4220472440945</v>
      </c>
      <c r="AZ157" s="18">
        <v>100</v>
      </c>
      <c r="BA157" s="18">
        <v>0</v>
      </c>
      <c r="BB157" s="18">
        <v>0</v>
      </c>
      <c r="BC157" s="18">
        <v>0</v>
      </c>
      <c r="BD157" s="18">
        <v>100</v>
      </c>
      <c r="BE157" s="18">
        <v>0</v>
      </c>
      <c r="BF157" s="24">
        <v>53.117179990553637</v>
      </c>
      <c r="BG157" s="24">
        <v>42.90234670234765</v>
      </c>
      <c r="BH157" s="24">
        <v>3.9804733070987148</v>
      </c>
      <c r="BI157" s="21"/>
      <c r="BJ157" s="25">
        <f t="shared" ca="1" si="18"/>
        <v>0.92301562773965207</v>
      </c>
      <c r="BK157" s="24">
        <f t="shared" ca="1" si="19"/>
        <v>23.69606856517338</v>
      </c>
      <c r="BL157" s="23">
        <f t="shared" si="20"/>
        <v>3.5960394347393683</v>
      </c>
      <c r="BM157" s="23">
        <f t="shared" ca="1" si="21"/>
        <v>2.7466222671871967</v>
      </c>
      <c r="BN157" s="22">
        <f t="shared" si="22"/>
        <v>2.8914816958951755</v>
      </c>
      <c r="BO157" s="21"/>
      <c r="BP157" s="2"/>
    </row>
    <row r="158" spans="1:68" x14ac:dyDescent="0.2">
      <c r="A158">
        <v>7.25</v>
      </c>
      <c r="B158">
        <v>2.11</v>
      </c>
      <c r="C158">
        <v>0.22223000000000001</v>
      </c>
      <c r="D158">
        <v>-4.1770000000000002E-2</v>
      </c>
      <c r="E158">
        <v>5.4879999999999998E-2</v>
      </c>
      <c r="F158">
        <v>1.9923500000000001</v>
      </c>
      <c r="G158">
        <v>2.1292800000000001</v>
      </c>
      <c r="H158" s="21"/>
      <c r="I158" s="17">
        <f t="shared" si="16"/>
        <v>23.786089238845143</v>
      </c>
      <c r="J158" s="16">
        <f t="shared" si="17"/>
        <v>-23.586089238845144</v>
      </c>
      <c r="K158" s="16">
        <v>115</v>
      </c>
      <c r="L158" s="16">
        <v>2606.4632545931704</v>
      </c>
      <c r="M158" s="16">
        <v>1132.4475065616793</v>
      </c>
      <c r="N158" s="16">
        <v>10.307305336832895</v>
      </c>
      <c r="O158" s="16">
        <v>14.855324435318273</v>
      </c>
      <c r="P158" s="16">
        <v>15.339664791227083</v>
      </c>
      <c r="Q158" s="16">
        <v>0.47520132027034101</v>
      </c>
      <c r="R158" s="16">
        <v>3.0978598733273079</v>
      </c>
      <c r="S158" s="16">
        <v>33.634746938111796</v>
      </c>
      <c r="T158" s="20" t="s">
        <v>122</v>
      </c>
      <c r="U158" s="10">
        <v>4</v>
      </c>
      <c r="V158" s="20" t="s">
        <v>143</v>
      </c>
      <c r="W158" s="10">
        <v>4</v>
      </c>
      <c r="X158" s="20" t="s">
        <v>143</v>
      </c>
      <c r="Y158" s="10">
        <v>4</v>
      </c>
      <c r="Z158" s="20" t="s">
        <v>123</v>
      </c>
      <c r="AA158" s="15">
        <v>4</v>
      </c>
      <c r="AB158" s="11">
        <v>48.276352711268125</v>
      </c>
      <c r="AC158" s="10">
        <v>46.964757586976944</v>
      </c>
      <c r="AD158" s="19">
        <v>4.7588897017549305</v>
      </c>
      <c r="AE158" s="12">
        <v>1485.5324435318273</v>
      </c>
      <c r="AF158" s="10">
        <v>1643.760548234528</v>
      </c>
      <c r="AG158" s="10">
        <v>1022.6443194151389</v>
      </c>
      <c r="AH158" s="10">
        <v>479.87879865488026</v>
      </c>
      <c r="AI158" s="10">
        <v>3.2280349689475574</v>
      </c>
      <c r="AJ158" s="10"/>
      <c r="AK158" s="10"/>
      <c r="AL158" s="10"/>
      <c r="AM158" s="10"/>
      <c r="AN158" s="10">
        <v>9.9035496235455156</v>
      </c>
      <c r="AO158" s="10">
        <v>3.9785489094671558</v>
      </c>
      <c r="AP158" s="10">
        <v>8.1585102359059718</v>
      </c>
      <c r="AQ158" s="10">
        <v>114.66</v>
      </c>
      <c r="AR158" s="10"/>
      <c r="AS158" s="10"/>
      <c r="AT158" s="10">
        <v>6.9861497221910245</v>
      </c>
      <c r="AU158" s="10">
        <v>1</v>
      </c>
      <c r="AV158" s="16"/>
      <c r="AW158" s="19">
        <v>246.5640822351792</v>
      </c>
      <c r="AX158" s="1" t="s">
        <v>120</v>
      </c>
      <c r="AY158" s="23">
        <v>23.586089238845101</v>
      </c>
      <c r="AZ158" s="18">
        <v>100</v>
      </c>
      <c r="BA158" s="18">
        <v>0</v>
      </c>
      <c r="BB158" s="18">
        <v>0</v>
      </c>
      <c r="BC158" s="18">
        <v>0</v>
      </c>
      <c r="BD158" s="18">
        <v>100</v>
      </c>
      <c r="BE158" s="18">
        <v>0</v>
      </c>
      <c r="BF158" s="24">
        <v>48.276352711268125</v>
      </c>
      <c r="BG158" s="24">
        <v>46.964757586976944</v>
      </c>
      <c r="BH158" s="24">
        <v>4.7588897017549305</v>
      </c>
      <c r="BI158" s="21"/>
      <c r="BJ158" s="25">
        <f t="shared" ca="1" si="18"/>
        <v>0.91762338820873213</v>
      </c>
      <c r="BK158" s="24">
        <f t="shared" ca="1" si="19"/>
        <v>23.541604633176711</v>
      </c>
      <c r="BL158" s="23">
        <f t="shared" si="20"/>
        <v>3.3854848644274425</v>
      </c>
      <c r="BM158" s="23">
        <f t="shared" ca="1" si="21"/>
        <v>2.7319343190280532</v>
      </c>
      <c r="BN158" s="22">
        <f t="shared" si="22"/>
        <v>2.8742784171923148</v>
      </c>
      <c r="BO158" s="21"/>
      <c r="BP158" s="2"/>
    </row>
    <row r="159" spans="1:68" x14ac:dyDescent="0.2">
      <c r="A159">
        <v>7.3</v>
      </c>
      <c r="B159">
        <v>2.11</v>
      </c>
      <c r="C159">
        <v>0.22098000000000001</v>
      </c>
      <c r="D159">
        <v>-3.8600000000000002E-2</v>
      </c>
      <c r="E159">
        <v>5.527E-2</v>
      </c>
      <c r="F159">
        <v>1.98868</v>
      </c>
      <c r="G159">
        <v>2.12595</v>
      </c>
      <c r="H159" s="21"/>
      <c r="I159" s="17">
        <f t="shared" si="16"/>
        <v>23.950131233595798</v>
      </c>
      <c r="J159" s="16">
        <f t="shared" si="17"/>
        <v>-23.750131233595798</v>
      </c>
      <c r="K159" s="16">
        <v>115</v>
      </c>
      <c r="L159" s="16">
        <v>2625.3280839894956</v>
      </c>
      <c r="M159" s="16">
        <v>1141.0761154855638</v>
      </c>
      <c r="N159" s="16">
        <v>10.378390201224846</v>
      </c>
      <c r="O159" s="16">
        <v>14.524087268993839</v>
      </c>
      <c r="P159" s="16">
        <v>15.00992963459416</v>
      </c>
      <c r="Q159" s="16">
        <v>0.49774191858332895</v>
      </c>
      <c r="R159" s="16">
        <v>3.3160842902031828</v>
      </c>
      <c r="S159" s="16">
        <v>33.739053166688954</v>
      </c>
      <c r="T159" s="20" t="s">
        <v>122</v>
      </c>
      <c r="U159" s="10">
        <v>4</v>
      </c>
      <c r="V159" s="20" t="s">
        <v>143</v>
      </c>
      <c r="W159" s="10">
        <v>4</v>
      </c>
      <c r="X159" s="20" t="s">
        <v>143</v>
      </c>
      <c r="Y159" s="10">
        <v>4</v>
      </c>
      <c r="Z159" s="20" t="s">
        <v>123</v>
      </c>
      <c r="AA159" s="15">
        <v>4</v>
      </c>
      <c r="AB159" s="11">
        <v>54.366948066759463</v>
      </c>
      <c r="AC159" s="10">
        <v>41.818978624175536</v>
      </c>
      <c r="AD159" s="19">
        <v>3.8140733090649999</v>
      </c>
      <c r="AE159" s="12">
        <v>1452.408726899384</v>
      </c>
      <c r="AF159" s="10">
        <v>1603.8584810191062</v>
      </c>
      <c r="AG159" s="10">
        <v>1000.6619756396107</v>
      </c>
      <c r="AH159" s="10">
        <v>480.5622095752617</v>
      </c>
      <c r="AI159" s="10">
        <v>3.0156048896414758</v>
      </c>
      <c r="AJ159" s="10"/>
      <c r="AK159" s="10"/>
      <c r="AL159" s="10"/>
      <c r="AM159" s="10"/>
      <c r="AN159" s="10">
        <v>9.6827248459958923</v>
      </c>
      <c r="AO159" s="10">
        <v>3.9498176898915829</v>
      </c>
      <c r="AP159" s="10">
        <v>8.0046338294772745</v>
      </c>
      <c r="AQ159" s="10">
        <v>114.66</v>
      </c>
      <c r="AR159" s="10"/>
      <c r="AS159" s="10"/>
      <c r="AT159" s="10">
        <v>6.753656090418473</v>
      </c>
      <c r="AU159" s="10">
        <v>1</v>
      </c>
      <c r="AV159" s="16"/>
      <c r="AW159" s="19">
        <v>240.57877215286592</v>
      </c>
      <c r="AX159" s="1" t="s">
        <v>120</v>
      </c>
      <c r="AY159" s="23">
        <v>23.750131233595798</v>
      </c>
      <c r="AZ159" s="18">
        <v>100</v>
      </c>
      <c r="BA159" s="18">
        <v>0</v>
      </c>
      <c r="BB159" s="18">
        <v>0</v>
      </c>
      <c r="BC159" s="18">
        <v>0</v>
      </c>
      <c r="BD159" s="18">
        <v>100</v>
      </c>
      <c r="BE159" s="18">
        <v>0</v>
      </c>
      <c r="BF159" s="24">
        <v>54.366948066759463</v>
      </c>
      <c r="BG159" s="24">
        <v>41.818978624175536</v>
      </c>
      <c r="BH159" s="24">
        <v>3.8140733090649999</v>
      </c>
      <c r="BI159" s="21"/>
      <c r="BJ159" s="25">
        <f t="shared" ca="1" si="18"/>
        <v>0.92848793678049868</v>
      </c>
      <c r="BK159" s="24">
        <f t="shared" ca="1" si="19"/>
        <v>22.967355528489968</v>
      </c>
      <c r="BL159" s="23">
        <f t="shared" si="20"/>
        <v>3.633877982567975</v>
      </c>
      <c r="BM159" s="23">
        <f t="shared" ca="1" si="21"/>
        <v>2.7599151060465643</v>
      </c>
      <c r="BN159" s="22">
        <f t="shared" si="22"/>
        <v>2.8995173295998056</v>
      </c>
      <c r="BO159" s="21"/>
      <c r="BP159" s="2"/>
    </row>
    <row r="160" spans="1:68" x14ac:dyDescent="0.2">
      <c r="A160">
        <v>7.35</v>
      </c>
      <c r="B160">
        <v>2.0699999999999998</v>
      </c>
      <c r="C160">
        <v>0.22187999999999999</v>
      </c>
      <c r="D160">
        <v>-2.085E-2</v>
      </c>
      <c r="E160">
        <v>5.7729999999999997E-2</v>
      </c>
      <c r="F160">
        <v>1.9899800000000001</v>
      </c>
      <c r="G160">
        <v>2.12765</v>
      </c>
      <c r="H160" s="21"/>
      <c r="I160" s="17">
        <f t="shared" si="16"/>
        <v>24.114173228346456</v>
      </c>
      <c r="J160" s="16">
        <f t="shared" si="17"/>
        <v>-23.914173228346456</v>
      </c>
      <c r="K160" s="16">
        <v>115</v>
      </c>
      <c r="L160" s="16">
        <v>2644.1929133858212</v>
      </c>
      <c r="M160" s="16">
        <v>1149.7047244094485</v>
      </c>
      <c r="N160" s="16">
        <v>10.449475065616797</v>
      </c>
      <c r="O160" s="16">
        <v>14.762578028747429</v>
      </c>
      <c r="P160" s="16">
        <v>15.257894609324973</v>
      </c>
      <c r="Q160" s="16">
        <v>0.6239550479383873</v>
      </c>
      <c r="R160" s="16">
        <v>4.0893915177330733</v>
      </c>
      <c r="S160" s="16">
        <v>34.396984762329502</v>
      </c>
      <c r="T160" s="20" t="s">
        <v>33</v>
      </c>
      <c r="U160" s="10">
        <v>3</v>
      </c>
      <c r="V160" s="20" t="s">
        <v>143</v>
      </c>
      <c r="W160" s="10">
        <v>4</v>
      </c>
      <c r="X160" s="20" t="s">
        <v>143</v>
      </c>
      <c r="Y160" s="10">
        <v>4</v>
      </c>
      <c r="Z160" s="20" t="s">
        <v>33</v>
      </c>
      <c r="AA160" s="15">
        <v>3</v>
      </c>
      <c r="AB160" s="11">
        <v>73.607719093141966</v>
      </c>
      <c r="AC160" s="10">
        <v>24.110708430527936</v>
      </c>
      <c r="AD160" s="19">
        <v>2.2815724763300955</v>
      </c>
      <c r="AE160" s="12">
        <v>1476.2578028747428</v>
      </c>
      <c r="AF160" s="10">
        <v>1631.9211351405943</v>
      </c>
      <c r="AG160" s="10">
        <v>1017.1929739549983</v>
      </c>
      <c r="AH160" s="10">
        <v>492.6344851895185</v>
      </c>
      <c r="AI160" s="10">
        <v>2.4453515777680863</v>
      </c>
      <c r="AJ160" s="10"/>
      <c r="AK160" s="10"/>
      <c r="AL160" s="10"/>
      <c r="AM160" s="10"/>
      <c r="AN160" s="10">
        <v>14.762578028747429</v>
      </c>
      <c r="AO160" s="10">
        <v>4.1289868952625071</v>
      </c>
      <c r="AP160" s="10">
        <v>8.1203508176849866</v>
      </c>
      <c r="AQ160" s="10">
        <v>111.47500000000001</v>
      </c>
      <c r="AR160" s="10"/>
      <c r="AS160" s="10"/>
      <c r="AT160" s="10">
        <v>6.8231113050927128</v>
      </c>
      <c r="AU160" s="10">
        <v>1</v>
      </c>
      <c r="AV160" s="16"/>
      <c r="AW160" s="19">
        <v>244.78817027108914</v>
      </c>
      <c r="AX160" s="1" t="s">
        <v>120</v>
      </c>
      <c r="AY160" s="23">
        <v>23.914173228346499</v>
      </c>
      <c r="AZ160" s="18">
        <v>100</v>
      </c>
      <c r="BA160" s="18">
        <v>0</v>
      </c>
      <c r="BB160" s="18">
        <v>0</v>
      </c>
      <c r="BC160" s="18">
        <v>100</v>
      </c>
      <c r="BD160" s="18">
        <v>0</v>
      </c>
      <c r="BE160" s="18">
        <v>0</v>
      </c>
      <c r="BF160" s="24">
        <v>73.607719093141966</v>
      </c>
      <c r="BG160" s="24">
        <v>24.110708430527936</v>
      </c>
      <c r="BH160" s="24">
        <v>2.2815724763300955</v>
      </c>
      <c r="BI160" s="21"/>
      <c r="BJ160" s="25">
        <f t="shared" ca="1" si="18"/>
        <v>0.94851109182292848</v>
      </c>
      <c r="BK160" s="24">
        <f t="shared" ca="1" si="19"/>
        <v>23.490506068227216</v>
      </c>
      <c r="BL160" s="23">
        <f t="shared" si="20"/>
        <v>4.4773542290474451</v>
      </c>
      <c r="BM160" s="23">
        <f t="shared" ca="1" si="21"/>
        <v>2.8119342302584172</v>
      </c>
      <c r="BN160" s="22">
        <f t="shared" si="22"/>
        <v>2.9494821307759573</v>
      </c>
      <c r="BO160" s="21"/>
      <c r="BP160" s="2"/>
    </row>
    <row r="161" spans="1:68" x14ac:dyDescent="0.2">
      <c r="A161">
        <v>7.4</v>
      </c>
      <c r="B161">
        <v>2.11</v>
      </c>
      <c r="C161">
        <v>0.22309999999999999</v>
      </c>
      <c r="D161">
        <v>-8.5299999999999994E-3</v>
      </c>
      <c r="E161">
        <v>5.7259999999999998E-2</v>
      </c>
      <c r="F161">
        <v>1.9982800000000001</v>
      </c>
      <c r="G161">
        <v>2.1354500000000001</v>
      </c>
      <c r="H161" s="21"/>
      <c r="I161" s="17">
        <f t="shared" si="16"/>
        <v>24.278215223097114</v>
      </c>
      <c r="J161" s="16">
        <f t="shared" si="17"/>
        <v>-24.078215223097114</v>
      </c>
      <c r="K161" s="16">
        <v>115</v>
      </c>
      <c r="L161" s="16">
        <v>2663.0577427821468</v>
      </c>
      <c r="M161" s="16">
        <v>1158.3333333333333</v>
      </c>
      <c r="N161" s="16">
        <v>10.52055993000875</v>
      </c>
      <c r="O161" s="16">
        <v>15.085865503080075</v>
      </c>
      <c r="P161" s="16">
        <v>15.579371969414003</v>
      </c>
      <c r="Q161" s="16">
        <v>0.71155762560905333</v>
      </c>
      <c r="R161" s="16">
        <v>4.5673062239351463</v>
      </c>
      <c r="S161" s="16">
        <v>34.271282384300619</v>
      </c>
      <c r="T161" s="20" t="s">
        <v>33</v>
      </c>
      <c r="U161" s="10">
        <v>3</v>
      </c>
      <c r="V161" s="20" t="s">
        <v>33</v>
      </c>
      <c r="W161" s="10">
        <v>3</v>
      </c>
      <c r="X161" s="20" t="s">
        <v>143</v>
      </c>
      <c r="Y161" s="10">
        <v>4</v>
      </c>
      <c r="Z161" s="20" t="s">
        <v>33</v>
      </c>
      <c r="AA161" s="15">
        <v>3</v>
      </c>
      <c r="AB161" s="11">
        <v>85.098300498792256</v>
      </c>
      <c r="AC161" s="10">
        <v>13.421650251108204</v>
      </c>
      <c r="AD161" s="19">
        <v>1.4800492500995455</v>
      </c>
      <c r="AE161" s="12">
        <v>1508.5865503080074</v>
      </c>
      <c r="AF161" s="10">
        <v>1668.6323051865786</v>
      </c>
      <c r="AG161" s="10">
        <v>1038.6247979609336</v>
      </c>
      <c r="AH161" s="10">
        <v>488.58629048828982</v>
      </c>
      <c r="AI161" s="10">
        <v>2.1894743881184517</v>
      </c>
      <c r="AJ161" s="10"/>
      <c r="AK161" s="10"/>
      <c r="AL161" s="10"/>
      <c r="AM161" s="10"/>
      <c r="AN161" s="10">
        <v>15.085865503080075</v>
      </c>
      <c r="AO161" s="10">
        <v>4.2748932384384331</v>
      </c>
      <c r="AP161" s="10">
        <v>8.270373585726535</v>
      </c>
      <c r="AQ161" s="10">
        <v>111.47500000000001</v>
      </c>
      <c r="AR161" s="10"/>
      <c r="AS161" s="10"/>
      <c r="AT161" s="10">
        <v>6.9292606163154984</v>
      </c>
      <c r="AU161" s="10">
        <v>1</v>
      </c>
      <c r="AV161" s="16"/>
      <c r="AW161" s="19">
        <v>250.29484577798681</v>
      </c>
      <c r="AX161" s="1" t="s">
        <v>120</v>
      </c>
      <c r="AY161" s="23">
        <v>24.0782152230971</v>
      </c>
      <c r="AZ161" s="18">
        <v>100</v>
      </c>
      <c r="BA161" s="18">
        <v>0</v>
      </c>
      <c r="BB161" s="18">
        <v>0</v>
      </c>
      <c r="BC161" s="18">
        <v>100</v>
      </c>
      <c r="BD161" s="18">
        <v>0</v>
      </c>
      <c r="BE161" s="18">
        <v>0</v>
      </c>
      <c r="BF161" s="24">
        <v>85.098300498792256</v>
      </c>
      <c r="BG161" s="24">
        <v>13.421650251108204</v>
      </c>
      <c r="BH161" s="24">
        <v>1.4800492500995455</v>
      </c>
      <c r="BI161" s="21"/>
      <c r="BJ161" s="25">
        <f t="shared" ca="1" si="18"/>
        <v>0.95826908875419958</v>
      </c>
      <c r="BK161" s="24">
        <f t="shared" ca="1" si="19"/>
        <v>23.987837871790784</v>
      </c>
      <c r="BL161" s="23">
        <f t="shared" si="20"/>
        <v>4.9941427675308345</v>
      </c>
      <c r="BM161" s="23">
        <f t="shared" ca="1" si="21"/>
        <v>2.8370106822625041</v>
      </c>
      <c r="BN161" s="22">
        <f t="shared" si="22"/>
        <v>2.9725085413032759</v>
      </c>
      <c r="BO161" s="21"/>
      <c r="BP161" s="2"/>
    </row>
    <row r="162" spans="1:68" x14ac:dyDescent="0.2">
      <c r="A162">
        <v>7.45</v>
      </c>
      <c r="B162">
        <v>2.11</v>
      </c>
      <c r="C162">
        <v>0.224</v>
      </c>
      <c r="D162">
        <v>-9.7800000000000005E-3</v>
      </c>
      <c r="E162">
        <v>5.6730000000000003E-2</v>
      </c>
      <c r="F162">
        <v>1.9932799999999999</v>
      </c>
      <c r="G162">
        <v>2.1332300000000002</v>
      </c>
      <c r="H162" s="21"/>
      <c r="I162" s="17">
        <f t="shared" si="16"/>
        <v>24.442257217847768</v>
      </c>
      <c r="J162" s="16">
        <f t="shared" si="17"/>
        <v>-24.242257217847769</v>
      </c>
      <c r="K162" s="16">
        <v>115</v>
      </c>
      <c r="L162" s="16">
        <v>2681.9225721784719</v>
      </c>
      <c r="M162" s="16">
        <v>1166.9619422572177</v>
      </c>
      <c r="N162" s="16">
        <v>10.5916447944007</v>
      </c>
      <c r="O162" s="16">
        <v>15.324356262833673</v>
      </c>
      <c r="P162" s="16">
        <v>15.815821536509906</v>
      </c>
      <c r="Q162" s="16">
        <v>0.70266937706292243</v>
      </c>
      <c r="R162" s="16">
        <v>4.4428256568326274</v>
      </c>
      <c r="S162" s="16">
        <v>34.129532894182944</v>
      </c>
      <c r="T162" s="20" t="s">
        <v>33</v>
      </c>
      <c r="U162" s="10">
        <v>3</v>
      </c>
      <c r="V162" s="20" t="s">
        <v>33</v>
      </c>
      <c r="W162" s="10">
        <v>3</v>
      </c>
      <c r="X162" s="20" t="s">
        <v>143</v>
      </c>
      <c r="Y162" s="10">
        <v>4</v>
      </c>
      <c r="Z162" s="20" t="s">
        <v>33</v>
      </c>
      <c r="AA162" s="15">
        <v>3</v>
      </c>
      <c r="AB162" s="11">
        <v>81.476303699792325</v>
      </c>
      <c r="AC162" s="10">
        <v>16.747304216148777</v>
      </c>
      <c r="AD162" s="19">
        <v>1.7763920840589038</v>
      </c>
      <c r="AE162" s="12">
        <v>1532.4356262833674</v>
      </c>
      <c r="AF162" s="10">
        <v>1695.3402054686658</v>
      </c>
      <c r="AG162" s="10">
        <v>1054.3881024339937</v>
      </c>
      <c r="AH162" s="10">
        <v>484.20798376694904</v>
      </c>
      <c r="AI162" s="10">
        <v>2.2508198098255301</v>
      </c>
      <c r="AJ162" s="10"/>
      <c r="AK162" s="10"/>
      <c r="AL162" s="10"/>
      <c r="AM162" s="10"/>
      <c r="AN162" s="10">
        <v>15.324356262833673</v>
      </c>
      <c r="AO162" s="10">
        <v>4.3159770208174777</v>
      </c>
      <c r="AP162" s="10">
        <v>8.3807167170379557</v>
      </c>
      <c r="AQ162" s="10">
        <v>111.47500000000001</v>
      </c>
      <c r="AR162" s="10"/>
      <c r="AS162" s="10"/>
      <c r="AT162" s="10">
        <v>6.9905856991215698</v>
      </c>
      <c r="AU162" s="10">
        <v>1</v>
      </c>
      <c r="AV162" s="16"/>
      <c r="AW162" s="19">
        <v>254.30103082029987</v>
      </c>
      <c r="AX162" s="1" t="s">
        <v>120</v>
      </c>
      <c r="AY162" s="23">
        <v>24.242257217847801</v>
      </c>
      <c r="AZ162" s="18">
        <v>100</v>
      </c>
      <c r="BA162" s="18">
        <v>0</v>
      </c>
      <c r="BB162" s="18">
        <v>0</v>
      </c>
      <c r="BC162" s="18">
        <v>100</v>
      </c>
      <c r="BD162" s="18">
        <v>0</v>
      </c>
      <c r="BE162" s="18">
        <v>0</v>
      </c>
      <c r="BF162" s="24">
        <v>81.476303699792325</v>
      </c>
      <c r="BG162" s="24">
        <v>16.747304216148777</v>
      </c>
      <c r="BH162" s="24">
        <v>1.7763920840589038</v>
      </c>
      <c r="BI162" s="21"/>
      <c r="BJ162" s="25">
        <f t="shared" ca="1" si="18"/>
        <v>0.95451439679561811</v>
      </c>
      <c r="BK162" s="24">
        <f t="shared" ca="1" si="19"/>
        <v>24.143165585321004</v>
      </c>
      <c r="BL162" s="23">
        <f t="shared" si="20"/>
        <v>4.8544121663799924</v>
      </c>
      <c r="BM162" s="23">
        <f t="shared" ca="1" si="21"/>
        <v>2.8266207592276089</v>
      </c>
      <c r="BN162" s="22">
        <f t="shared" si="22"/>
        <v>2.9598564812763954</v>
      </c>
      <c r="BO162" s="21"/>
      <c r="BP162" s="2"/>
    </row>
    <row r="163" spans="1:68" x14ac:dyDescent="0.2">
      <c r="A163">
        <v>7.5</v>
      </c>
      <c r="B163">
        <v>2.11</v>
      </c>
      <c r="C163">
        <v>0.2172</v>
      </c>
      <c r="D163">
        <v>-2.6960000000000001E-2</v>
      </c>
      <c r="E163">
        <v>5.5640000000000002E-2</v>
      </c>
      <c r="F163">
        <v>1.9963500000000001</v>
      </c>
      <c r="G163">
        <v>2.13605</v>
      </c>
      <c r="H163" s="21"/>
      <c r="I163" s="17">
        <f t="shared" si="16"/>
        <v>24.606299212598422</v>
      </c>
      <c r="J163" s="16">
        <f t="shared" si="17"/>
        <v>-24.406299212598423</v>
      </c>
      <c r="K163" s="16">
        <v>115</v>
      </c>
      <c r="L163" s="16">
        <v>2700.7874015747971</v>
      </c>
      <c r="M163" s="16">
        <v>1175.5905511811022</v>
      </c>
      <c r="N163" s="16">
        <v>10.662729658792649</v>
      </c>
      <c r="O163" s="16">
        <v>13.522426078028744</v>
      </c>
      <c r="P163" s="16">
        <v>14.009693427182549</v>
      </c>
      <c r="Q163" s="16">
        <v>0.58050928904489973</v>
      </c>
      <c r="R163" s="16">
        <v>4.1436259263072568</v>
      </c>
      <c r="S163" s="16">
        <v>33.83801035790318</v>
      </c>
      <c r="T163" s="20" t="s">
        <v>33</v>
      </c>
      <c r="U163" s="10">
        <v>3</v>
      </c>
      <c r="V163" s="20" t="s">
        <v>33</v>
      </c>
      <c r="W163" s="10">
        <v>3</v>
      </c>
      <c r="X163" s="20" t="s">
        <v>143</v>
      </c>
      <c r="Y163" s="10">
        <v>4</v>
      </c>
      <c r="Z163" s="20" t="s">
        <v>33</v>
      </c>
      <c r="AA163" s="15">
        <v>3</v>
      </c>
      <c r="AB163" s="11">
        <v>77.52572842915788</v>
      </c>
      <c r="AC163" s="10">
        <v>20.427839193536059</v>
      </c>
      <c r="AD163" s="19">
        <v>2.0464323773060564</v>
      </c>
      <c r="AE163" s="12">
        <v>1352.2426078028743</v>
      </c>
      <c r="AF163" s="10">
        <v>1481.7448497009575</v>
      </c>
      <c r="AG163" s="10">
        <v>925.72700703869123</v>
      </c>
      <c r="AH163" s="10">
        <v>476.74863152455953</v>
      </c>
      <c r="AI163" s="10">
        <v>2.4133452627833769</v>
      </c>
      <c r="AJ163" s="10"/>
      <c r="AK163" s="10"/>
      <c r="AL163" s="10"/>
      <c r="AM163" s="10"/>
      <c r="AN163" s="10">
        <v>13.522426078028744</v>
      </c>
      <c r="AO163" s="10">
        <v>3.8748623813436827</v>
      </c>
      <c r="AP163" s="10">
        <v>7.4058160563095292</v>
      </c>
      <c r="AQ163" s="10">
        <v>111.47500000000001</v>
      </c>
      <c r="AR163" s="10"/>
      <c r="AS163" s="10"/>
      <c r="AT163" s="10">
        <v>6.0216703345276024</v>
      </c>
      <c r="AU163" s="10">
        <v>1</v>
      </c>
      <c r="AV163" s="16"/>
      <c r="AW163" s="19">
        <v>222.26172745514361</v>
      </c>
      <c r="AX163" s="1" t="s">
        <v>120</v>
      </c>
      <c r="AY163" s="23">
        <v>24.406299212598402</v>
      </c>
      <c r="AZ163" s="18">
        <v>100</v>
      </c>
      <c r="BA163" s="18">
        <v>0</v>
      </c>
      <c r="BB163" s="18">
        <v>0</v>
      </c>
      <c r="BC163" s="18">
        <v>100</v>
      </c>
      <c r="BD163" s="18">
        <v>0</v>
      </c>
      <c r="BE163" s="18">
        <v>0</v>
      </c>
      <c r="BF163" s="24">
        <v>77.52572842915788</v>
      </c>
      <c r="BG163" s="24">
        <v>20.427839193536059</v>
      </c>
      <c r="BH163" s="24">
        <v>2.0464323773060564</v>
      </c>
      <c r="BI163" s="21"/>
      <c r="BJ163" s="25">
        <f t="shared" ca="1" si="18"/>
        <v>0.96505969671591463</v>
      </c>
      <c r="BK163" s="24">
        <f t="shared" ca="1" si="19"/>
        <v>21.097747309846021</v>
      </c>
      <c r="BL163" s="23">
        <f t="shared" si="20"/>
        <v>4.5856350792810003</v>
      </c>
      <c r="BM163" s="23">
        <f t="shared" ca="1" si="21"/>
        <v>2.8537636232763819</v>
      </c>
      <c r="BN163" s="22">
        <f t="shared" si="22"/>
        <v>2.9821454547445816</v>
      </c>
      <c r="BO163" s="21"/>
      <c r="BP163" s="2"/>
    </row>
    <row r="164" spans="1:68" x14ac:dyDescent="0.2">
      <c r="A164">
        <v>7.55</v>
      </c>
      <c r="B164">
        <v>2.11</v>
      </c>
      <c r="C164">
        <v>0.21038999999999999</v>
      </c>
      <c r="D164">
        <v>-4.8030000000000003E-2</v>
      </c>
      <c r="E164">
        <v>5.7149999999999999E-2</v>
      </c>
      <c r="F164">
        <v>1.99055</v>
      </c>
      <c r="G164">
        <v>2.13565</v>
      </c>
      <c r="H164" s="21"/>
      <c r="I164" s="17">
        <f t="shared" si="16"/>
        <v>24.77034120734908</v>
      </c>
      <c r="J164" s="16">
        <f t="shared" si="17"/>
        <v>-24.570341207349081</v>
      </c>
      <c r="K164" s="16">
        <v>115</v>
      </c>
      <c r="L164" s="16">
        <v>2719.6522309711227</v>
      </c>
      <c r="M164" s="16">
        <v>1184.2191601049869</v>
      </c>
      <c r="N164" s="16">
        <v>10.7338145231846</v>
      </c>
      <c r="O164" s="16">
        <v>11.717845995893217</v>
      </c>
      <c r="P164" s="16">
        <v>12.210928818468002</v>
      </c>
      <c r="Q164" s="16">
        <v>0.43068897155131758</v>
      </c>
      <c r="R164" s="16">
        <v>3.5270778984473052</v>
      </c>
      <c r="S164" s="16">
        <v>34.241862678804495</v>
      </c>
      <c r="T164" s="20" t="s">
        <v>122</v>
      </c>
      <c r="U164" s="10">
        <v>4</v>
      </c>
      <c r="V164" s="20" t="s">
        <v>33</v>
      </c>
      <c r="W164" s="10">
        <v>3</v>
      </c>
      <c r="X164" s="20" t="s">
        <v>143</v>
      </c>
      <c r="Y164" s="10">
        <v>4</v>
      </c>
      <c r="Z164" s="20" t="s">
        <v>33</v>
      </c>
      <c r="AA164" s="15">
        <v>3</v>
      </c>
      <c r="AB164" s="11">
        <v>66.356429953824659</v>
      </c>
      <c r="AC164" s="10">
        <v>30.927621101744407</v>
      </c>
      <c r="AD164" s="19">
        <v>2.7159489444309286</v>
      </c>
      <c r="AE164" s="12">
        <v>1171.7845995893217</v>
      </c>
      <c r="AF164" s="10">
        <v>1269.0157881229918</v>
      </c>
      <c r="AG164" s="10">
        <v>790.81966138510018</v>
      </c>
      <c r="AH164" s="10">
        <v>483.59413348703788</v>
      </c>
      <c r="AI164" s="10">
        <v>2.8352081490466126</v>
      </c>
      <c r="AJ164" s="10"/>
      <c r="AK164" s="10"/>
      <c r="AL164" s="10"/>
      <c r="AM164" s="10"/>
      <c r="AN164" s="10">
        <v>7.8118973305954782</v>
      </c>
      <c r="AO164" s="10">
        <v>3.3937178918234485</v>
      </c>
      <c r="AP164" s="10">
        <v>6.3265572910808006</v>
      </c>
      <c r="AQ164" s="10">
        <v>114.66</v>
      </c>
      <c r="AR164" s="10"/>
      <c r="AS164" s="10"/>
      <c r="AT164" s="10">
        <v>5.0778664395964457</v>
      </c>
      <c r="AU164" s="10">
        <v>1</v>
      </c>
      <c r="AV164" s="16"/>
      <c r="AW164" s="19">
        <v>190.35236821844876</v>
      </c>
      <c r="AX164" s="1" t="s">
        <v>120</v>
      </c>
      <c r="AY164" s="23">
        <v>24.570341207349099</v>
      </c>
      <c r="AZ164" s="18">
        <v>100</v>
      </c>
      <c r="BA164" s="18">
        <v>0</v>
      </c>
      <c r="BB164" s="18">
        <v>0</v>
      </c>
      <c r="BC164" s="18">
        <v>100</v>
      </c>
      <c r="BD164" s="18">
        <v>0</v>
      </c>
      <c r="BE164" s="18">
        <v>0</v>
      </c>
      <c r="BF164" s="24">
        <v>66.356429953824659</v>
      </c>
      <c r="BG164" s="24">
        <v>30.927621101744407</v>
      </c>
      <c r="BH164" s="24">
        <v>2.7159489444309286</v>
      </c>
      <c r="BI164" s="21"/>
      <c r="BJ164" s="25">
        <f t="shared" ca="1" si="18"/>
        <v>0.96979188891753865</v>
      </c>
      <c r="BK164" s="24">
        <f t="shared" ca="1" si="19"/>
        <v>18.006613414674479</v>
      </c>
      <c r="BL164" s="23">
        <f t="shared" si="20"/>
        <v>3.969080224749344</v>
      </c>
      <c r="BM164" s="23">
        <f t="shared" ca="1" si="21"/>
        <v>2.865648986751212</v>
      </c>
      <c r="BN164" s="22">
        <f t="shared" si="22"/>
        <v>2.9874577126087463</v>
      </c>
      <c r="BO164" s="21"/>
      <c r="BP164" s="2"/>
    </row>
    <row r="165" spans="1:68" x14ac:dyDescent="0.2">
      <c r="A165">
        <v>7.6</v>
      </c>
      <c r="B165">
        <v>2.11</v>
      </c>
      <c r="C165">
        <v>0.21059</v>
      </c>
      <c r="D165">
        <v>-5.5489999999999998E-2</v>
      </c>
      <c r="E165">
        <v>5.8400000000000001E-2</v>
      </c>
      <c r="F165">
        <v>1.99413</v>
      </c>
      <c r="G165">
        <v>2.1376499999999998</v>
      </c>
      <c r="H165" s="21"/>
      <c r="I165" s="17">
        <f t="shared" si="16"/>
        <v>24.934383202099735</v>
      </c>
      <c r="J165" s="16">
        <f t="shared" si="17"/>
        <v>-24.734383202099735</v>
      </c>
      <c r="K165" s="16">
        <v>115</v>
      </c>
      <c r="L165" s="16">
        <v>2738.5170603674478</v>
      </c>
      <c r="M165" s="16">
        <v>1192.8477690288714</v>
      </c>
      <c r="N165" s="16">
        <v>10.804899387576551</v>
      </c>
      <c r="O165" s="16">
        <v>11.770843942505129</v>
      </c>
      <c r="P165" s="16">
        <v>12.268740898706552</v>
      </c>
      <c r="Q165" s="16">
        <v>0.37764390422800859</v>
      </c>
      <c r="R165" s="16">
        <v>3.0780982934265255</v>
      </c>
      <c r="S165" s="16">
        <v>34.576177513987695</v>
      </c>
      <c r="T165" s="20" t="s">
        <v>122</v>
      </c>
      <c r="U165" s="10">
        <v>4</v>
      </c>
      <c r="V165" s="20" t="s">
        <v>33</v>
      </c>
      <c r="W165" s="10">
        <v>3</v>
      </c>
      <c r="X165" s="20" t="s">
        <v>143</v>
      </c>
      <c r="Y165" s="10">
        <v>4</v>
      </c>
      <c r="Z165" s="20" t="s">
        <v>123</v>
      </c>
      <c r="AA165" s="15">
        <v>4</v>
      </c>
      <c r="AB165" s="11">
        <v>55.039893157503016</v>
      </c>
      <c r="AC165" s="10">
        <v>41.230468149129258</v>
      </c>
      <c r="AD165" s="19">
        <v>3.7296386933677241</v>
      </c>
      <c r="AE165" s="12">
        <v>1177.084394250513</v>
      </c>
      <c r="AF165" s="10">
        <v>1274.7075134806844</v>
      </c>
      <c r="AG165" s="10">
        <v>795.15556740299144</v>
      </c>
      <c r="AH165" s="10">
        <v>489.00915002902929</v>
      </c>
      <c r="AI165" s="10">
        <v>3.2487591515045624</v>
      </c>
      <c r="AJ165" s="10"/>
      <c r="AK165" s="10"/>
      <c r="AL165" s="10"/>
      <c r="AM165" s="10"/>
      <c r="AN165" s="10">
        <v>7.8472292950034195</v>
      </c>
      <c r="AO165" s="10">
        <v>3.3477330492695834</v>
      </c>
      <c r="AP165" s="10">
        <v>6.3612445392239314</v>
      </c>
      <c r="AQ165" s="10">
        <v>114.66</v>
      </c>
      <c r="AR165" s="10"/>
      <c r="AS165" s="10"/>
      <c r="AT165" s="10">
        <v>5.0627050179197415</v>
      </c>
      <c r="AU165" s="10">
        <v>1</v>
      </c>
      <c r="AV165" s="16"/>
      <c r="AW165" s="19">
        <v>191.20612702210266</v>
      </c>
      <c r="AX165" s="1" t="s">
        <v>120</v>
      </c>
      <c r="AY165" s="23">
        <v>24.7343832020997</v>
      </c>
      <c r="AZ165" s="18">
        <v>100</v>
      </c>
      <c r="BA165" s="18">
        <v>0</v>
      </c>
      <c r="BB165" s="18">
        <v>0</v>
      </c>
      <c r="BC165" s="18">
        <v>0</v>
      </c>
      <c r="BD165" s="18">
        <v>100</v>
      </c>
      <c r="BE165" s="18">
        <v>0</v>
      </c>
      <c r="BF165" s="24">
        <v>55.039893157503016</v>
      </c>
      <c r="BG165" s="24">
        <v>41.230468149129258</v>
      </c>
      <c r="BH165" s="24">
        <v>3.7296386933677241</v>
      </c>
      <c r="BI165" s="21"/>
      <c r="BJ165" s="25">
        <f t="shared" ca="1" si="18"/>
        <v>0.95714476676757276</v>
      </c>
      <c r="BK165" s="24">
        <f t="shared" ca="1" si="19"/>
        <v>17.82985107775654</v>
      </c>
      <c r="BL165" s="23">
        <f t="shared" si="20"/>
        <v>3.4647875143009146</v>
      </c>
      <c r="BM165" s="23">
        <f t="shared" ca="1" si="21"/>
        <v>2.8319193519279051</v>
      </c>
      <c r="BN165" s="22">
        <f t="shared" si="22"/>
        <v>2.9511861259921015</v>
      </c>
      <c r="BO165" s="21"/>
      <c r="BP165" s="2"/>
    </row>
    <row r="166" spans="1:68" x14ac:dyDescent="0.2">
      <c r="A166">
        <v>7.65</v>
      </c>
      <c r="B166">
        <v>0.41</v>
      </c>
      <c r="C166">
        <v>0.21271999999999999</v>
      </c>
      <c r="D166">
        <v>-7.8780000000000003E-2</v>
      </c>
      <c r="E166">
        <v>5.9389999999999998E-2</v>
      </c>
      <c r="F166">
        <v>1.9910300000000001</v>
      </c>
      <c r="G166">
        <v>2.1386500000000002</v>
      </c>
      <c r="H166" s="21"/>
      <c r="I166" s="17">
        <f t="shared" si="16"/>
        <v>25.098425196850393</v>
      </c>
      <c r="J166" s="16">
        <f t="shared" si="17"/>
        <v>-24.898425196850393</v>
      </c>
      <c r="K166" s="16">
        <v>115</v>
      </c>
      <c r="L166" s="16">
        <v>2757.3818897637734</v>
      </c>
      <c r="M166" s="16">
        <v>1201.4763779527561</v>
      </c>
      <c r="N166" s="16">
        <v>10.875984251968504</v>
      </c>
      <c r="O166" s="16">
        <v>12.335272073921965</v>
      </c>
      <c r="P166" s="16">
        <v>12.836981823955686</v>
      </c>
      <c r="Q166" s="16">
        <v>0.21203805731649811</v>
      </c>
      <c r="R166" s="16">
        <v>1.6517750061841179</v>
      </c>
      <c r="S166" s="16">
        <v>34.840954863452794</v>
      </c>
      <c r="T166" s="20" t="s">
        <v>122</v>
      </c>
      <c r="U166" s="10">
        <v>5</v>
      </c>
      <c r="V166" s="20" t="s">
        <v>143</v>
      </c>
      <c r="W166" s="10">
        <v>4</v>
      </c>
      <c r="X166" s="20" t="s">
        <v>143</v>
      </c>
      <c r="Y166" s="10">
        <v>4</v>
      </c>
      <c r="Z166" s="20" t="s">
        <v>121</v>
      </c>
      <c r="AA166" s="15">
        <v>5</v>
      </c>
      <c r="AB166" s="11">
        <v>23.102237111304156</v>
      </c>
      <c r="AC166" s="10">
        <v>61.961901041700557</v>
      </c>
      <c r="AD166" s="19">
        <v>14.935861846995291</v>
      </c>
      <c r="AE166" s="12">
        <v>1233.5272073921965</v>
      </c>
      <c r="AF166" s="10">
        <v>1340.4496911925633</v>
      </c>
      <c r="AG166" s="10">
        <v>837.77363679667644</v>
      </c>
      <c r="AH166" s="10">
        <v>492.99368115053392</v>
      </c>
      <c r="AI166" s="10">
        <v>6.0540933011825295</v>
      </c>
      <c r="AJ166" s="10"/>
      <c r="AK166" s="10"/>
      <c r="AL166" s="10"/>
      <c r="AM166" s="10"/>
      <c r="AN166" s="10">
        <v>6.1676360369609826</v>
      </c>
      <c r="AO166" s="10">
        <v>3.2192772719278779</v>
      </c>
      <c r="AP166" s="10">
        <v>6.702189094373411</v>
      </c>
      <c r="AQ166" s="10">
        <v>114.66</v>
      </c>
      <c r="AR166" s="10"/>
      <c r="AS166" s="10"/>
      <c r="AT166" s="10">
        <v>5.2966286521362287</v>
      </c>
      <c r="AU166" s="10">
        <v>1</v>
      </c>
      <c r="AV166" s="16"/>
      <c r="AW166" s="19">
        <v>201.06745367888448</v>
      </c>
      <c r="AX166" s="1" t="s">
        <v>120</v>
      </c>
      <c r="AY166" s="23">
        <v>24.8984251968504</v>
      </c>
      <c r="AZ166" s="18">
        <v>0</v>
      </c>
      <c r="BA166" s="18">
        <v>100</v>
      </c>
      <c r="BB166" s="18">
        <v>0</v>
      </c>
      <c r="BC166" s="18">
        <v>0</v>
      </c>
      <c r="BD166" s="18">
        <v>100</v>
      </c>
      <c r="BE166" s="18">
        <v>0</v>
      </c>
      <c r="BF166" s="24">
        <v>23.102237111304156</v>
      </c>
      <c r="BG166" s="24">
        <v>61.961901041700557</v>
      </c>
      <c r="BH166" s="24">
        <v>14.935861846995291</v>
      </c>
      <c r="BI166" s="21"/>
      <c r="BJ166" s="25">
        <f t="shared" ca="1" si="18"/>
        <v>0.89504101538646641</v>
      </c>
      <c r="BK166" s="24">
        <f t="shared" ca="1" si="19"/>
        <v>17.970061016534892</v>
      </c>
      <c r="BL166" s="23">
        <f t="shared" si="20"/>
        <v>1.850520811124998</v>
      </c>
      <c r="BM166" s="23">
        <f t="shared" ca="1" si="21"/>
        <v>2.6683822913010808</v>
      </c>
      <c r="BN166" s="22">
        <f t="shared" si="22"/>
        <v>2.7865250722546557</v>
      </c>
      <c r="BO166" s="21"/>
      <c r="BP166" s="2"/>
    </row>
    <row r="167" spans="1:68" x14ac:dyDescent="0.2">
      <c r="A167">
        <v>7.7</v>
      </c>
      <c r="B167">
        <v>2.11</v>
      </c>
      <c r="C167">
        <v>0.20999000000000001</v>
      </c>
      <c r="D167">
        <v>-5.8439999999999999E-2</v>
      </c>
      <c r="E167">
        <v>5.8619999999999998E-2</v>
      </c>
      <c r="F167">
        <v>1.9930000000000001</v>
      </c>
      <c r="G167">
        <v>2.1405500000000002</v>
      </c>
      <c r="H167" s="21"/>
      <c r="I167" s="17">
        <f t="shared" si="16"/>
        <v>25.262467191601051</v>
      </c>
      <c r="J167" s="16">
        <f t="shared" si="17"/>
        <v>-25.062467191601051</v>
      </c>
      <c r="K167" s="16">
        <v>115</v>
      </c>
      <c r="L167" s="16">
        <v>2776.246719160099</v>
      </c>
      <c r="M167" s="16">
        <v>1210.1049868766409</v>
      </c>
      <c r="N167" s="16">
        <v>10.947069116360455</v>
      </c>
      <c r="O167" s="16">
        <v>11.611850102669404</v>
      </c>
      <c r="P167" s="16">
        <v>12.110594346389115</v>
      </c>
      <c r="Q167" s="16">
        <v>0.35666763765913972</v>
      </c>
      <c r="R167" s="16">
        <v>2.9450878087208281</v>
      </c>
      <c r="S167" s="16">
        <v>34.635016924979944</v>
      </c>
      <c r="T167" s="20" t="s">
        <v>122</v>
      </c>
      <c r="U167" s="10">
        <v>4</v>
      </c>
      <c r="V167" s="20" t="s">
        <v>143</v>
      </c>
      <c r="W167" s="10">
        <v>4</v>
      </c>
      <c r="X167" s="20" t="s">
        <v>143</v>
      </c>
      <c r="Y167" s="10">
        <v>4</v>
      </c>
      <c r="Z167" s="20" t="s">
        <v>123</v>
      </c>
      <c r="AA167" s="15">
        <v>4</v>
      </c>
      <c r="AB167" s="11">
        <v>52.20353701237859</v>
      </c>
      <c r="AC167" s="10">
        <v>43.686008241039218</v>
      </c>
      <c r="AD167" s="19">
        <v>4.1104547465821923</v>
      </c>
      <c r="AE167" s="12">
        <v>1161.1850102669405</v>
      </c>
      <c r="AF167" s="10">
        <v>1253.8826450437714</v>
      </c>
      <c r="AG167" s="10">
        <v>783.29457597918361</v>
      </c>
      <c r="AH167" s="10">
        <v>487.29492634874384</v>
      </c>
      <c r="AI167" s="10">
        <v>3.3954844980813692</v>
      </c>
      <c r="AJ167" s="10"/>
      <c r="AK167" s="10"/>
      <c r="AL167" s="10"/>
      <c r="AM167" s="10"/>
      <c r="AN167" s="10">
        <v>7.7412334017796027</v>
      </c>
      <c r="AO167" s="10">
        <v>3.3027995594556918</v>
      </c>
      <c r="AP167" s="10">
        <v>6.2663566078334689</v>
      </c>
      <c r="AQ167" s="10">
        <v>114.66</v>
      </c>
      <c r="AR167" s="10"/>
      <c r="AS167" s="10"/>
      <c r="AT167" s="10">
        <v>4.9007784782392729</v>
      </c>
      <c r="AU167" s="10">
        <v>1</v>
      </c>
      <c r="AV167" s="16"/>
      <c r="AW167" s="19">
        <v>188.08239675656571</v>
      </c>
      <c r="AX167" s="1" t="s">
        <v>120</v>
      </c>
      <c r="AY167" s="23">
        <v>25.062467191601101</v>
      </c>
      <c r="AZ167" s="18">
        <v>100</v>
      </c>
      <c r="BA167" s="18">
        <v>0</v>
      </c>
      <c r="BB167" s="18">
        <v>0</v>
      </c>
      <c r="BC167" s="18">
        <v>0</v>
      </c>
      <c r="BD167" s="18">
        <v>100</v>
      </c>
      <c r="BE167" s="18">
        <v>0</v>
      </c>
      <c r="BF167" s="24">
        <v>52.20353701237859</v>
      </c>
      <c r="BG167" s="24">
        <v>43.686008241039218</v>
      </c>
      <c r="BH167" s="24">
        <v>4.1104547465821923</v>
      </c>
      <c r="BI167" s="21"/>
      <c r="BJ167" s="25">
        <f t="shared" ca="1" si="18"/>
        <v>0.95728758014795345</v>
      </c>
      <c r="BK167" s="24">
        <f t="shared" ca="1" si="19"/>
        <v>17.302179106375014</v>
      </c>
      <c r="BL167" s="23">
        <f t="shared" si="20"/>
        <v>3.3263567520762449</v>
      </c>
      <c r="BM167" s="23">
        <f t="shared" ca="1" si="21"/>
        <v>2.8312240132007478</v>
      </c>
      <c r="BN167" s="22">
        <f t="shared" si="22"/>
        <v>2.944736701083535</v>
      </c>
      <c r="BO167" s="21"/>
      <c r="BP167" s="2"/>
    </row>
    <row r="168" spans="1:68" x14ac:dyDescent="0.2">
      <c r="A168">
        <v>7.75</v>
      </c>
      <c r="B168">
        <v>2.0699999999999998</v>
      </c>
      <c r="C168">
        <v>0.20818999999999999</v>
      </c>
      <c r="D168">
        <v>-4.0640000000000003E-2</v>
      </c>
      <c r="E168">
        <v>5.6090000000000001E-2</v>
      </c>
      <c r="F168">
        <v>1.99183</v>
      </c>
      <c r="G168">
        <v>2.1413799999999998</v>
      </c>
      <c r="H168" s="21"/>
      <c r="I168" s="17">
        <f t="shared" si="16"/>
        <v>25.426509186351705</v>
      </c>
      <c r="J168" s="16">
        <f t="shared" si="17"/>
        <v>-25.226509186351706</v>
      </c>
      <c r="K168" s="16">
        <v>115</v>
      </c>
      <c r="L168" s="16">
        <v>2795.1115485564242</v>
      </c>
      <c r="M168" s="16">
        <v>1218.7335958005253</v>
      </c>
      <c r="N168" s="16">
        <v>11.018153980752405</v>
      </c>
      <c r="O168" s="16">
        <v>11.134868583162209</v>
      </c>
      <c r="P168" s="16">
        <v>11.623869020421605</v>
      </c>
      <c r="Q168" s="16">
        <v>0.48323629695604325</v>
      </c>
      <c r="R168" s="16">
        <v>4.1572758270680854</v>
      </c>
      <c r="S168" s="16">
        <v>33.95836369856913</v>
      </c>
      <c r="T168" s="20" t="s">
        <v>33</v>
      </c>
      <c r="U168" s="10">
        <v>3</v>
      </c>
      <c r="V168" s="20" t="s">
        <v>33</v>
      </c>
      <c r="W168" s="10">
        <v>3</v>
      </c>
      <c r="X168" s="20" t="s">
        <v>143</v>
      </c>
      <c r="Y168" s="10">
        <v>4</v>
      </c>
      <c r="Z168" s="20" t="s">
        <v>33</v>
      </c>
      <c r="AA168" s="15">
        <v>3</v>
      </c>
      <c r="AB168" s="11">
        <v>83.53837374678902</v>
      </c>
      <c r="AC168" s="10">
        <v>14.847158898397836</v>
      </c>
      <c r="AD168" s="19">
        <v>1.614467354813141</v>
      </c>
      <c r="AE168" s="12">
        <v>1113.4868583162211</v>
      </c>
      <c r="AF168" s="10">
        <v>1195.5111461419274</v>
      </c>
      <c r="AG168" s="10">
        <v>746.79017653162032</v>
      </c>
      <c r="AH168" s="10">
        <v>471.91288562365838</v>
      </c>
      <c r="AI168" s="10">
        <v>2.4054213422380708</v>
      </c>
      <c r="AJ168" s="10"/>
      <c r="AK168" s="10"/>
      <c r="AL168" s="10"/>
      <c r="AM168" s="10"/>
      <c r="AN168" s="10">
        <v>11.134868583162209</v>
      </c>
      <c r="AO168" s="10">
        <v>3.3612843179932925</v>
      </c>
      <c r="AP168" s="10">
        <v>5.9743214122529622</v>
      </c>
      <c r="AQ168" s="10">
        <v>111.47500000000001</v>
      </c>
      <c r="AR168" s="10"/>
      <c r="AS168" s="10"/>
      <c r="AT168" s="10">
        <v>4.6265694531893047</v>
      </c>
      <c r="AU168" s="10">
        <v>1</v>
      </c>
      <c r="AV168" s="16"/>
      <c r="AW168" s="19">
        <v>179.32667192128912</v>
      </c>
      <c r="AX168" s="1" t="s">
        <v>120</v>
      </c>
      <c r="AY168" s="23">
        <v>25.226509186351699</v>
      </c>
      <c r="AZ168" s="18">
        <v>100</v>
      </c>
      <c r="BA168" s="18">
        <v>0</v>
      </c>
      <c r="BB168" s="18">
        <v>0</v>
      </c>
      <c r="BC168" s="18">
        <v>100</v>
      </c>
      <c r="BD168" s="18">
        <v>0</v>
      </c>
      <c r="BE168" s="18">
        <v>0</v>
      </c>
      <c r="BF168" s="24">
        <v>83.53837374678902</v>
      </c>
      <c r="BG168" s="24">
        <v>14.847158898397836</v>
      </c>
      <c r="BH168" s="24">
        <v>1.614467354813141</v>
      </c>
      <c r="BI168" s="21"/>
      <c r="BJ168" s="25">
        <f t="shared" ca="1" si="18"/>
        <v>0.99815947779889902</v>
      </c>
      <c r="BK168" s="24">
        <f t="shared" ca="1" si="19"/>
        <v>16.764777457445192</v>
      </c>
      <c r="BL168" s="23">
        <f t="shared" si="20"/>
        <v>4.7254204455186644</v>
      </c>
      <c r="BM168" s="23">
        <f t="shared" ca="1" si="21"/>
        <v>2.9379642466213034</v>
      </c>
      <c r="BN168" s="22">
        <f t="shared" si="22"/>
        <v>3.0472774764369799</v>
      </c>
      <c r="BO168" s="21"/>
      <c r="BP168" s="2"/>
    </row>
    <row r="169" spans="1:68" x14ac:dyDescent="0.2">
      <c r="A169">
        <v>7.8</v>
      </c>
      <c r="B169">
        <v>2.11</v>
      </c>
      <c r="C169">
        <v>0.22861999999999999</v>
      </c>
      <c r="D169">
        <v>-4.4839999999999998E-2</v>
      </c>
      <c r="E169">
        <v>6.2300000000000001E-2</v>
      </c>
      <c r="F169">
        <v>1.9911300000000001</v>
      </c>
      <c r="G169">
        <v>2.1413799999999998</v>
      </c>
      <c r="H169" s="21"/>
      <c r="I169" s="17">
        <f t="shared" si="16"/>
        <v>25.590551181102359</v>
      </c>
      <c r="J169" s="16">
        <f t="shared" si="17"/>
        <v>-25.39055118110236</v>
      </c>
      <c r="K169" s="16">
        <v>115</v>
      </c>
      <c r="L169" s="16">
        <v>2813.9763779527493</v>
      </c>
      <c r="M169" s="16">
        <v>1227.3622047244098</v>
      </c>
      <c r="N169" s="16">
        <v>11.089238845144356</v>
      </c>
      <c r="O169" s="16">
        <v>16.548608829568781</v>
      </c>
      <c r="P169" s="16">
        <v>17.061525882685316</v>
      </c>
      <c r="Q169" s="16">
        <v>0.45337178184104371</v>
      </c>
      <c r="R169" s="16">
        <v>2.6572757029964276</v>
      </c>
      <c r="S169" s="16">
        <v>35.619239799759292</v>
      </c>
      <c r="T169" s="20" t="s">
        <v>122</v>
      </c>
      <c r="U169" s="10">
        <v>5</v>
      </c>
      <c r="V169" s="20" t="s">
        <v>143</v>
      </c>
      <c r="W169" s="10">
        <v>4</v>
      </c>
      <c r="X169" s="20" t="s">
        <v>143</v>
      </c>
      <c r="Y169" s="10">
        <v>4</v>
      </c>
      <c r="Z169" s="20" t="s">
        <v>123</v>
      </c>
      <c r="AA169" s="15">
        <v>4</v>
      </c>
      <c r="AB169" s="11">
        <v>35.012542789561557</v>
      </c>
      <c r="AC169" s="10">
        <v>56.560061174784074</v>
      </c>
      <c r="AD169" s="19">
        <v>8.42739603565437</v>
      </c>
      <c r="AE169" s="12">
        <v>1654.860882956878</v>
      </c>
      <c r="AF169" s="10">
        <v>1834.1257870319919</v>
      </c>
      <c r="AG169" s="10">
        <v>1137.4350588456878</v>
      </c>
      <c r="AH169" s="10">
        <v>504.61716249493577</v>
      </c>
      <c r="AI169" s="10">
        <v>3.7632527135681428</v>
      </c>
      <c r="AJ169" s="10"/>
      <c r="AK169" s="10"/>
      <c r="AL169" s="10"/>
      <c r="AM169" s="10"/>
      <c r="AN169" s="10">
        <v>8.2743044147843907</v>
      </c>
      <c r="AO169" s="10">
        <v>4.3172334950221947</v>
      </c>
      <c r="AP169" s="10">
        <v>8.9620454119198136</v>
      </c>
      <c r="AQ169" s="10">
        <v>114.66</v>
      </c>
      <c r="AR169" s="10"/>
      <c r="AS169" s="10"/>
      <c r="AT169" s="10">
        <v>7.1975391196355414</v>
      </c>
      <c r="AU169" s="10">
        <v>1</v>
      </c>
      <c r="AV169" s="16"/>
      <c r="AW169" s="19">
        <v>275.11886805479878</v>
      </c>
      <c r="AX169" s="1" t="s">
        <v>120</v>
      </c>
      <c r="AY169" s="23">
        <v>25.390551181102399</v>
      </c>
      <c r="AZ169" s="18">
        <v>0</v>
      </c>
      <c r="BA169" s="18">
        <v>100</v>
      </c>
      <c r="BB169" s="18">
        <v>0</v>
      </c>
      <c r="BC169" s="18">
        <v>0</v>
      </c>
      <c r="BD169" s="18">
        <v>100</v>
      </c>
      <c r="BE169" s="18">
        <v>0</v>
      </c>
      <c r="BF169" s="24">
        <v>35.012542789561557</v>
      </c>
      <c r="BG169" s="24">
        <v>56.560061174784074</v>
      </c>
      <c r="BH169" s="24">
        <v>8.42739603565437</v>
      </c>
      <c r="BI169" s="21"/>
      <c r="BJ169" s="25">
        <f t="shared" ca="1" si="18"/>
        <v>0.90019529878624871</v>
      </c>
      <c r="BK169" s="24">
        <f t="shared" ca="1" si="19"/>
        <v>24.155027818082985</v>
      </c>
      <c r="BL169" s="23">
        <f t="shared" si="20"/>
        <v>2.8961045717960698</v>
      </c>
      <c r="BM169" s="23">
        <f t="shared" ca="1" si="21"/>
        <v>2.6803053286938385</v>
      </c>
      <c r="BN169" s="22">
        <f t="shared" si="22"/>
        <v>2.7976140438630792</v>
      </c>
      <c r="BO169" s="21"/>
      <c r="BP169" s="2"/>
    </row>
    <row r="170" spans="1:68" x14ac:dyDescent="0.2">
      <c r="A170">
        <v>7.85</v>
      </c>
      <c r="B170">
        <v>2.11</v>
      </c>
      <c r="C170">
        <v>0.23013</v>
      </c>
      <c r="D170">
        <v>-4.7149999999999997E-2</v>
      </c>
      <c r="E170">
        <v>6.7229999999999998E-2</v>
      </c>
      <c r="F170">
        <v>1.99533</v>
      </c>
      <c r="G170">
        <v>2.1442800000000002</v>
      </c>
      <c r="H170" s="21"/>
      <c r="I170" s="17">
        <f t="shared" si="16"/>
        <v>25.754593175853017</v>
      </c>
      <c r="J170" s="16">
        <f t="shared" si="17"/>
        <v>-25.554593175853018</v>
      </c>
      <c r="K170" s="16">
        <v>115</v>
      </c>
      <c r="L170" s="16">
        <v>2832.8412073490749</v>
      </c>
      <c r="M170" s="16">
        <v>1235.9908136482945</v>
      </c>
      <c r="N170" s="16">
        <v>11.160323709536307</v>
      </c>
      <c r="O170" s="16">
        <v>16.948743326488703</v>
      </c>
      <c r="P170" s="16">
        <v>17.480647322628698</v>
      </c>
      <c r="Q170" s="16">
        <v>0.43694629852779376</v>
      </c>
      <c r="R170" s="16">
        <v>2.4996002176771039</v>
      </c>
      <c r="S170" s="16">
        <v>36.937777509721847</v>
      </c>
      <c r="T170" s="20" t="s">
        <v>122</v>
      </c>
      <c r="U170" s="10">
        <v>5</v>
      </c>
      <c r="V170" s="20" t="s">
        <v>143</v>
      </c>
      <c r="W170" s="10">
        <v>4</v>
      </c>
      <c r="X170" s="20" t="s">
        <v>143</v>
      </c>
      <c r="Y170" s="10">
        <v>4</v>
      </c>
      <c r="Z170" s="20" t="s">
        <v>123</v>
      </c>
      <c r="AA170" s="15">
        <v>4</v>
      </c>
      <c r="AB170" s="11">
        <v>31.087632363401084</v>
      </c>
      <c r="AC170" s="10">
        <v>58.782956578172289</v>
      </c>
      <c r="AD170" s="19">
        <v>10.12941105842663</v>
      </c>
      <c r="AE170" s="12">
        <v>1694.8743326488704</v>
      </c>
      <c r="AF170" s="10">
        <v>1882.3244958843704</v>
      </c>
      <c r="AG170" s="10">
        <v>1165.3764881752465</v>
      </c>
      <c r="AH170" s="10">
        <v>530.27904960381682</v>
      </c>
      <c r="AI170" s="10">
        <v>4.0006397540215728</v>
      </c>
      <c r="AJ170" s="10"/>
      <c r="AK170" s="10"/>
      <c r="AL170" s="10"/>
      <c r="AM170" s="10"/>
      <c r="AN170" s="10">
        <v>8.4743716632443515</v>
      </c>
      <c r="AO170" s="10">
        <v>4.3758180840223577</v>
      </c>
      <c r="AP170" s="10">
        <v>9.1576354172267251</v>
      </c>
      <c r="AQ170" s="10">
        <v>114.66</v>
      </c>
      <c r="AR170" s="10"/>
      <c r="AS170" s="10"/>
      <c r="AT170" s="10">
        <v>7.3416095752314732</v>
      </c>
      <c r="AU170" s="10">
        <v>1</v>
      </c>
      <c r="AV170" s="16"/>
      <c r="AW170" s="19">
        <v>282.34867438265559</v>
      </c>
      <c r="AX170" s="1" t="s">
        <v>120</v>
      </c>
      <c r="AY170" s="23">
        <v>25.554593175853</v>
      </c>
      <c r="AZ170" s="18">
        <v>0</v>
      </c>
      <c r="BA170" s="18">
        <v>100</v>
      </c>
      <c r="BB170" s="18">
        <v>0</v>
      </c>
      <c r="BC170" s="18">
        <v>0</v>
      </c>
      <c r="BD170" s="18">
        <v>100</v>
      </c>
      <c r="BE170" s="18">
        <v>0</v>
      </c>
      <c r="BF170" s="24">
        <v>31.087632363401084</v>
      </c>
      <c r="BG170" s="24">
        <v>58.782956578172289</v>
      </c>
      <c r="BH170" s="24">
        <v>10.12941105842663</v>
      </c>
      <c r="BI170" s="21"/>
      <c r="BJ170" s="25">
        <f t="shared" ca="1" si="18"/>
        <v>0.89196288463747664</v>
      </c>
      <c r="BK170" s="24">
        <f t="shared" ca="1" si="19"/>
        <v>24.522190049171758</v>
      </c>
      <c r="BL170" s="23">
        <f t="shared" si="20"/>
        <v>2.7199958402743496</v>
      </c>
      <c r="BM170" s="23">
        <f t="shared" ca="1" si="21"/>
        <v>2.6581628539786526</v>
      </c>
      <c r="BN170" s="22">
        <f t="shared" si="22"/>
        <v>2.7735140665065665</v>
      </c>
      <c r="BO170" s="21"/>
      <c r="BP170" s="2"/>
    </row>
    <row r="171" spans="1:68" x14ac:dyDescent="0.2">
      <c r="A171">
        <v>7.9</v>
      </c>
      <c r="B171">
        <v>2.11</v>
      </c>
      <c r="C171">
        <v>0.21998000000000001</v>
      </c>
      <c r="D171">
        <v>-4.095E-2</v>
      </c>
      <c r="E171">
        <v>7.2830000000000006E-2</v>
      </c>
      <c r="F171">
        <v>1.9923500000000001</v>
      </c>
      <c r="G171">
        <v>2.1429499999999999</v>
      </c>
      <c r="H171" s="21"/>
      <c r="I171" s="17">
        <f t="shared" si="16"/>
        <v>25.918635170603675</v>
      </c>
      <c r="J171" s="16">
        <f t="shared" si="17"/>
        <v>-25.718635170603676</v>
      </c>
      <c r="K171" s="16">
        <v>115</v>
      </c>
      <c r="L171" s="16">
        <v>2851.7060367454005</v>
      </c>
      <c r="M171" s="16">
        <v>1244.6194225721792</v>
      </c>
      <c r="N171" s="16">
        <v>11.231408573928258</v>
      </c>
      <c r="O171" s="16">
        <v>14.25909753593429</v>
      </c>
      <c r="P171" s="16">
        <v>14.812568850721624</v>
      </c>
      <c r="Q171" s="16">
        <v>0.48103201131660289</v>
      </c>
      <c r="R171" s="16">
        <v>3.2474583994468218</v>
      </c>
      <c r="S171" s="16">
        <v>38.435507971342609</v>
      </c>
      <c r="T171" s="20" t="s">
        <v>122</v>
      </c>
      <c r="U171" s="10">
        <v>4</v>
      </c>
      <c r="V171" s="20" t="s">
        <v>143</v>
      </c>
      <c r="W171" s="10">
        <v>4</v>
      </c>
      <c r="X171" s="20" t="s">
        <v>143</v>
      </c>
      <c r="Y171" s="10">
        <v>4</v>
      </c>
      <c r="Z171" s="20" t="s">
        <v>123</v>
      </c>
      <c r="AA171" s="15">
        <v>4</v>
      </c>
      <c r="AB171" s="11">
        <v>53.596147318132225</v>
      </c>
      <c r="AC171" s="10">
        <v>42.488666966711477</v>
      </c>
      <c r="AD171" s="19">
        <v>3.9151857151562948</v>
      </c>
      <c r="AE171" s="12">
        <v>1425.9097535934291</v>
      </c>
      <c r="AF171" s="10">
        <v>1567.3232151072837</v>
      </c>
      <c r="AG171" s="10">
        <v>985.94266380412182</v>
      </c>
      <c r="AH171" s="10">
        <v>559.62718760395239</v>
      </c>
      <c r="AI171" s="10">
        <v>3.0793312092014538</v>
      </c>
      <c r="AJ171" s="10"/>
      <c r="AK171" s="10"/>
      <c r="AL171" s="10"/>
      <c r="AM171" s="10"/>
      <c r="AN171" s="10">
        <v>9.506065023956193</v>
      </c>
      <c r="AO171" s="10">
        <v>3.9588458815710132</v>
      </c>
      <c r="AP171" s="10">
        <v>7.8875413104329741</v>
      </c>
      <c r="AQ171" s="10">
        <v>114.66</v>
      </c>
      <c r="AR171" s="10"/>
      <c r="AS171" s="10"/>
      <c r="AT171" s="10">
        <v>6.0128416076974061</v>
      </c>
      <c r="AU171" s="10">
        <v>1</v>
      </c>
      <c r="AV171" s="16"/>
      <c r="AW171" s="19">
        <v>235.09848226609256</v>
      </c>
      <c r="AX171" s="1" t="s">
        <v>120</v>
      </c>
      <c r="AY171" s="23">
        <v>25.718635170603701</v>
      </c>
      <c r="AZ171" s="18">
        <v>100</v>
      </c>
      <c r="BA171" s="18">
        <v>0</v>
      </c>
      <c r="BB171" s="18">
        <v>0</v>
      </c>
      <c r="BC171" s="18">
        <v>0</v>
      </c>
      <c r="BD171" s="18">
        <v>100</v>
      </c>
      <c r="BE171" s="18">
        <v>0</v>
      </c>
      <c r="BF171" s="24">
        <v>53.596147318132225</v>
      </c>
      <c r="BG171" s="24">
        <v>42.488666966711477</v>
      </c>
      <c r="BH171" s="24">
        <v>3.9151857151562948</v>
      </c>
      <c r="BI171" s="21"/>
      <c r="BJ171" s="25">
        <f t="shared" ca="1" si="18"/>
        <v>0.94198883618104801</v>
      </c>
      <c r="BK171" s="24">
        <f t="shared" ca="1" si="19"/>
        <v>20.856888783626299</v>
      </c>
      <c r="BL171" s="23">
        <f t="shared" si="20"/>
        <v>3.5933534209652209</v>
      </c>
      <c r="BM171" s="23">
        <f t="shared" ca="1" si="21"/>
        <v>2.7889294755688301</v>
      </c>
      <c r="BN171" s="22">
        <f t="shared" si="22"/>
        <v>2.8986823435154925</v>
      </c>
      <c r="BO171" s="21"/>
      <c r="BP171" s="2"/>
    </row>
    <row r="172" spans="1:68" x14ac:dyDescent="0.2">
      <c r="A172">
        <v>7.95</v>
      </c>
      <c r="B172">
        <v>2.11</v>
      </c>
      <c r="C172">
        <v>0.22183</v>
      </c>
      <c r="D172">
        <v>-3.8030000000000001E-2</v>
      </c>
      <c r="E172">
        <v>7.689E-2</v>
      </c>
      <c r="F172">
        <v>1.9951000000000001</v>
      </c>
      <c r="G172">
        <v>2.1467299999999998</v>
      </c>
      <c r="H172" s="21"/>
      <c r="I172" s="17">
        <f t="shared" si="16"/>
        <v>26.08267716535433</v>
      </c>
      <c r="J172" s="16">
        <f t="shared" si="17"/>
        <v>-25.88267716535433</v>
      </c>
      <c r="K172" s="16">
        <v>115</v>
      </c>
      <c r="L172" s="16">
        <v>2870.5708661417257</v>
      </c>
      <c r="M172" s="16">
        <v>1253.2480314960637</v>
      </c>
      <c r="N172" s="16">
        <v>11.302493438320209</v>
      </c>
      <c r="O172" s="16">
        <v>14.749328542094451</v>
      </c>
      <c r="P172" s="16">
        <v>15.318436162901106</v>
      </c>
      <c r="Q172" s="16">
        <v>0.50179495992036449</v>
      </c>
      <c r="R172" s="16">
        <v>3.2757584036915901</v>
      </c>
      <c r="S172" s="16">
        <v>39.52136255601765</v>
      </c>
      <c r="T172" s="20" t="s">
        <v>122</v>
      </c>
      <c r="U172" s="10">
        <v>4</v>
      </c>
      <c r="V172" s="20" t="s">
        <v>143</v>
      </c>
      <c r="W172" s="10">
        <v>4</v>
      </c>
      <c r="X172" s="20" t="s">
        <v>143</v>
      </c>
      <c r="Y172" s="10">
        <v>4</v>
      </c>
      <c r="Z172" s="20" t="s">
        <v>123</v>
      </c>
      <c r="AA172" s="15">
        <v>4</v>
      </c>
      <c r="AB172" s="11">
        <v>53.330682823934907</v>
      </c>
      <c r="AC172" s="10">
        <v>42.71818359115079</v>
      </c>
      <c r="AD172" s="19">
        <v>3.9511335849143006</v>
      </c>
      <c r="AE172" s="12">
        <v>1474.9328542094452</v>
      </c>
      <c r="AF172" s="10">
        <v>1625.7273206933214</v>
      </c>
      <c r="AG172" s="10">
        <v>1021.2290775267404</v>
      </c>
      <c r="AH172" s="10">
        <v>580.50245042120446</v>
      </c>
      <c r="AI172" s="10">
        <v>3.0527281831073312</v>
      </c>
      <c r="AJ172" s="10"/>
      <c r="AK172" s="10"/>
      <c r="AL172" s="10"/>
      <c r="AM172" s="10"/>
      <c r="AN172" s="10">
        <v>9.8328856947296348</v>
      </c>
      <c r="AO172" s="10">
        <v>4.078627646032329</v>
      </c>
      <c r="AP172" s="10">
        <v>8.1486035426871837</v>
      </c>
      <c r="AQ172" s="10">
        <v>114.66</v>
      </c>
      <c r="AR172" s="10"/>
      <c r="AS172" s="10"/>
      <c r="AT172" s="10">
        <v>6.2027866503925049</v>
      </c>
      <c r="AU172" s="10">
        <v>1</v>
      </c>
      <c r="AV172" s="16"/>
      <c r="AW172" s="19">
        <v>243.85909810399821</v>
      </c>
      <c r="AX172" s="1" t="s">
        <v>120</v>
      </c>
      <c r="AY172" s="23">
        <v>25.882677165354298</v>
      </c>
      <c r="AZ172" s="18">
        <v>100</v>
      </c>
      <c r="BA172" s="18">
        <v>0</v>
      </c>
      <c r="BB172" s="18">
        <v>0</v>
      </c>
      <c r="BC172" s="18">
        <v>0</v>
      </c>
      <c r="BD172" s="18">
        <v>100</v>
      </c>
      <c r="BE172" s="18">
        <v>0</v>
      </c>
      <c r="BF172" s="24">
        <v>53.330682823934907</v>
      </c>
      <c r="BG172" s="24">
        <v>42.71818359115079</v>
      </c>
      <c r="BH172" s="24">
        <v>3.9511335849143006</v>
      </c>
      <c r="BI172" s="21"/>
      <c r="BJ172" s="25">
        <f t="shared" ca="1" si="18"/>
        <v>0.93918695172586908</v>
      </c>
      <c r="BK172" s="24">
        <f t="shared" ca="1" si="19"/>
        <v>21.458405880730538</v>
      </c>
      <c r="BL172" s="23">
        <f t="shared" si="20"/>
        <v>3.6144169986008658</v>
      </c>
      <c r="BM172" s="23">
        <f t="shared" ca="1" si="21"/>
        <v>2.7810403596294786</v>
      </c>
      <c r="BN172" s="22">
        <f t="shared" si="22"/>
        <v>2.8892610991689063</v>
      </c>
      <c r="BO172" s="21"/>
      <c r="BP172" s="2"/>
    </row>
    <row r="173" spans="1:68" x14ac:dyDescent="0.2">
      <c r="A173">
        <v>8</v>
      </c>
      <c r="B173">
        <v>2.11</v>
      </c>
      <c r="C173">
        <v>0.21843000000000001</v>
      </c>
      <c r="D173">
        <v>-4.8529999999999997E-2</v>
      </c>
      <c r="E173">
        <v>7.7310000000000004E-2</v>
      </c>
      <c r="F173">
        <v>1.9976</v>
      </c>
      <c r="G173">
        <v>2.1485500000000002</v>
      </c>
      <c r="H173" s="21"/>
      <c r="I173" s="17">
        <f t="shared" si="16"/>
        <v>26.246719160104984</v>
      </c>
      <c r="J173" s="16">
        <f t="shared" si="17"/>
        <v>-26.046719160104985</v>
      </c>
      <c r="K173" s="16">
        <v>115</v>
      </c>
      <c r="L173" s="16">
        <v>2889.4356955380508</v>
      </c>
      <c r="M173" s="16">
        <v>1261.8766404199482</v>
      </c>
      <c r="N173" s="16">
        <v>11.37357830271216</v>
      </c>
      <c r="O173" s="16">
        <v>13.848363449691993</v>
      </c>
      <c r="P173" s="16">
        <v>14.419088619397197</v>
      </c>
      <c r="Q173" s="16">
        <v>0.42713367213286524</v>
      </c>
      <c r="R173" s="16">
        <v>2.962279263325049</v>
      </c>
      <c r="S173" s="16">
        <v>39.6336923406392</v>
      </c>
      <c r="T173" s="20" t="s">
        <v>122</v>
      </c>
      <c r="U173" s="10">
        <v>4</v>
      </c>
      <c r="V173" s="20" t="s">
        <v>143</v>
      </c>
      <c r="W173" s="10">
        <v>4</v>
      </c>
      <c r="X173" s="20" t="s">
        <v>143</v>
      </c>
      <c r="Y173" s="10">
        <v>4</v>
      </c>
      <c r="Z173" s="20" t="s">
        <v>123</v>
      </c>
      <c r="AA173" s="15">
        <v>4</v>
      </c>
      <c r="AB173" s="11">
        <v>47.569641457122501</v>
      </c>
      <c r="AC173" s="10">
        <v>47.537754988851617</v>
      </c>
      <c r="AD173" s="19">
        <v>4.8926035540258841</v>
      </c>
      <c r="AE173" s="12">
        <v>1384.8363449691992</v>
      </c>
      <c r="AF173" s="10">
        <v>1518.8120314930775</v>
      </c>
      <c r="AG173" s="10">
        <v>956.43164645478976</v>
      </c>
      <c r="AH173" s="10">
        <v>581.35091735164201</v>
      </c>
      <c r="AI173" s="10">
        <v>3.3757789563619229</v>
      </c>
      <c r="AJ173" s="10"/>
      <c r="AK173" s="10"/>
      <c r="AL173" s="10"/>
      <c r="AM173" s="10"/>
      <c r="AN173" s="10">
        <v>9.2322422997946614</v>
      </c>
      <c r="AO173" s="10">
        <v>3.8353413532452403</v>
      </c>
      <c r="AP173" s="10">
        <v>7.6514531716383178</v>
      </c>
      <c r="AQ173" s="10">
        <v>114.66</v>
      </c>
      <c r="AR173" s="10"/>
      <c r="AS173" s="10"/>
      <c r="AT173" s="10">
        <v>5.7333894615640704</v>
      </c>
      <c r="AU173" s="10">
        <v>1</v>
      </c>
      <c r="AV173" s="16"/>
      <c r="AW173" s="19">
        <v>227.82180472396163</v>
      </c>
      <c r="AX173" s="1" t="s">
        <v>120</v>
      </c>
      <c r="AY173" s="23">
        <v>26.046719160104999</v>
      </c>
      <c r="AZ173" s="18">
        <v>100</v>
      </c>
      <c r="BA173" s="18">
        <v>0</v>
      </c>
      <c r="BB173" s="18">
        <v>0</v>
      </c>
      <c r="BC173" s="18">
        <v>0</v>
      </c>
      <c r="BD173" s="18">
        <v>100</v>
      </c>
      <c r="BE173" s="18">
        <v>0</v>
      </c>
      <c r="BF173" s="24">
        <v>47.569641457122501</v>
      </c>
      <c r="BG173" s="24">
        <v>47.537754988851617</v>
      </c>
      <c r="BH173" s="24">
        <v>4.8926035540258841</v>
      </c>
      <c r="BI173" s="21"/>
      <c r="BJ173" s="25">
        <f t="shared" ca="1" si="18"/>
        <v>0.93913144823543726</v>
      </c>
      <c r="BK173" s="24">
        <f t="shared" ca="1" si="19"/>
        <v>19.924368286079432</v>
      </c>
      <c r="BL173" s="23">
        <f t="shared" si="20"/>
        <v>3.2921340051951029</v>
      </c>
      <c r="BM173" s="23">
        <f t="shared" ca="1" si="21"/>
        <v>2.7803595926789653</v>
      </c>
      <c r="BN173" s="22">
        <f t="shared" si="22"/>
        <v>2.8844781509809225</v>
      </c>
      <c r="BO173" s="21"/>
      <c r="BP173" s="2"/>
    </row>
    <row r="174" spans="1:68" x14ac:dyDescent="0.2">
      <c r="A174">
        <v>8.0500000000000007</v>
      </c>
      <c r="B174">
        <v>2.11</v>
      </c>
      <c r="C174">
        <v>0.21467</v>
      </c>
      <c r="D174">
        <v>-5.6079999999999998E-2</v>
      </c>
      <c r="E174">
        <v>8.0939999999999998E-2</v>
      </c>
      <c r="F174">
        <v>1.9975499999999999</v>
      </c>
      <c r="G174">
        <v>2.1473499999999999</v>
      </c>
      <c r="H174" s="21"/>
      <c r="I174" s="17">
        <f t="shared" si="16"/>
        <v>26.410761154855646</v>
      </c>
      <c r="J174" s="16">
        <f t="shared" si="17"/>
        <v>-26.210761154855646</v>
      </c>
      <c r="K174" s="16">
        <v>115</v>
      </c>
      <c r="L174" s="16">
        <v>2908.3005249343769</v>
      </c>
      <c r="M174" s="16">
        <v>1270.5052493438329</v>
      </c>
      <c r="N174" s="16">
        <v>11.444663167104114</v>
      </c>
      <c r="O174" s="16">
        <v>12.852002053388086</v>
      </c>
      <c r="P174" s="16">
        <v>13.436707467145048</v>
      </c>
      <c r="Q174" s="16">
        <v>0.37344865091423485</v>
      </c>
      <c r="R174" s="16">
        <v>2.7793166728335641</v>
      </c>
      <c r="S174" s="16">
        <v>40.604542622011238</v>
      </c>
      <c r="T174" s="20" t="s">
        <v>122</v>
      </c>
      <c r="U174" s="10">
        <v>5</v>
      </c>
      <c r="V174" s="20" t="s">
        <v>143</v>
      </c>
      <c r="W174" s="10">
        <v>4</v>
      </c>
      <c r="X174" s="20" t="s">
        <v>143</v>
      </c>
      <c r="Y174" s="10">
        <v>4</v>
      </c>
      <c r="Z174" s="20" t="s">
        <v>123</v>
      </c>
      <c r="AA174" s="15">
        <v>4</v>
      </c>
      <c r="AB174" s="11">
        <v>45.544960668856618</v>
      </c>
      <c r="AC174" s="10">
        <v>49.147231776278836</v>
      </c>
      <c r="AD174" s="19">
        <v>5.307807554864544</v>
      </c>
      <c r="AE174" s="12">
        <v>1285.2002053388085</v>
      </c>
      <c r="AF174" s="10">
        <v>1402.1280824400999</v>
      </c>
      <c r="AG174" s="10">
        <v>882.75306003587866</v>
      </c>
      <c r="AH174" s="10">
        <v>599.86037735808941</v>
      </c>
      <c r="AI174" s="10">
        <v>3.5980066963023747</v>
      </c>
      <c r="AJ174" s="10"/>
      <c r="AK174" s="10"/>
      <c r="AL174" s="10"/>
      <c r="AM174" s="10"/>
      <c r="AN174" s="10">
        <v>6.4260010266940428</v>
      </c>
      <c r="AO174" s="10">
        <v>3.5969770696893759</v>
      </c>
      <c r="AP174" s="10">
        <v>7.0620244802870289</v>
      </c>
      <c r="AQ174" s="10">
        <v>114.66</v>
      </c>
      <c r="AR174" s="10"/>
      <c r="AS174" s="10"/>
      <c r="AT174" s="10">
        <v>5.2339120125051943</v>
      </c>
      <c r="AU174" s="10">
        <v>1</v>
      </c>
      <c r="AV174" s="16"/>
      <c r="AW174" s="19">
        <v>210.31921236601499</v>
      </c>
      <c r="AX174" s="1" t="s">
        <v>120</v>
      </c>
      <c r="AY174" s="23">
        <v>26.2107611548556</v>
      </c>
      <c r="AZ174" s="18">
        <v>0</v>
      </c>
      <c r="BA174" s="18">
        <v>100</v>
      </c>
      <c r="BB174" s="18">
        <v>0</v>
      </c>
      <c r="BC174" s="18">
        <v>0</v>
      </c>
      <c r="BD174" s="18">
        <v>100</v>
      </c>
      <c r="BE174" s="18">
        <v>0</v>
      </c>
      <c r="BF174" s="24">
        <v>45.544960668856618</v>
      </c>
      <c r="BG174" s="24">
        <v>49.147231776278836</v>
      </c>
      <c r="BH174" s="24">
        <v>5.307807554864544</v>
      </c>
      <c r="BI174" s="21"/>
      <c r="BJ174" s="25">
        <f t="shared" ca="1" si="18"/>
        <v>0.9445277333217772</v>
      </c>
      <c r="BK174" s="24">
        <f t="shared" ca="1" si="19"/>
        <v>18.334465901325991</v>
      </c>
      <c r="BL174" s="23">
        <f t="shared" si="20"/>
        <v>3.116602278922938</v>
      </c>
      <c r="BM174" s="23">
        <f t="shared" ca="1" si="21"/>
        <v>2.7939879820979314</v>
      </c>
      <c r="BN174" s="22">
        <f t="shared" si="22"/>
        <v>2.8933441436433229</v>
      </c>
      <c r="BO174" s="21"/>
      <c r="BP174" s="2"/>
    </row>
    <row r="175" spans="1:68" x14ac:dyDescent="0.2">
      <c r="A175">
        <v>8.1</v>
      </c>
      <c r="B175">
        <v>2.11</v>
      </c>
      <c r="C175">
        <v>0.22696</v>
      </c>
      <c r="D175">
        <v>-4.3470000000000002E-2</v>
      </c>
      <c r="E175">
        <v>8.2189999999999999E-2</v>
      </c>
      <c r="F175">
        <v>1.9981800000000001</v>
      </c>
      <c r="G175">
        <v>2.1488</v>
      </c>
      <c r="H175" s="21"/>
      <c r="I175" s="17">
        <f t="shared" si="16"/>
        <v>26.574803149606296</v>
      </c>
      <c r="J175" s="16">
        <f t="shared" si="17"/>
        <v>-26.374803149606297</v>
      </c>
      <c r="K175" s="16">
        <v>115</v>
      </c>
      <c r="L175" s="16">
        <v>2927.1653543307016</v>
      </c>
      <c r="M175" s="16">
        <v>1279.1338582677172</v>
      </c>
      <c r="N175" s="16">
        <v>11.515748031496061</v>
      </c>
      <c r="O175" s="16">
        <v>16.108725872689931</v>
      </c>
      <c r="P175" s="16">
        <v>16.69824542007353</v>
      </c>
      <c r="Q175" s="16">
        <v>0.46311330224760294</v>
      </c>
      <c r="R175" s="16">
        <v>2.7734249353580509</v>
      </c>
      <c r="S175" s="16">
        <v>40.938857457194423</v>
      </c>
      <c r="T175" s="20" t="s">
        <v>122</v>
      </c>
      <c r="U175" s="10">
        <v>5</v>
      </c>
      <c r="V175" s="20" t="s">
        <v>143</v>
      </c>
      <c r="W175" s="10">
        <v>4</v>
      </c>
      <c r="X175" s="20" t="s">
        <v>143</v>
      </c>
      <c r="Y175" s="10">
        <v>4</v>
      </c>
      <c r="Z175" s="20" t="s">
        <v>123</v>
      </c>
      <c r="AA175" s="15">
        <v>4</v>
      </c>
      <c r="AB175" s="11">
        <v>38.640089338998123</v>
      </c>
      <c r="AC175" s="10">
        <v>54.216009322183538</v>
      </c>
      <c r="AD175" s="19">
        <v>7.1439013388183383</v>
      </c>
      <c r="AE175" s="12">
        <v>1610.8725872689931</v>
      </c>
      <c r="AF175" s="10">
        <v>1784.7287339966078</v>
      </c>
      <c r="AG175" s="10">
        <v>1113.2163613382354</v>
      </c>
      <c r="AH175" s="10">
        <v>605.27539390008053</v>
      </c>
      <c r="AI175" s="10">
        <v>3.6056501376731847</v>
      </c>
      <c r="AJ175" s="10"/>
      <c r="AK175" s="10"/>
      <c r="AL175" s="10"/>
      <c r="AM175" s="10"/>
      <c r="AN175" s="10">
        <v>8.0543629363449654</v>
      </c>
      <c r="AO175" s="10">
        <v>4.2964164555087487</v>
      </c>
      <c r="AP175" s="10">
        <v>8.7925145293676472</v>
      </c>
      <c r="AQ175" s="10">
        <v>114.66</v>
      </c>
      <c r="AR175" s="10"/>
      <c r="AS175" s="10"/>
      <c r="AT175" s="10">
        <v>6.6948165404707591</v>
      </c>
      <c r="AU175" s="10">
        <v>1</v>
      </c>
      <c r="AV175" s="16"/>
      <c r="AW175" s="19">
        <v>267.70931009949118</v>
      </c>
      <c r="AX175" s="1" t="s">
        <v>120</v>
      </c>
      <c r="AY175" s="23">
        <v>26.374803149606301</v>
      </c>
      <c r="AZ175" s="18">
        <v>0</v>
      </c>
      <c r="BA175" s="18">
        <v>100</v>
      </c>
      <c r="BB175" s="18">
        <v>0</v>
      </c>
      <c r="BC175" s="18">
        <v>0</v>
      </c>
      <c r="BD175" s="18">
        <v>100</v>
      </c>
      <c r="BE175" s="18">
        <v>0</v>
      </c>
      <c r="BF175" s="24">
        <v>38.640089338998123</v>
      </c>
      <c r="BG175" s="24">
        <v>54.216009322183538</v>
      </c>
      <c r="BH175" s="24">
        <v>7.1439013388183383</v>
      </c>
      <c r="BI175" s="21"/>
      <c r="BJ175" s="25">
        <f t="shared" ca="1" si="18"/>
        <v>0.91385406404629743</v>
      </c>
      <c r="BK175" s="24">
        <f t="shared" ca="1" si="19"/>
        <v>22.805768718692175</v>
      </c>
      <c r="BL175" s="23">
        <f t="shared" si="20"/>
        <v>3.0398657985598323</v>
      </c>
      <c r="BM175" s="23">
        <f t="shared" ca="1" si="21"/>
        <v>2.7129445752916492</v>
      </c>
      <c r="BN175" s="22">
        <f t="shared" si="22"/>
        <v>2.8161132006293488</v>
      </c>
      <c r="BO175" s="21"/>
      <c r="BP175" s="2"/>
    </row>
    <row r="176" spans="1:68" x14ac:dyDescent="0.2">
      <c r="A176">
        <v>8.15</v>
      </c>
      <c r="B176">
        <v>2.11</v>
      </c>
      <c r="C176">
        <v>0.22028</v>
      </c>
      <c r="D176">
        <v>-3.8390000000000001E-2</v>
      </c>
      <c r="E176">
        <v>5.7020000000000001E-2</v>
      </c>
      <c r="F176">
        <v>2.00108</v>
      </c>
      <c r="G176">
        <v>2.14838</v>
      </c>
      <c r="H176" s="21"/>
      <c r="I176" s="17">
        <f t="shared" si="16"/>
        <v>26.738845144356954</v>
      </c>
      <c r="J176" s="16">
        <f t="shared" si="17"/>
        <v>-26.538845144356955</v>
      </c>
      <c r="K176" s="16">
        <v>115</v>
      </c>
      <c r="L176" s="16">
        <v>2946.0301837270272</v>
      </c>
      <c r="M176" s="16">
        <v>1287.7624671916019</v>
      </c>
      <c r="N176" s="16">
        <v>11.586832895888014</v>
      </c>
      <c r="O176" s="16">
        <v>14.338594455852153</v>
      </c>
      <c r="P176" s="16">
        <v>14.831176608529768</v>
      </c>
      <c r="Q176" s="16">
        <v>0.49923514433907884</v>
      </c>
      <c r="R176" s="16">
        <v>3.3661196108470364</v>
      </c>
      <c r="S176" s="16">
        <v>34.207093935945444</v>
      </c>
      <c r="T176" s="20" t="s">
        <v>122</v>
      </c>
      <c r="U176" s="10">
        <v>4</v>
      </c>
      <c r="V176" s="20" t="s">
        <v>143</v>
      </c>
      <c r="W176" s="10">
        <v>4</v>
      </c>
      <c r="X176" s="20" t="s">
        <v>143</v>
      </c>
      <c r="Y176" s="10">
        <v>4</v>
      </c>
      <c r="Z176" s="20" t="s">
        <v>123</v>
      </c>
      <c r="AA176" s="15">
        <v>4</v>
      </c>
      <c r="AB176" s="11">
        <v>56.05784104904302</v>
      </c>
      <c r="AC176" s="10">
        <v>40.333766828930173</v>
      </c>
      <c r="AD176" s="19">
        <v>3.6083921220268098</v>
      </c>
      <c r="AE176" s="12">
        <v>1433.8594455852153</v>
      </c>
      <c r="AF176" s="10">
        <v>1563.9638838504993</v>
      </c>
      <c r="AG176" s="10">
        <v>987.33824563973258</v>
      </c>
      <c r="AH176" s="10">
        <v>465.33108425260991</v>
      </c>
      <c r="AI176" s="10">
        <v>2.9707797571351429</v>
      </c>
      <c r="AJ176" s="10"/>
      <c r="AK176" s="10"/>
      <c r="AL176" s="10"/>
      <c r="AM176" s="10"/>
      <c r="AN176" s="10">
        <v>9.5590629705681014</v>
      </c>
      <c r="AO176" s="10">
        <v>4.0081404150877447</v>
      </c>
      <c r="AP176" s="10">
        <v>7.8987059651178608</v>
      </c>
      <c r="AQ176" s="10">
        <v>114.66</v>
      </c>
      <c r="AR176" s="10"/>
      <c r="AS176" s="10"/>
      <c r="AT176" s="10">
        <v>5.7867604548079994</v>
      </c>
      <c r="AU176" s="10">
        <v>1</v>
      </c>
      <c r="AV176" s="16"/>
      <c r="AW176" s="19">
        <v>234.5945825775749</v>
      </c>
      <c r="AX176" s="1" t="s">
        <v>120</v>
      </c>
      <c r="AY176" s="23">
        <v>26.538845144357001</v>
      </c>
      <c r="AZ176" s="18">
        <v>100</v>
      </c>
      <c r="BA176" s="18">
        <v>0</v>
      </c>
      <c r="BB176" s="18">
        <v>0</v>
      </c>
      <c r="BC176" s="18">
        <v>0</v>
      </c>
      <c r="BD176" s="18">
        <v>100</v>
      </c>
      <c r="BE176" s="18">
        <v>0</v>
      </c>
      <c r="BF176" s="24">
        <v>56.05784104904302</v>
      </c>
      <c r="BG176" s="24">
        <v>40.333766828930173</v>
      </c>
      <c r="BH176" s="24">
        <v>3.6083921220268098</v>
      </c>
      <c r="BI176" s="21"/>
      <c r="BJ176" s="25">
        <f t="shared" ca="1" si="18"/>
        <v>0.95094613156334096</v>
      </c>
      <c r="BK176" s="24">
        <f t="shared" ca="1" si="19"/>
        <v>20.245138657449559</v>
      </c>
      <c r="BL176" s="23">
        <f t="shared" si="20"/>
        <v>3.7373042968241563</v>
      </c>
      <c r="BM176" s="23">
        <f t="shared" ca="1" si="21"/>
        <v>2.8097639947124615</v>
      </c>
      <c r="BN176" s="22">
        <f t="shared" si="22"/>
        <v>2.9075837225110703</v>
      </c>
      <c r="BO176" s="21"/>
      <c r="BP176" s="2"/>
    </row>
    <row r="177" spans="1:68" x14ac:dyDescent="0.2">
      <c r="A177">
        <v>8.1999999999999993</v>
      </c>
      <c r="B177">
        <v>2.11</v>
      </c>
      <c r="C177">
        <v>0.21495</v>
      </c>
      <c r="D177">
        <v>-6.4189999999999997E-2</v>
      </c>
      <c r="E177">
        <v>5.7770000000000002E-2</v>
      </c>
      <c r="F177">
        <v>1.9985999999999999</v>
      </c>
      <c r="G177">
        <v>2.14798</v>
      </c>
      <c r="H177" s="21"/>
      <c r="I177" s="17">
        <f t="shared" si="16"/>
        <v>26.902887139107609</v>
      </c>
      <c r="J177" s="16">
        <f t="shared" si="17"/>
        <v>-26.702887139107609</v>
      </c>
      <c r="K177" s="16">
        <v>115</v>
      </c>
      <c r="L177" s="16">
        <v>2964.8950131233523</v>
      </c>
      <c r="M177" s="16">
        <v>1296.3910761154864</v>
      </c>
      <c r="N177" s="16">
        <v>11.657917760279965</v>
      </c>
      <c r="O177" s="16">
        <v>12.92619917864476</v>
      </c>
      <c r="P177" s="16">
        <v>13.421669811498356</v>
      </c>
      <c r="Q177" s="16">
        <v>0.3157816943469377</v>
      </c>
      <c r="R177" s="16">
        <v>2.3527750181755125</v>
      </c>
      <c r="S177" s="16">
        <v>34.407682837055361</v>
      </c>
      <c r="T177" s="20" t="s">
        <v>122</v>
      </c>
      <c r="U177" s="10">
        <v>5</v>
      </c>
      <c r="V177" s="20" t="s">
        <v>143</v>
      </c>
      <c r="W177" s="10">
        <v>4</v>
      </c>
      <c r="X177" s="20" t="s">
        <v>143</v>
      </c>
      <c r="Y177" s="10">
        <v>4</v>
      </c>
      <c r="Z177" s="20" t="s">
        <v>123</v>
      </c>
      <c r="AA177" s="15">
        <v>4</v>
      </c>
      <c r="AB177" s="11">
        <v>35.340340046338845</v>
      </c>
      <c r="AC177" s="10">
        <v>56.358854907249174</v>
      </c>
      <c r="AD177" s="19">
        <v>8.3008050464119822</v>
      </c>
      <c r="AE177" s="12">
        <v>1292.6199178644761</v>
      </c>
      <c r="AF177" s="10">
        <v>1397.0298589411375</v>
      </c>
      <c r="AG177" s="10">
        <v>881.62523586237671</v>
      </c>
      <c r="AH177" s="10">
        <v>467.9951672936653</v>
      </c>
      <c r="AI177" s="10">
        <v>4.2503001446158759</v>
      </c>
      <c r="AJ177" s="10"/>
      <c r="AK177" s="10"/>
      <c r="AL177" s="10"/>
      <c r="AM177" s="10"/>
      <c r="AN177" s="10">
        <v>6.4630995893223799</v>
      </c>
      <c r="AO177" s="10">
        <v>3.5315040703109672</v>
      </c>
      <c r="AP177" s="10">
        <v>7.0530018868990139</v>
      </c>
      <c r="AQ177" s="10">
        <v>114.66</v>
      </c>
      <c r="AR177" s="10"/>
      <c r="AS177" s="10"/>
      <c r="AT177" s="10">
        <v>5.103802030018918</v>
      </c>
      <c r="AU177" s="10">
        <v>1</v>
      </c>
      <c r="AV177" s="16"/>
      <c r="AW177" s="19">
        <v>209.55447884117061</v>
      </c>
      <c r="AX177" s="1" t="s">
        <v>120</v>
      </c>
      <c r="AY177" s="23">
        <v>26.702887139107599</v>
      </c>
      <c r="AZ177" s="18">
        <v>0</v>
      </c>
      <c r="BA177" s="18">
        <v>100</v>
      </c>
      <c r="BB177" s="18">
        <v>0</v>
      </c>
      <c r="BC177" s="18">
        <v>0</v>
      </c>
      <c r="BD177" s="18">
        <v>100</v>
      </c>
      <c r="BE177" s="18">
        <v>0</v>
      </c>
      <c r="BF177" s="24">
        <v>35.340340046338845</v>
      </c>
      <c r="BG177" s="24">
        <v>56.358854907249174</v>
      </c>
      <c r="BH177" s="24">
        <v>8.3008050464119822</v>
      </c>
      <c r="BI177" s="21"/>
      <c r="BJ177" s="25">
        <f t="shared" ca="1" si="18"/>
        <v>0.93250247443574608</v>
      </c>
      <c r="BK177" s="24">
        <f t="shared" ca="1" si="19"/>
        <v>17.817736895962604</v>
      </c>
      <c r="BL177" s="23">
        <f t="shared" si="20"/>
        <v>2.6449100810893436</v>
      </c>
      <c r="BM177" s="23">
        <f t="shared" ca="1" si="21"/>
        <v>2.7608203573231997</v>
      </c>
      <c r="BN177" s="22">
        <f t="shared" si="22"/>
        <v>2.8527497569500779</v>
      </c>
      <c r="BO177" s="21"/>
      <c r="BP177" s="2"/>
    </row>
    <row r="178" spans="1:68" x14ac:dyDescent="0.2">
      <c r="A178">
        <v>8.25</v>
      </c>
      <c r="B178">
        <v>2.0699999999999998</v>
      </c>
      <c r="C178">
        <v>0.20691999999999999</v>
      </c>
      <c r="D178">
        <v>-6.216E-2</v>
      </c>
      <c r="E178">
        <v>5.824E-2</v>
      </c>
      <c r="F178">
        <v>1.9995799999999999</v>
      </c>
      <c r="G178">
        <v>2.1487799999999999</v>
      </c>
      <c r="H178" s="21"/>
      <c r="I178" s="17">
        <f t="shared" si="16"/>
        <v>27.066929133858267</v>
      </c>
      <c r="J178" s="16">
        <f t="shared" si="17"/>
        <v>-26.866929133858267</v>
      </c>
      <c r="K178" s="16">
        <v>115</v>
      </c>
      <c r="L178" s="16">
        <v>2983.7598425196779</v>
      </c>
      <c r="M178" s="16">
        <v>1305.0196850393711</v>
      </c>
      <c r="N178" s="16">
        <v>11.729002624671915</v>
      </c>
      <c r="O178" s="16">
        <v>10.798331622176585</v>
      </c>
      <c r="P178" s="16">
        <v>11.295612369273798</v>
      </c>
      <c r="Q178" s="16">
        <v>0.33021620998585421</v>
      </c>
      <c r="R178" s="16">
        <v>2.9234024609777221</v>
      </c>
      <c r="S178" s="16">
        <v>34.533385215084252</v>
      </c>
      <c r="T178" s="20" t="s">
        <v>122</v>
      </c>
      <c r="U178" s="10">
        <v>4</v>
      </c>
      <c r="V178" s="20" t="s">
        <v>33</v>
      </c>
      <c r="W178" s="10">
        <v>3</v>
      </c>
      <c r="X178" s="20" t="s">
        <v>143</v>
      </c>
      <c r="Y178" s="10">
        <v>4</v>
      </c>
      <c r="Z178" s="20" t="s">
        <v>33</v>
      </c>
      <c r="AA178" s="15">
        <v>3</v>
      </c>
      <c r="AB178" s="11">
        <v>53.910350202173859</v>
      </c>
      <c r="AC178" s="10">
        <v>42.216260654352219</v>
      </c>
      <c r="AD178" s="19">
        <v>3.8733891434739203</v>
      </c>
      <c r="AE178" s="12">
        <v>1079.8331622176586</v>
      </c>
      <c r="AF178" s="10">
        <v>1145.7957581266999</v>
      </c>
      <c r="AG178" s="10">
        <v>722.17092769553483</v>
      </c>
      <c r="AH178" s="10">
        <v>469.11872757419667</v>
      </c>
      <c r="AI178" s="10">
        <v>3.4206716774314865</v>
      </c>
      <c r="AJ178" s="10"/>
      <c r="AK178" s="10"/>
      <c r="AL178" s="10"/>
      <c r="AM178" s="10"/>
      <c r="AN178" s="10">
        <v>7.1988877481177234</v>
      </c>
      <c r="AO178" s="10">
        <v>3.1706710853613789</v>
      </c>
      <c r="AP178" s="10">
        <v>5.7773674215642785</v>
      </c>
      <c r="AQ178" s="10">
        <v>114.66</v>
      </c>
      <c r="AR178" s="10"/>
      <c r="AS178" s="10"/>
      <c r="AT178" s="10">
        <v>4.1156775427772425</v>
      </c>
      <c r="AU178" s="10">
        <v>1</v>
      </c>
      <c r="AV178" s="16"/>
      <c r="AW178" s="19">
        <v>171.86936371900498</v>
      </c>
      <c r="AX178" s="1" t="s">
        <v>120</v>
      </c>
      <c r="AY178" s="23">
        <v>26.866929133858299</v>
      </c>
      <c r="AZ178" s="18">
        <v>100</v>
      </c>
      <c r="BA178" s="18">
        <v>0</v>
      </c>
      <c r="BB178" s="18">
        <v>0</v>
      </c>
      <c r="BC178" s="18">
        <v>100</v>
      </c>
      <c r="BD178" s="18">
        <v>0</v>
      </c>
      <c r="BE178" s="18">
        <v>0</v>
      </c>
      <c r="BF178" s="24">
        <v>53.910350202173859</v>
      </c>
      <c r="BG178" s="24">
        <v>42.216260654352219</v>
      </c>
      <c r="BH178" s="24">
        <v>3.8733891434739203</v>
      </c>
      <c r="BI178" s="21"/>
      <c r="BJ178" s="25">
        <f t="shared" ca="1" si="18"/>
        <v>0.98053258982755209</v>
      </c>
      <c r="BK178" s="24">
        <f t="shared" ca="1" si="19"/>
        <v>14.88340275469479</v>
      </c>
      <c r="BL178" s="23">
        <f t="shared" si="20"/>
        <v>3.3682703168092827</v>
      </c>
      <c r="BM178" s="23">
        <f t="shared" ca="1" si="21"/>
        <v>2.8863485638168807</v>
      </c>
      <c r="BN178" s="22">
        <f t="shared" si="22"/>
        <v>2.9677464573544721</v>
      </c>
      <c r="BO178" s="21"/>
      <c r="BP178" s="2"/>
    </row>
    <row r="179" spans="1:68" x14ac:dyDescent="0.2">
      <c r="A179">
        <v>8.3000000000000007</v>
      </c>
      <c r="B179">
        <v>2.11</v>
      </c>
      <c r="C179">
        <v>0.20868</v>
      </c>
      <c r="D179">
        <v>-5.0459999999999998E-2</v>
      </c>
      <c r="E179">
        <v>6.164E-2</v>
      </c>
      <c r="F179">
        <v>2.0067300000000001</v>
      </c>
      <c r="G179">
        <v>2.1551300000000002</v>
      </c>
      <c r="H179" s="21"/>
      <c r="I179" s="17">
        <f t="shared" si="16"/>
        <v>27.230971128608925</v>
      </c>
      <c r="J179" s="16">
        <f t="shared" si="17"/>
        <v>-27.030971128608925</v>
      </c>
      <c r="K179" s="16">
        <v>115</v>
      </c>
      <c r="L179" s="16">
        <v>3002.6246719160035</v>
      </c>
      <c r="M179" s="16">
        <v>1313.6482939632558</v>
      </c>
      <c r="N179" s="16">
        <v>11.800087489063866</v>
      </c>
      <c r="O179" s="16">
        <v>11.264713552361393</v>
      </c>
      <c r="P179" s="16">
        <v>11.775088742923062</v>
      </c>
      <c r="Q179" s="16">
        <v>0.41341021637763925</v>
      </c>
      <c r="R179" s="16">
        <v>3.5108883287703683</v>
      </c>
      <c r="S179" s="16">
        <v>35.442721566782566</v>
      </c>
      <c r="T179" s="20" t="s">
        <v>122</v>
      </c>
      <c r="U179" s="10">
        <v>4</v>
      </c>
      <c r="V179" s="20" t="s">
        <v>33</v>
      </c>
      <c r="W179" s="10">
        <v>3</v>
      </c>
      <c r="X179" s="20" t="s">
        <v>143</v>
      </c>
      <c r="Y179" s="10">
        <v>4</v>
      </c>
      <c r="Z179" s="20" t="s">
        <v>33</v>
      </c>
      <c r="AA179" s="15">
        <v>3</v>
      </c>
      <c r="AB179" s="11">
        <v>67.28844958863661</v>
      </c>
      <c r="AC179" s="10">
        <v>30.055669585210495</v>
      </c>
      <c r="AD179" s="19">
        <v>2.655880826152897</v>
      </c>
      <c r="AE179" s="12">
        <v>1126.4713552361393</v>
      </c>
      <c r="AF179" s="10">
        <v>1201.0950474150648</v>
      </c>
      <c r="AG179" s="10">
        <v>758.13165571922968</v>
      </c>
      <c r="AH179" s="10">
        <v>486.36275817021323</v>
      </c>
      <c r="AI179" s="10">
        <v>2.8482819912139838</v>
      </c>
      <c r="AJ179" s="10"/>
      <c r="AK179" s="10"/>
      <c r="AL179" s="10"/>
      <c r="AM179" s="10"/>
      <c r="AN179" s="10">
        <v>7.5098090349075948</v>
      </c>
      <c r="AO179" s="10">
        <v>3.3654041296904325</v>
      </c>
      <c r="AP179" s="10">
        <v>6.0650532457538366</v>
      </c>
      <c r="AQ179" s="10">
        <v>114.66</v>
      </c>
      <c r="AR179" s="10"/>
      <c r="AS179" s="10"/>
      <c r="AT179" s="10">
        <v>4.2944365522298105</v>
      </c>
      <c r="AU179" s="10">
        <v>1</v>
      </c>
      <c r="AV179" s="16"/>
      <c r="AW179" s="19">
        <v>180.16425711225972</v>
      </c>
      <c r="AX179" s="1" t="s">
        <v>120</v>
      </c>
      <c r="AY179" s="23">
        <v>27.030971128608901</v>
      </c>
      <c r="AZ179" s="18">
        <v>100</v>
      </c>
      <c r="BA179" s="18">
        <v>0</v>
      </c>
      <c r="BB179" s="18">
        <v>0</v>
      </c>
      <c r="BC179" s="18">
        <v>100</v>
      </c>
      <c r="BD179" s="18">
        <v>0</v>
      </c>
      <c r="BE179" s="18">
        <v>0</v>
      </c>
      <c r="BF179" s="24">
        <v>67.28844958863661</v>
      </c>
      <c r="BG179" s="24">
        <v>30.055669585210495</v>
      </c>
      <c r="BH179" s="24">
        <v>2.655880826152897</v>
      </c>
      <c r="BI179" s="21"/>
      <c r="BJ179" s="25">
        <f t="shared" ca="1" si="18"/>
        <v>0.99281671283126693</v>
      </c>
      <c r="BK179" s="24">
        <f t="shared" ca="1" si="19"/>
        <v>15.587910533396716</v>
      </c>
      <c r="BL179" s="23">
        <f t="shared" si="20"/>
        <v>4.0239362820605056</v>
      </c>
      <c r="BM179" s="23">
        <f t="shared" ca="1" si="21"/>
        <v>2.9180552679796126</v>
      </c>
      <c r="BN179" s="22">
        <f t="shared" si="22"/>
        <v>2.9990214744784076</v>
      </c>
      <c r="BO179" s="21"/>
      <c r="BP179" s="2"/>
    </row>
    <row r="180" spans="1:68" x14ac:dyDescent="0.2">
      <c r="A180">
        <v>8.35</v>
      </c>
      <c r="B180">
        <v>2.11</v>
      </c>
      <c r="C180">
        <v>0.22205</v>
      </c>
      <c r="D180">
        <v>-3.5639999999999998E-2</v>
      </c>
      <c r="E180">
        <v>6.1800000000000001E-2</v>
      </c>
      <c r="F180">
        <v>1.99743</v>
      </c>
      <c r="G180">
        <v>2.1470799999999999</v>
      </c>
      <c r="H180" s="21"/>
      <c r="I180" s="17">
        <f t="shared" si="16"/>
        <v>27.395013123359579</v>
      </c>
      <c r="J180" s="16">
        <f t="shared" si="17"/>
        <v>-27.19501312335958</v>
      </c>
      <c r="K180" s="16">
        <v>115</v>
      </c>
      <c r="L180" s="16">
        <v>3021.4895013123287</v>
      </c>
      <c r="M180" s="16">
        <v>1322.2769028871403</v>
      </c>
      <c r="N180" s="16">
        <v>11.871172353455817</v>
      </c>
      <c r="O180" s="16">
        <v>14.807626283367551</v>
      </c>
      <c r="P180" s="16">
        <v>15.318617683033429</v>
      </c>
      <c r="Q180" s="16">
        <v>0.51878929114056682</v>
      </c>
      <c r="R180" s="16">
        <v>3.3866586520738533</v>
      </c>
      <c r="S180" s="16">
        <v>35.485513865686009</v>
      </c>
      <c r="T180" s="20" t="s">
        <v>122</v>
      </c>
      <c r="U180" s="10">
        <v>4</v>
      </c>
      <c r="V180" s="20" t="s">
        <v>143</v>
      </c>
      <c r="W180" s="10">
        <v>4</v>
      </c>
      <c r="X180" s="20" t="s">
        <v>143</v>
      </c>
      <c r="Y180" s="10">
        <v>4</v>
      </c>
      <c r="Z180" s="20" t="s">
        <v>123</v>
      </c>
      <c r="AA180" s="15">
        <v>4</v>
      </c>
      <c r="AB180" s="11">
        <v>55.678135790143486</v>
      </c>
      <c r="AC180" s="10">
        <v>40.669133096835125</v>
      </c>
      <c r="AD180" s="19">
        <v>3.6527311130213898</v>
      </c>
      <c r="AE180" s="12">
        <v>1480.7626283367549</v>
      </c>
      <c r="AF180" s="10">
        <v>1616.8711092282649</v>
      </c>
      <c r="AG180" s="10">
        <v>1021.2411788688952</v>
      </c>
      <c r="AH180" s="10">
        <v>485.78073968016395</v>
      </c>
      <c r="AI180" s="10">
        <v>2.9527628932654322</v>
      </c>
      <c r="AJ180" s="10"/>
      <c r="AK180" s="10"/>
      <c r="AL180" s="10"/>
      <c r="AM180" s="10"/>
      <c r="AN180" s="10">
        <v>9.8717508555783677</v>
      </c>
      <c r="AO180" s="10">
        <v>4.1387463561676663</v>
      </c>
      <c r="AP180" s="10">
        <v>8.1486882520822661</v>
      </c>
      <c r="AQ180" s="10">
        <v>114.66</v>
      </c>
      <c r="AR180" s="10"/>
      <c r="AS180" s="10"/>
      <c r="AT180" s="10">
        <v>5.8270705566878718</v>
      </c>
      <c r="AU180" s="10">
        <v>1</v>
      </c>
      <c r="AV180" s="16"/>
      <c r="AW180" s="19">
        <v>242.53066638423974</v>
      </c>
      <c r="AX180" s="1" t="s">
        <v>120</v>
      </c>
      <c r="AY180" s="23">
        <v>27.195013123359601</v>
      </c>
      <c r="AZ180" s="18">
        <v>100</v>
      </c>
      <c r="BA180" s="18">
        <v>0</v>
      </c>
      <c r="BB180" s="18">
        <v>0</v>
      </c>
      <c r="BC180" s="18">
        <v>0</v>
      </c>
      <c r="BD180" s="18">
        <v>100</v>
      </c>
      <c r="BE180" s="18">
        <v>0</v>
      </c>
      <c r="BF180" s="24">
        <v>55.678135790143486</v>
      </c>
      <c r="BG180" s="24">
        <v>40.669133096835125</v>
      </c>
      <c r="BH180" s="24">
        <v>3.6527311130213898</v>
      </c>
      <c r="BI180" s="21"/>
      <c r="BJ180" s="25">
        <f t="shared" ca="1" si="18"/>
        <v>0.95128835070156503</v>
      </c>
      <c r="BK180" s="24">
        <f t="shared" ca="1" si="19"/>
        <v>20.410226408305537</v>
      </c>
      <c r="BL180" s="23">
        <f t="shared" si="20"/>
        <v>3.757199198466612</v>
      </c>
      <c r="BM180" s="23">
        <f t="shared" ca="1" si="21"/>
        <v>2.8085218536819334</v>
      </c>
      <c r="BN180" s="22">
        <f t="shared" si="22"/>
        <v>2.8979645786469499</v>
      </c>
      <c r="BO180" s="21"/>
      <c r="BP180" s="2"/>
    </row>
    <row r="181" spans="1:68" x14ac:dyDescent="0.2">
      <c r="A181">
        <v>8.4</v>
      </c>
      <c r="B181">
        <v>2.11</v>
      </c>
      <c r="C181">
        <v>0.29748999999999998</v>
      </c>
      <c r="D181">
        <v>-4.8829999999999998E-2</v>
      </c>
      <c r="E181">
        <v>5.833E-2</v>
      </c>
      <c r="F181">
        <v>1.99878</v>
      </c>
      <c r="G181">
        <v>2.15008</v>
      </c>
      <c r="H181" s="21"/>
      <c r="I181" s="17">
        <f t="shared" si="16"/>
        <v>27.559055118110237</v>
      </c>
      <c r="J181" s="16">
        <f t="shared" si="17"/>
        <v>-27.359055118110238</v>
      </c>
      <c r="K181" s="16">
        <v>115</v>
      </c>
      <c r="L181" s="16">
        <v>3040.3543307086543</v>
      </c>
      <c r="M181" s="16">
        <v>1330.905511811025</v>
      </c>
      <c r="N181" s="16">
        <v>11.94225721784777</v>
      </c>
      <c r="O181" s="16">
        <v>34.798451745379857</v>
      </c>
      <c r="P181" s="16">
        <v>35.296079110098191</v>
      </c>
      <c r="Q181" s="16">
        <v>0.42500049248179389</v>
      </c>
      <c r="R181" s="16">
        <v>1.2041011443681897</v>
      </c>
      <c r="S181" s="16">
        <v>34.557455883217429</v>
      </c>
      <c r="T181" s="20" t="s">
        <v>125</v>
      </c>
      <c r="U181" s="10">
        <v>7</v>
      </c>
      <c r="V181" s="20" t="s">
        <v>141</v>
      </c>
      <c r="W181" s="10">
        <v>5</v>
      </c>
      <c r="X181" s="20" t="s">
        <v>141</v>
      </c>
      <c r="Y181" s="10">
        <v>5</v>
      </c>
      <c r="Z181" s="20" t="s">
        <v>121</v>
      </c>
      <c r="AA181" s="15">
        <v>5</v>
      </c>
      <c r="AB181" s="11">
        <v>3.5828789888634134</v>
      </c>
      <c r="AC181" s="10">
        <v>48.14382584864267</v>
      </c>
      <c r="AD181" s="19">
        <v>48.273295162493916</v>
      </c>
      <c r="AE181" s="12"/>
      <c r="AF181" s="10"/>
      <c r="AG181" s="10"/>
      <c r="AH181" s="10"/>
      <c r="AI181" s="10"/>
      <c r="AJ181" s="10">
        <v>32.637226508951386</v>
      </c>
      <c r="AK181" s="10">
        <v>36.746051354970454</v>
      </c>
      <c r="AL181" s="10">
        <v>38.842399981668073</v>
      </c>
      <c r="AM181" s="10">
        <v>33.824019777524548</v>
      </c>
      <c r="AN181" s="10">
        <v>11.599483915126619</v>
      </c>
      <c r="AO181" s="10">
        <v>5.4980617037026942</v>
      </c>
      <c r="AP181" s="10">
        <v>8.5888237330294572</v>
      </c>
      <c r="AQ181" s="10">
        <v>117.845</v>
      </c>
      <c r="AR181" s="10">
        <v>0</v>
      </c>
      <c r="AS181" s="10">
        <v>0</v>
      </c>
      <c r="AT181" s="10">
        <v>1.7281070941230927</v>
      </c>
      <c r="AU181" s="10">
        <v>0.55727066597970887</v>
      </c>
      <c r="AV181" s="16">
        <v>0.17446730601155611</v>
      </c>
      <c r="AW181" s="19">
        <v>88.240197775245477</v>
      </c>
      <c r="AX181" s="1" t="s">
        <v>120</v>
      </c>
      <c r="AY181" s="23">
        <v>27.359055118110199</v>
      </c>
      <c r="AZ181" s="18">
        <v>0</v>
      </c>
      <c r="BA181" s="18">
        <v>0</v>
      </c>
      <c r="BB181" s="18">
        <v>100</v>
      </c>
      <c r="BC181" s="18">
        <v>0</v>
      </c>
      <c r="BD181" s="18">
        <v>100</v>
      </c>
      <c r="BE181" s="18">
        <v>0</v>
      </c>
      <c r="BF181" s="24">
        <v>3.5828789888634134</v>
      </c>
      <c r="BG181" s="24">
        <v>48.14382584864267</v>
      </c>
      <c r="BH181" s="24">
        <v>48.273295162493916</v>
      </c>
      <c r="BI181" s="21"/>
      <c r="BJ181" s="25">
        <f t="shared" ca="1" si="18"/>
        <v>0.73726446483750108</v>
      </c>
      <c r="BK181" s="24">
        <f t="shared" ca="1" si="19"/>
        <v>44.912536933590602</v>
      </c>
      <c r="BL181" s="23">
        <f t="shared" si="20"/>
        <v>1.2582950210391985</v>
      </c>
      <c r="BM181" s="23">
        <f t="shared" ca="1" si="21"/>
        <v>2.2462442826011517</v>
      </c>
      <c r="BN181" s="22">
        <f t="shared" si="22"/>
        <v>2.3419627842731128</v>
      </c>
      <c r="BO181" s="21"/>
      <c r="BP181" s="2"/>
    </row>
    <row r="182" spans="1:68" x14ac:dyDescent="0.2">
      <c r="A182">
        <v>8.4499999999999993</v>
      </c>
      <c r="B182">
        <v>2.11</v>
      </c>
      <c r="C182">
        <v>0.33600000000000002</v>
      </c>
      <c r="D182">
        <v>-6.3060000000000005E-2</v>
      </c>
      <c r="E182">
        <v>-1.601E-2</v>
      </c>
      <c r="F182">
        <v>1.9960500000000001</v>
      </c>
      <c r="G182">
        <v>2.1492</v>
      </c>
      <c r="H182" s="21"/>
      <c r="I182" s="17">
        <f t="shared" si="16"/>
        <v>27.723097112860888</v>
      </c>
      <c r="J182" s="16">
        <f t="shared" si="17"/>
        <v>-27.523097112860889</v>
      </c>
      <c r="K182" s="16">
        <v>115</v>
      </c>
      <c r="L182" s="16">
        <v>3059.219160104979</v>
      </c>
      <c r="M182" s="16">
        <v>1339.5341207349093</v>
      </c>
      <c r="N182" s="16">
        <v>12.013342082239719</v>
      </c>
      <c r="O182" s="16">
        <v>45.003206365503075</v>
      </c>
      <c r="P182" s="16">
        <v>45.214527575177982</v>
      </c>
      <c r="Q182" s="16">
        <v>0.32381667103263995</v>
      </c>
      <c r="R182" s="16">
        <v>0.71617837982323596</v>
      </c>
      <c r="S182" s="16">
        <v>14.675084005201926</v>
      </c>
      <c r="T182" s="20" t="s">
        <v>125</v>
      </c>
      <c r="U182" s="10">
        <v>7</v>
      </c>
      <c r="V182" s="20" t="s">
        <v>141</v>
      </c>
      <c r="W182" s="10">
        <v>5</v>
      </c>
      <c r="X182" s="20" t="s">
        <v>30</v>
      </c>
      <c r="Y182" s="10">
        <v>6</v>
      </c>
      <c r="Z182" s="20" t="s">
        <v>30</v>
      </c>
      <c r="AA182" s="15">
        <v>6</v>
      </c>
      <c r="AB182" s="11">
        <v>1.3676019038175724</v>
      </c>
      <c r="AC182" s="10">
        <v>34.0113339053364</v>
      </c>
      <c r="AD182" s="19">
        <v>64.621064190846027</v>
      </c>
      <c r="AE182" s="12"/>
      <c r="AF182" s="10"/>
      <c r="AG182" s="10"/>
      <c r="AH182" s="10"/>
      <c r="AI182" s="10"/>
      <c r="AJ182" s="10">
        <v>34.314885400389443</v>
      </c>
      <c r="AK182" s="10">
        <v>38.22167438732091</v>
      </c>
      <c r="AL182" s="10">
        <v>40.570940437048435</v>
      </c>
      <c r="AM182" s="10">
        <v>34.391089568138348</v>
      </c>
      <c r="AN182" s="10">
        <v>15.001068788501025</v>
      </c>
      <c r="AO182" s="10">
        <v>6.5875518364925707</v>
      </c>
      <c r="AP182" s="10">
        <v>11.303631893794496</v>
      </c>
      <c r="AQ182" s="10">
        <v>117.845</v>
      </c>
      <c r="AR182" s="10">
        <v>3.6155207914399821</v>
      </c>
      <c r="AS182" s="10">
        <v>0</v>
      </c>
      <c r="AT182" s="10">
        <v>2.2595029984713482</v>
      </c>
      <c r="AU182" s="10">
        <v>0.63137906661889531</v>
      </c>
      <c r="AV182" s="16">
        <v>0.21670927842323751</v>
      </c>
      <c r="AW182" s="19">
        <v>113.03631893794496</v>
      </c>
      <c r="AX182" s="1" t="s">
        <v>120</v>
      </c>
      <c r="AY182" s="23">
        <v>27.523097112860899</v>
      </c>
      <c r="AZ182" s="18">
        <v>0</v>
      </c>
      <c r="BA182" s="18">
        <v>0</v>
      </c>
      <c r="BB182" s="18">
        <v>100</v>
      </c>
      <c r="BC182" s="18">
        <v>0</v>
      </c>
      <c r="BD182" s="18">
        <v>0</v>
      </c>
      <c r="BE182" s="18">
        <v>100</v>
      </c>
      <c r="BF182" s="24">
        <v>1.3676019038175724</v>
      </c>
      <c r="BG182" s="24">
        <v>34.0113339053364</v>
      </c>
      <c r="BH182" s="24">
        <v>64.621064190846027</v>
      </c>
      <c r="BI182" s="21"/>
      <c r="BJ182" s="25">
        <f t="shared" ca="1" si="18"/>
        <v>0.65864694888750708</v>
      </c>
      <c r="BK182" s="24">
        <f t="shared" ca="1" si="19"/>
        <v>55.763247567843422</v>
      </c>
      <c r="BL182" s="23">
        <f t="shared" si="20"/>
        <v>0.7412550735903235</v>
      </c>
      <c r="BM182" s="23">
        <f t="shared" ca="1" si="21"/>
        <v>2.0393640078827584</v>
      </c>
      <c r="BN182" s="22">
        <f t="shared" si="22"/>
        <v>2.1310497761021363</v>
      </c>
      <c r="BO182" s="21"/>
      <c r="BP182" s="2"/>
    </row>
    <row r="183" spans="1:68" x14ac:dyDescent="0.2">
      <c r="A183">
        <v>8.5</v>
      </c>
      <c r="B183">
        <v>2.11</v>
      </c>
      <c r="C183">
        <v>0.32403999999999999</v>
      </c>
      <c r="D183">
        <v>-4.8800000000000003E-2</v>
      </c>
      <c r="E183">
        <v>-1.9820000000000001E-2</v>
      </c>
      <c r="F183">
        <v>1.99535</v>
      </c>
      <c r="G183">
        <v>2.1488499999999999</v>
      </c>
      <c r="H183" s="21"/>
      <c r="I183" s="17">
        <f t="shared" si="16"/>
        <v>27.887139107611546</v>
      </c>
      <c r="J183" s="16">
        <f t="shared" si="17"/>
        <v>-27.687139107611547</v>
      </c>
      <c r="K183" s="16">
        <v>115</v>
      </c>
      <c r="L183" s="16">
        <v>3078.0839895013046</v>
      </c>
      <c r="M183" s="16">
        <v>1348.162729658794</v>
      </c>
      <c r="N183" s="16">
        <v>12.08442694663167</v>
      </c>
      <c r="O183" s="16">
        <v>41.83392915811087</v>
      </c>
      <c r="P183" s="16">
        <v>42.030576888491787</v>
      </c>
      <c r="Q183" s="16">
        <v>0.42521381044690099</v>
      </c>
      <c r="R183" s="16">
        <v>1.011677311912716</v>
      </c>
      <c r="S183" s="16">
        <v>13.65609238756352</v>
      </c>
      <c r="T183" s="20" t="s">
        <v>125</v>
      </c>
      <c r="U183" s="10">
        <v>7</v>
      </c>
      <c r="V183" s="20" t="s">
        <v>141</v>
      </c>
      <c r="W183" s="10">
        <v>5</v>
      </c>
      <c r="X183" s="20" t="s">
        <v>141</v>
      </c>
      <c r="Y183" s="10">
        <v>5</v>
      </c>
      <c r="Z183" s="20" t="s">
        <v>121</v>
      </c>
      <c r="AA183" s="15">
        <v>5</v>
      </c>
      <c r="AB183" s="11">
        <v>2.0735084362415392</v>
      </c>
      <c r="AC183" s="10">
        <v>40.600095513460502</v>
      </c>
      <c r="AD183" s="19">
        <v>57.326396050297959</v>
      </c>
      <c r="AE183" s="12"/>
      <c r="AF183" s="10"/>
      <c r="AG183" s="10"/>
      <c r="AH183" s="10"/>
      <c r="AI183" s="10"/>
      <c r="AJ183" s="10">
        <v>33.789826191480486</v>
      </c>
      <c r="AK183" s="10">
        <v>37.759965717234152</v>
      </c>
      <c r="AL183" s="10">
        <v>40.032070984551545</v>
      </c>
      <c r="AM183" s="10">
        <v>34.152293266636882</v>
      </c>
      <c r="AN183" s="10">
        <v>13.944643052703624</v>
      </c>
      <c r="AO183" s="10">
        <v>6.3892988930815031</v>
      </c>
      <c r="AP183" s="10">
        <v>10.507644222122947</v>
      </c>
      <c r="AQ183" s="10">
        <v>117.845</v>
      </c>
      <c r="AR183" s="10">
        <v>0.97484367143770323</v>
      </c>
      <c r="AS183" s="10">
        <v>0</v>
      </c>
      <c r="AT183" s="10">
        <v>2.0734897709832096</v>
      </c>
      <c r="AU183" s="10">
        <v>0.60585450062862756</v>
      </c>
      <c r="AV183" s="16">
        <v>0.19942861711269896</v>
      </c>
      <c r="AW183" s="19">
        <v>105.07644222122947</v>
      </c>
      <c r="AX183" s="1" t="s">
        <v>120</v>
      </c>
      <c r="AY183" s="23">
        <v>27.6871391076115</v>
      </c>
      <c r="AZ183" s="18">
        <v>0</v>
      </c>
      <c r="BA183" s="18">
        <v>0</v>
      </c>
      <c r="BB183" s="18">
        <v>100</v>
      </c>
      <c r="BC183" s="18">
        <v>0</v>
      </c>
      <c r="BD183" s="18">
        <v>100</v>
      </c>
      <c r="BE183" s="18">
        <v>0</v>
      </c>
      <c r="BF183" s="24">
        <v>2.0735084362415392</v>
      </c>
      <c r="BG183" s="24">
        <v>40.600095513460502</v>
      </c>
      <c r="BH183" s="24">
        <v>57.326396050297959</v>
      </c>
      <c r="BI183" s="21"/>
      <c r="BJ183" s="25">
        <f t="shared" ca="1" si="18"/>
        <v>0.69942630491577251</v>
      </c>
      <c r="BK183" s="24">
        <f t="shared" ca="1" si="19"/>
        <v>52.427731980112206</v>
      </c>
      <c r="BL183" s="23">
        <f t="shared" si="20"/>
        <v>1.0501301359969617</v>
      </c>
      <c r="BM183" s="23">
        <f t="shared" ca="1" si="21"/>
        <v>2.1458613499052035</v>
      </c>
      <c r="BN183" s="22">
        <f t="shared" si="22"/>
        <v>2.2369936255031138</v>
      </c>
      <c r="BO183" s="21"/>
      <c r="BP183" s="2"/>
    </row>
    <row r="184" spans="1:68" x14ac:dyDescent="0.2">
      <c r="A184">
        <v>8.5500000000000007</v>
      </c>
      <c r="B184">
        <v>2.11</v>
      </c>
      <c r="C184">
        <v>0.30820999999999998</v>
      </c>
      <c r="D184">
        <v>-5.0799999999999998E-2</v>
      </c>
      <c r="E184">
        <v>-2.026E-2</v>
      </c>
      <c r="F184">
        <v>2.0017499999999999</v>
      </c>
      <c r="G184">
        <v>2.1522800000000002</v>
      </c>
      <c r="H184" s="21"/>
      <c r="I184" s="17">
        <f t="shared" si="16"/>
        <v>28.051181102362207</v>
      </c>
      <c r="J184" s="16">
        <f t="shared" si="17"/>
        <v>-27.851181102362208</v>
      </c>
      <c r="K184" s="16">
        <v>115</v>
      </c>
      <c r="L184" s="16">
        <v>3096.9488188976306</v>
      </c>
      <c r="M184" s="16">
        <v>1356.7913385826787</v>
      </c>
      <c r="N184" s="16">
        <v>12.155511811023622</v>
      </c>
      <c r="O184" s="16">
        <v>37.63914168377822</v>
      </c>
      <c r="P184" s="16">
        <v>37.834094839122557</v>
      </c>
      <c r="Q184" s="16">
        <v>0.41099261277309163</v>
      </c>
      <c r="R184" s="16">
        <v>1.0863022216355562</v>
      </c>
      <c r="S184" s="16">
        <v>13.538413565579031</v>
      </c>
      <c r="T184" s="20" t="s">
        <v>125</v>
      </c>
      <c r="U184" s="10">
        <v>7</v>
      </c>
      <c r="V184" s="20" t="s">
        <v>141</v>
      </c>
      <c r="W184" s="10">
        <v>5</v>
      </c>
      <c r="X184" s="20" t="s">
        <v>141</v>
      </c>
      <c r="Y184" s="10">
        <v>5</v>
      </c>
      <c r="Z184" s="20" t="s">
        <v>121</v>
      </c>
      <c r="AA184" s="15">
        <v>5</v>
      </c>
      <c r="AB184" s="11">
        <v>2.6939949850238349</v>
      </c>
      <c r="AC184" s="10">
        <v>44.31276236215205</v>
      </c>
      <c r="AD184" s="19">
        <v>52.993242652824115</v>
      </c>
      <c r="AE184" s="12"/>
      <c r="AF184" s="10"/>
      <c r="AG184" s="10"/>
      <c r="AH184" s="10"/>
      <c r="AI184" s="10"/>
      <c r="AJ184" s="10">
        <v>33.038394238390545</v>
      </c>
      <c r="AK184" s="10">
        <v>37.099016129638983</v>
      </c>
      <c r="AL184" s="10">
        <v>39.257525751240927</v>
      </c>
      <c r="AM184" s="10">
        <v>34.458523709780636</v>
      </c>
      <c r="AN184" s="10">
        <v>12.546380561259406</v>
      </c>
      <c r="AO184" s="10">
        <v>5.8118383169035468</v>
      </c>
      <c r="AP184" s="10">
        <v>9.3502284517367666</v>
      </c>
      <c r="AQ184" s="10">
        <v>117.845</v>
      </c>
      <c r="AR184" s="10">
        <v>0</v>
      </c>
      <c r="AS184" s="10">
        <v>0</v>
      </c>
      <c r="AT184" s="10">
        <v>1.8289656582485418</v>
      </c>
      <c r="AU184" s="10">
        <v>0.57113503619224493</v>
      </c>
      <c r="AV184" s="16">
        <v>0.18105151187190505</v>
      </c>
      <c r="AW184" s="19">
        <v>94.585237097806385</v>
      </c>
      <c r="AX184" s="1" t="s">
        <v>120</v>
      </c>
      <c r="AY184" s="23">
        <v>27.851181102362201</v>
      </c>
      <c r="AZ184" s="18">
        <v>0</v>
      </c>
      <c r="BA184" s="18">
        <v>0</v>
      </c>
      <c r="BB184" s="18">
        <v>100</v>
      </c>
      <c r="BC184" s="18">
        <v>0</v>
      </c>
      <c r="BD184" s="18">
        <v>100</v>
      </c>
      <c r="BE184" s="18">
        <v>0</v>
      </c>
      <c r="BF184" s="24">
        <v>2.6939949850238349</v>
      </c>
      <c r="BG184" s="24">
        <v>44.31276236215205</v>
      </c>
      <c r="BH184" s="24">
        <v>52.993242652824115</v>
      </c>
      <c r="BI184" s="21"/>
      <c r="BJ184" s="25">
        <f t="shared" ca="1" si="18"/>
        <v>0.72097819219158343</v>
      </c>
      <c r="BK184" s="24">
        <f t="shared" ca="1" si="19"/>
        <v>47.224862143161211</v>
      </c>
      <c r="BL184" s="23">
        <f t="shared" si="20"/>
        <v>1.1326597365742963</v>
      </c>
      <c r="BM184" s="23">
        <f t="shared" ca="1" si="21"/>
        <v>2.2018928946771119</v>
      </c>
      <c r="BN184" s="22">
        <f t="shared" si="22"/>
        <v>2.2921433613254099</v>
      </c>
      <c r="BO184" s="21"/>
      <c r="BP184" s="2"/>
    </row>
    <row r="185" spans="1:68" x14ac:dyDescent="0.2">
      <c r="A185">
        <v>8.6</v>
      </c>
      <c r="B185">
        <v>0.7</v>
      </c>
      <c r="C185">
        <v>0.2984</v>
      </c>
      <c r="D185">
        <v>-6.3219999999999998E-2</v>
      </c>
      <c r="E185">
        <v>-2.206E-2</v>
      </c>
      <c r="F185">
        <v>1.9963299999999999</v>
      </c>
      <c r="G185">
        <v>2.14913</v>
      </c>
      <c r="H185" s="21"/>
      <c r="I185" s="17">
        <f t="shared" si="16"/>
        <v>28.215223097112858</v>
      </c>
      <c r="J185" s="16">
        <f t="shared" si="17"/>
        <v>-28.015223097112859</v>
      </c>
      <c r="K185" s="16">
        <v>115</v>
      </c>
      <c r="L185" s="16">
        <v>3115.8136482939553</v>
      </c>
      <c r="M185" s="16">
        <v>1365.4199475065629</v>
      </c>
      <c r="N185" s="16">
        <v>12.226596675415571</v>
      </c>
      <c r="O185" s="16">
        <v>35.039592402464052</v>
      </c>
      <c r="P185" s="16">
        <v>35.227613205386028</v>
      </c>
      <c r="Q185" s="16">
        <v>0.32267897521873523</v>
      </c>
      <c r="R185" s="16">
        <v>0.9159830765071536</v>
      </c>
      <c r="S185" s="16">
        <v>13.057000202915217</v>
      </c>
      <c r="T185" s="20" t="s">
        <v>125</v>
      </c>
      <c r="U185" s="10">
        <v>7</v>
      </c>
      <c r="V185" s="20" t="s">
        <v>141</v>
      </c>
      <c r="W185" s="10">
        <v>5</v>
      </c>
      <c r="X185" s="20" t="s">
        <v>141</v>
      </c>
      <c r="Y185" s="10">
        <v>5</v>
      </c>
      <c r="Z185" s="20" t="s">
        <v>121</v>
      </c>
      <c r="AA185" s="15">
        <v>5</v>
      </c>
      <c r="AB185" s="11">
        <v>2.4879104725907695</v>
      </c>
      <c r="AC185" s="10">
        <v>43.206818349051836</v>
      </c>
      <c r="AD185" s="19">
        <v>54.305271178357394</v>
      </c>
      <c r="AE185" s="12"/>
      <c r="AF185" s="10"/>
      <c r="AG185" s="10"/>
      <c r="AH185" s="10"/>
      <c r="AI185" s="10"/>
      <c r="AJ185" s="10">
        <v>32.508132876534056</v>
      </c>
      <c r="AK185" s="10">
        <v>36.632452157148116</v>
      </c>
      <c r="AL185" s="10">
        <v>38.708574703028084</v>
      </c>
      <c r="AM185" s="10">
        <v>33.806903301346509</v>
      </c>
      <c r="AN185" s="10">
        <v>11.679864134154684</v>
      </c>
      <c r="AO185" s="10">
        <v>5.3079578813070727</v>
      </c>
      <c r="AP185" s="10">
        <v>8.5682839616158084</v>
      </c>
      <c r="AQ185" s="10">
        <v>117.845</v>
      </c>
      <c r="AR185" s="10">
        <v>0</v>
      </c>
      <c r="AS185" s="10">
        <v>0</v>
      </c>
      <c r="AT185" s="10">
        <v>1.6683071841655039</v>
      </c>
      <c r="AU185" s="10">
        <v>0.54736603805105055</v>
      </c>
      <c r="AV185" s="16">
        <v>0.17566626364294782</v>
      </c>
      <c r="AW185" s="19">
        <v>88.069033013465074</v>
      </c>
      <c r="AX185" s="1" t="s">
        <v>120</v>
      </c>
      <c r="AY185" s="23">
        <v>28.015223097112901</v>
      </c>
      <c r="AZ185" s="18">
        <v>0</v>
      </c>
      <c r="BA185" s="18">
        <v>0</v>
      </c>
      <c r="BB185" s="18">
        <v>100</v>
      </c>
      <c r="BC185" s="18">
        <v>0</v>
      </c>
      <c r="BD185" s="18">
        <v>100</v>
      </c>
      <c r="BE185" s="18">
        <v>0</v>
      </c>
      <c r="BF185" s="24">
        <v>2.4879104725907695</v>
      </c>
      <c r="BG185" s="24">
        <v>43.206818349051836</v>
      </c>
      <c r="BH185" s="24">
        <v>54.305271178357394</v>
      </c>
      <c r="BI185" s="21"/>
      <c r="BJ185" s="25">
        <f t="shared" ca="1" si="18"/>
        <v>0.71670316439095283</v>
      </c>
      <c r="BK185" s="24">
        <f t="shared" ca="1" si="19"/>
        <v>43.538520146579067</v>
      </c>
      <c r="BL185" s="23">
        <f t="shared" si="20"/>
        <v>0.95836587217325353</v>
      </c>
      <c r="BM185" s="23">
        <f t="shared" ca="1" si="21"/>
        <v>2.1901372607706961</v>
      </c>
      <c r="BN185" s="22">
        <f t="shared" si="22"/>
        <v>2.2788612840037525</v>
      </c>
      <c r="BO185" s="21"/>
      <c r="BP185" s="2"/>
    </row>
    <row r="186" spans="1:68" x14ac:dyDescent="0.2">
      <c r="A186">
        <v>8.65</v>
      </c>
      <c r="B186">
        <v>2.16</v>
      </c>
      <c r="C186">
        <v>0.28161999999999998</v>
      </c>
      <c r="D186">
        <v>-5.9319999999999998E-2</v>
      </c>
      <c r="E186">
        <v>-2.3879999999999998E-2</v>
      </c>
      <c r="F186">
        <v>1.99563</v>
      </c>
      <c r="G186">
        <v>2.1482999999999999</v>
      </c>
      <c r="H186" s="21"/>
      <c r="I186" s="17">
        <f t="shared" si="16"/>
        <v>28.379265091863516</v>
      </c>
      <c r="J186" s="16">
        <f t="shared" si="17"/>
        <v>-28.179265091863517</v>
      </c>
      <c r="K186" s="16">
        <v>115</v>
      </c>
      <c r="L186" s="16">
        <v>3134.6784776902809</v>
      </c>
      <c r="M186" s="16">
        <v>1374.0485564304477</v>
      </c>
      <c r="N186" s="16">
        <v>12.297681539807522</v>
      </c>
      <c r="O186" s="16">
        <v>30.593064681724833</v>
      </c>
      <c r="P186" s="16">
        <v>30.774076106086426</v>
      </c>
      <c r="Q186" s="16">
        <v>0.35041031068266359</v>
      </c>
      <c r="R186" s="16">
        <v>1.1386542019156189</v>
      </c>
      <c r="S186" s="16">
        <v>12.570237802888473</v>
      </c>
      <c r="T186" s="20" t="s">
        <v>125</v>
      </c>
      <c r="U186" s="10">
        <v>7</v>
      </c>
      <c r="V186" s="20" t="s">
        <v>141</v>
      </c>
      <c r="W186" s="10">
        <v>5</v>
      </c>
      <c r="X186" s="20" t="s">
        <v>141</v>
      </c>
      <c r="Y186" s="10">
        <v>5</v>
      </c>
      <c r="Z186" s="20" t="s">
        <v>121</v>
      </c>
      <c r="AA186" s="15">
        <v>5</v>
      </c>
      <c r="AB186" s="11">
        <v>4.0661718387265608</v>
      </c>
      <c r="AC186" s="10">
        <v>49.782199186177294</v>
      </c>
      <c r="AD186" s="19">
        <v>46.151628975096145</v>
      </c>
      <c r="AE186" s="12"/>
      <c r="AF186" s="10"/>
      <c r="AG186" s="10"/>
      <c r="AH186" s="10"/>
      <c r="AI186" s="10"/>
      <c r="AJ186" s="10">
        <v>31.52556389398125</v>
      </c>
      <c r="AK186" s="10">
        <v>35.767510804180787</v>
      </c>
      <c r="AL186" s="10">
        <v>37.686155575345786</v>
      </c>
      <c r="AM186" s="10">
        <v>32.693519026521606</v>
      </c>
      <c r="AN186" s="10">
        <v>10.197688227241612</v>
      </c>
      <c r="AO186" s="10">
        <v>4.7781451254402398</v>
      </c>
      <c r="AP186" s="10">
        <v>7.2322228318259274</v>
      </c>
      <c r="AQ186" s="10">
        <v>117.845</v>
      </c>
      <c r="AR186" s="10">
        <v>0</v>
      </c>
      <c r="AS186" s="10">
        <v>0</v>
      </c>
      <c r="AT186" s="10">
        <v>1.399639612673041</v>
      </c>
      <c r="AU186" s="10">
        <v>0.5057310339698976</v>
      </c>
      <c r="AV186" s="16">
        <v>0.17730637269867155</v>
      </c>
      <c r="AW186" s="19">
        <v>76.935190265216065</v>
      </c>
      <c r="AX186" s="1" t="s">
        <v>120</v>
      </c>
      <c r="AY186" s="23">
        <v>28.179265091863499</v>
      </c>
      <c r="AZ186" s="18">
        <v>0</v>
      </c>
      <c r="BA186" s="18">
        <v>0</v>
      </c>
      <c r="BB186" s="18">
        <v>100</v>
      </c>
      <c r="BC186" s="18">
        <v>0</v>
      </c>
      <c r="BD186" s="18">
        <v>100</v>
      </c>
      <c r="BE186" s="18">
        <v>0</v>
      </c>
      <c r="BF186" s="24">
        <v>4.0661718387265608</v>
      </c>
      <c r="BG186" s="24">
        <v>49.782199186177294</v>
      </c>
      <c r="BH186" s="24">
        <v>46.151628975096145</v>
      </c>
      <c r="BI186" s="21"/>
      <c r="BJ186" s="25">
        <f t="shared" ca="1" si="18"/>
        <v>0.75548294835955154</v>
      </c>
      <c r="BK186" s="24">
        <f t="shared" ca="1" si="19"/>
        <v>38.234915318787621</v>
      </c>
      <c r="BL186" s="23">
        <f t="shared" si="20"/>
        <v>1.1997585087147788</v>
      </c>
      <c r="BM186" s="23">
        <f t="shared" ca="1" si="21"/>
        <v>2.2913863821640947</v>
      </c>
      <c r="BN186" s="22">
        <f t="shared" si="22"/>
        <v>2.3785941722495627</v>
      </c>
      <c r="BO186" s="21"/>
      <c r="BP186" s="2"/>
    </row>
    <row r="187" spans="1:68" x14ac:dyDescent="0.2">
      <c r="A187">
        <v>8.6999999999999993</v>
      </c>
      <c r="B187">
        <v>2.11</v>
      </c>
      <c r="C187">
        <v>0.25297999999999998</v>
      </c>
      <c r="D187">
        <v>-5.3069999999999999E-2</v>
      </c>
      <c r="E187">
        <v>-2.384E-2</v>
      </c>
      <c r="F187">
        <v>1.9981</v>
      </c>
      <c r="G187">
        <v>2.1518799999999998</v>
      </c>
      <c r="H187" s="21"/>
      <c r="I187" s="17">
        <f t="shared" si="16"/>
        <v>28.54330708661417</v>
      </c>
      <c r="J187" s="16">
        <f t="shared" si="17"/>
        <v>-28.343307086614171</v>
      </c>
      <c r="K187" s="16">
        <v>115</v>
      </c>
      <c r="L187" s="16">
        <v>3153.5433070866061</v>
      </c>
      <c r="M187" s="16">
        <v>1382.6771653543321</v>
      </c>
      <c r="N187" s="16">
        <v>12.368766404199473</v>
      </c>
      <c r="O187" s="16">
        <v>23.003758726899374</v>
      </c>
      <c r="P187" s="16">
        <v>23.184924203537019</v>
      </c>
      <c r="Q187" s="16">
        <v>0.39485155341331796</v>
      </c>
      <c r="R187" s="16">
        <v>1.7030530268159367</v>
      </c>
      <c r="S187" s="16">
        <v>12.580935877614335</v>
      </c>
      <c r="T187" s="20" t="s">
        <v>125</v>
      </c>
      <c r="U187" s="10">
        <v>7</v>
      </c>
      <c r="V187" s="20" t="s">
        <v>141</v>
      </c>
      <c r="W187" s="10">
        <v>5</v>
      </c>
      <c r="X187" s="20" t="s">
        <v>141</v>
      </c>
      <c r="Y187" s="10">
        <v>5</v>
      </c>
      <c r="Z187" s="20" t="s">
        <v>121</v>
      </c>
      <c r="AA187" s="15">
        <v>5</v>
      </c>
      <c r="AB187" s="11">
        <v>11.461805638859005</v>
      </c>
      <c r="AC187" s="10">
        <v>60.823660532965292</v>
      </c>
      <c r="AD187" s="19">
        <v>27.714533828175703</v>
      </c>
      <c r="AE187" s="12"/>
      <c r="AF187" s="10"/>
      <c r="AG187" s="10"/>
      <c r="AH187" s="10"/>
      <c r="AI187" s="10"/>
      <c r="AJ187" s="10">
        <v>31</v>
      </c>
      <c r="AK187" s="10">
        <v>33.932647502217144</v>
      </c>
      <c r="AL187" s="10">
        <v>35.497361214272559</v>
      </c>
      <c r="AM187" s="10">
        <v>30.796231050884256</v>
      </c>
      <c r="AN187" s="10">
        <v>7.6679195756331247</v>
      </c>
      <c r="AO187" s="10">
        <v>3.8236095627520266</v>
      </c>
      <c r="AP187" s="10">
        <v>4.9554772610611053</v>
      </c>
      <c r="AQ187" s="10">
        <v>117.845</v>
      </c>
      <c r="AR187" s="10">
        <v>0</v>
      </c>
      <c r="AS187" s="10">
        <v>0</v>
      </c>
      <c r="AT187" s="10">
        <v>0.93347166042368401</v>
      </c>
      <c r="AU187" s="10">
        <v>0.42512629661792656</v>
      </c>
      <c r="AV187" s="16">
        <v>0.17765825241595148</v>
      </c>
      <c r="AW187" s="19">
        <v>57.962310508842549</v>
      </c>
      <c r="AX187" s="1" t="s">
        <v>120</v>
      </c>
      <c r="AY187" s="23">
        <v>28.3433070866142</v>
      </c>
      <c r="AZ187" s="18">
        <v>0</v>
      </c>
      <c r="BA187" s="18">
        <v>0</v>
      </c>
      <c r="BB187" s="18">
        <v>100</v>
      </c>
      <c r="BC187" s="18">
        <v>0</v>
      </c>
      <c r="BD187" s="18">
        <v>100</v>
      </c>
      <c r="BE187" s="18">
        <v>0</v>
      </c>
      <c r="BF187" s="24">
        <v>11.461805638859005</v>
      </c>
      <c r="BG187" s="24">
        <v>60.823660532965292</v>
      </c>
      <c r="BH187" s="24">
        <v>27.714533828175703</v>
      </c>
      <c r="BI187" s="21"/>
      <c r="BJ187" s="25">
        <f t="shared" ca="1" si="18"/>
        <v>0.83289352359503266</v>
      </c>
      <c r="BK187" s="24">
        <f t="shared" ca="1" si="19"/>
        <v>29.101097092803112</v>
      </c>
      <c r="BL187" s="23">
        <f t="shared" si="20"/>
        <v>1.827326757804812</v>
      </c>
      <c r="BM187" s="23">
        <f t="shared" ca="1" si="21"/>
        <v>2.4940286564889433</v>
      </c>
      <c r="BN187" s="22">
        <f t="shared" si="22"/>
        <v>2.5774774490376022</v>
      </c>
      <c r="BO187" s="21"/>
      <c r="BP187" s="2"/>
    </row>
    <row r="188" spans="1:68" x14ac:dyDescent="0.2">
      <c r="A188">
        <v>8.75</v>
      </c>
      <c r="B188">
        <v>0.62</v>
      </c>
      <c r="C188">
        <v>0.21385999999999999</v>
      </c>
      <c r="D188">
        <v>-6.7890000000000006E-2</v>
      </c>
      <c r="E188">
        <v>-2.1420000000000002E-2</v>
      </c>
      <c r="F188">
        <v>2.0016799999999999</v>
      </c>
      <c r="G188">
        <v>2.15205</v>
      </c>
      <c r="H188" s="21"/>
      <c r="I188" s="17">
        <f t="shared" si="16"/>
        <v>28.707349081364828</v>
      </c>
      <c r="J188" s="16">
        <f t="shared" si="17"/>
        <v>-28.507349081364829</v>
      </c>
      <c r="K188" s="16">
        <v>115</v>
      </c>
      <c r="L188" s="16">
        <v>3172.4081364829317</v>
      </c>
      <c r="M188" s="16">
        <v>1391.3057742782169</v>
      </c>
      <c r="N188" s="16">
        <v>12.439851268591426</v>
      </c>
      <c r="O188" s="16">
        <v>12.637360369609851</v>
      </c>
      <c r="P188" s="16">
        <v>12.827846008948669</v>
      </c>
      <c r="Q188" s="16">
        <v>0.28947247865039027</v>
      </c>
      <c r="R188" s="16">
        <v>2.2565945868733932</v>
      </c>
      <c r="S188" s="16">
        <v>13.228169398529017</v>
      </c>
      <c r="T188" s="20" t="s">
        <v>122</v>
      </c>
      <c r="U188" s="10">
        <v>5</v>
      </c>
      <c r="V188" s="20" t="s">
        <v>143</v>
      </c>
      <c r="W188" s="10">
        <v>4</v>
      </c>
      <c r="X188" s="20" t="s">
        <v>143</v>
      </c>
      <c r="Y188" s="10">
        <v>4</v>
      </c>
      <c r="Z188" s="20" t="s">
        <v>123</v>
      </c>
      <c r="AA188" s="15">
        <v>4</v>
      </c>
      <c r="AB188" s="11">
        <v>32.851709652084615</v>
      </c>
      <c r="AC188" s="10">
        <v>57.828269450563752</v>
      </c>
      <c r="AD188" s="19">
        <v>9.3200208973516308</v>
      </c>
      <c r="AE188" s="12">
        <v>1263.7360369609851</v>
      </c>
      <c r="AF188" s="10">
        <v>1314.9615807964931</v>
      </c>
      <c r="AG188" s="10">
        <v>837.0884506711501</v>
      </c>
      <c r="AH188" s="10">
        <v>16.216830101573315</v>
      </c>
      <c r="AI188" s="10">
        <v>4.4314561677006505</v>
      </c>
      <c r="AJ188" s="10"/>
      <c r="AK188" s="10"/>
      <c r="AL188" s="10"/>
      <c r="AM188" s="10"/>
      <c r="AN188" s="10">
        <v>6.3186801848049257</v>
      </c>
      <c r="AO188" s="10">
        <v>3.4362379275147652</v>
      </c>
      <c r="AP188" s="10">
        <v>6.696707605369201</v>
      </c>
      <c r="AQ188" s="10">
        <v>114.66</v>
      </c>
      <c r="AR188" s="10"/>
      <c r="AS188" s="10"/>
      <c r="AT188" s="10">
        <v>4.4444513931030105</v>
      </c>
      <c r="AU188" s="10">
        <v>1</v>
      </c>
      <c r="AV188" s="16"/>
      <c r="AW188" s="19">
        <v>197.24423711947395</v>
      </c>
      <c r="AX188" s="1" t="s">
        <v>120</v>
      </c>
      <c r="AY188" s="23">
        <v>28.507349081364801</v>
      </c>
      <c r="AZ188" s="18">
        <v>0</v>
      </c>
      <c r="BA188" s="18">
        <v>100</v>
      </c>
      <c r="BB188" s="18">
        <v>0</v>
      </c>
      <c r="BC188" s="18">
        <v>0</v>
      </c>
      <c r="BD188" s="18">
        <v>100</v>
      </c>
      <c r="BE188" s="18">
        <v>0</v>
      </c>
      <c r="BF188" s="24">
        <v>32.851709652084615</v>
      </c>
      <c r="BG188" s="24">
        <v>57.828269450563752</v>
      </c>
      <c r="BH188" s="24">
        <v>9.3200208973516308</v>
      </c>
      <c r="BI188" s="21"/>
      <c r="BJ188" s="25">
        <f t="shared" ca="1" si="18"/>
        <v>0.94811459639676887</v>
      </c>
      <c r="BK188" s="24">
        <f t="shared" ca="1" si="19"/>
        <v>15.810537240954764</v>
      </c>
      <c r="BL188" s="23">
        <f t="shared" si="20"/>
        <v>2.5750017673323957</v>
      </c>
      <c r="BM188" s="23">
        <f t="shared" ca="1" si="21"/>
        <v>2.7959110819063246</v>
      </c>
      <c r="BN188" s="22">
        <f t="shared" si="22"/>
        <v>2.8590647646431648</v>
      </c>
      <c r="BO188" s="21"/>
      <c r="BP188" s="2"/>
    </row>
    <row r="189" spans="1:68" x14ac:dyDescent="0.2">
      <c r="A189">
        <v>8.8000000000000007</v>
      </c>
      <c r="B189">
        <v>2.0699999999999998</v>
      </c>
      <c r="C189">
        <v>0.19805</v>
      </c>
      <c r="D189">
        <v>-7.0879999999999999E-2</v>
      </c>
      <c r="E189">
        <v>-1.2500000000000001E-2</v>
      </c>
      <c r="F189">
        <v>1.9961500000000001</v>
      </c>
      <c r="G189">
        <v>2.1513800000000001</v>
      </c>
      <c r="H189" s="21"/>
      <c r="I189" s="17">
        <f t="shared" si="16"/>
        <v>28.871391076115486</v>
      </c>
      <c r="J189" s="16">
        <f t="shared" si="17"/>
        <v>-28.671391076115487</v>
      </c>
      <c r="K189" s="16">
        <v>115</v>
      </c>
      <c r="L189" s="16">
        <v>3191.2729658792573</v>
      </c>
      <c r="M189" s="16">
        <v>1399.9343832021016</v>
      </c>
      <c r="N189" s="16">
        <v>12.510936132983378</v>
      </c>
      <c r="O189" s="16">
        <v>8.4478726899383947</v>
      </c>
      <c r="P189" s="16">
        <v>8.6727119868369016</v>
      </c>
      <c r="Q189" s="16">
        <v>0.26821178812804525</v>
      </c>
      <c r="R189" s="16">
        <v>3.0925942027721716</v>
      </c>
      <c r="S189" s="16">
        <v>15.613840062396362</v>
      </c>
      <c r="T189" s="20" t="s">
        <v>122</v>
      </c>
      <c r="U189" s="10">
        <v>4</v>
      </c>
      <c r="V189" s="20" t="s">
        <v>33</v>
      </c>
      <c r="W189" s="10">
        <v>3</v>
      </c>
      <c r="X189" s="20" t="s">
        <v>33</v>
      </c>
      <c r="Y189" s="10">
        <v>3</v>
      </c>
      <c r="Z189" s="20" t="s">
        <v>33</v>
      </c>
      <c r="AA189" s="15">
        <v>3</v>
      </c>
      <c r="AB189" s="11">
        <v>63.354717369932253</v>
      </c>
      <c r="AC189" s="10">
        <v>33.71872163605812</v>
      </c>
      <c r="AD189" s="19">
        <v>2.9265609940096233</v>
      </c>
      <c r="AE189" s="12">
        <v>844.78726899383946</v>
      </c>
      <c r="AF189" s="10">
        <v>825.01258823061892</v>
      </c>
      <c r="AG189" s="10">
        <v>525.45339901276759</v>
      </c>
      <c r="AH189" s="10">
        <v>63.831166547924227</v>
      </c>
      <c r="AI189" s="10">
        <v>3.2335312505714771</v>
      </c>
      <c r="AJ189" s="10"/>
      <c r="AK189" s="10"/>
      <c r="AL189" s="10"/>
      <c r="AM189" s="10"/>
      <c r="AN189" s="10">
        <v>5.6319151266255965</v>
      </c>
      <c r="AO189" s="10">
        <v>2.6495237688284217</v>
      </c>
      <c r="AP189" s="10">
        <v>4.2036271921021413</v>
      </c>
      <c r="AQ189" s="10">
        <v>114.66</v>
      </c>
      <c r="AR189" s="10"/>
      <c r="AS189" s="10"/>
      <c r="AT189" s="10">
        <v>2.7064678256441645</v>
      </c>
      <c r="AU189" s="10">
        <v>1</v>
      </c>
      <c r="AV189" s="16"/>
      <c r="AW189" s="19">
        <v>123.75188823459284</v>
      </c>
      <c r="AX189" s="1" t="s">
        <v>120</v>
      </c>
      <c r="AY189" s="23">
        <v>28.671391076115501</v>
      </c>
      <c r="AZ189" s="18">
        <v>100</v>
      </c>
      <c r="BA189" s="18">
        <v>0</v>
      </c>
      <c r="BB189" s="18">
        <v>0</v>
      </c>
      <c r="BC189" s="18">
        <v>100</v>
      </c>
      <c r="BD189" s="18">
        <v>0</v>
      </c>
      <c r="BE189" s="18">
        <v>0</v>
      </c>
      <c r="BF189" s="24">
        <v>63.354717369932253</v>
      </c>
      <c r="BG189" s="24">
        <v>33.71872163605812</v>
      </c>
      <c r="BH189" s="24">
        <v>2.9265609940096233</v>
      </c>
      <c r="BI189" s="21"/>
      <c r="BJ189" s="25">
        <f t="shared" ca="1" si="18"/>
        <v>1</v>
      </c>
      <c r="BK189" s="24">
        <f t="shared" ca="1" si="19"/>
        <v>10.110581736995012</v>
      </c>
      <c r="BL189" s="23">
        <f t="shared" si="20"/>
        <v>3.7898675516510139</v>
      </c>
      <c r="BM189" s="23">
        <f t="shared" ca="1" si="21"/>
        <v>3.051618761904924</v>
      </c>
      <c r="BN189" s="22">
        <f t="shared" si="22"/>
        <v>3.076398135204677</v>
      </c>
      <c r="BO189" s="21"/>
      <c r="BP189" s="2"/>
    </row>
    <row r="190" spans="1:68" x14ac:dyDescent="0.2">
      <c r="A190">
        <v>8.85</v>
      </c>
      <c r="B190">
        <v>2.11</v>
      </c>
      <c r="C190">
        <v>0.19614999999999999</v>
      </c>
      <c r="D190">
        <v>-7.4800000000000005E-2</v>
      </c>
      <c r="E190">
        <v>2.0199999999999999E-2</v>
      </c>
      <c r="F190">
        <v>1.9974799999999999</v>
      </c>
      <c r="G190">
        <v>2.1528499999999999</v>
      </c>
      <c r="H190" s="21"/>
      <c r="I190" s="17">
        <f t="shared" si="16"/>
        <v>29.035433070866141</v>
      </c>
      <c r="J190" s="16">
        <f t="shared" si="17"/>
        <v>-28.835433070866141</v>
      </c>
      <c r="K190" s="16">
        <v>115</v>
      </c>
      <c r="L190" s="16">
        <v>3210.1377952755824</v>
      </c>
      <c r="M190" s="16">
        <v>1408.5629921259861</v>
      </c>
      <c r="N190" s="16">
        <v>12.582020997375327</v>
      </c>
      <c r="O190" s="16">
        <v>7.9443921971252509</v>
      </c>
      <c r="P190" s="16">
        <v>8.2951692296966115</v>
      </c>
      <c r="Q190" s="16">
        <v>0.24033824068737883</v>
      </c>
      <c r="R190" s="16">
        <v>2.8973277582688808</v>
      </c>
      <c r="S190" s="16">
        <v>24.359516150788977</v>
      </c>
      <c r="T190" s="20" t="s">
        <v>122</v>
      </c>
      <c r="U190" s="10">
        <v>4</v>
      </c>
      <c r="V190" s="20" t="s">
        <v>33</v>
      </c>
      <c r="W190" s="10">
        <v>3</v>
      </c>
      <c r="X190" s="20" t="s">
        <v>33</v>
      </c>
      <c r="Y190" s="10">
        <v>3</v>
      </c>
      <c r="Z190" s="20" t="s">
        <v>33</v>
      </c>
      <c r="AA190" s="15">
        <v>3</v>
      </c>
      <c r="AB190" s="11">
        <v>61.553320336141326</v>
      </c>
      <c r="AC190" s="10">
        <v>35.377603887649286</v>
      </c>
      <c r="AD190" s="19">
        <v>3.0690757762093859</v>
      </c>
      <c r="AE190" s="12">
        <v>794.43921971252507</v>
      </c>
      <c r="AF190" s="10">
        <v>779.48609742609517</v>
      </c>
      <c r="AG190" s="10">
        <v>497.13769222724585</v>
      </c>
      <c r="AH190" s="10">
        <v>242.2799002987951</v>
      </c>
      <c r="AI190" s="10">
        <v>3.4514562501464736</v>
      </c>
      <c r="AJ190" s="10"/>
      <c r="AK190" s="10"/>
      <c r="AL190" s="10"/>
      <c r="AM190" s="10"/>
      <c r="AN190" s="10">
        <v>5.2962614647501676</v>
      </c>
      <c r="AO190" s="10">
        <v>2.5434786228867665</v>
      </c>
      <c r="AP190" s="10">
        <v>3.9771015378179668</v>
      </c>
      <c r="AQ190" s="10">
        <v>114.66</v>
      </c>
      <c r="AR190" s="10"/>
      <c r="AS190" s="10"/>
      <c r="AT190" s="10">
        <v>2.5333515381291338</v>
      </c>
      <c r="AU190" s="10">
        <v>1</v>
      </c>
      <c r="AV190" s="16"/>
      <c r="AW190" s="19">
        <v>116.92291461391427</v>
      </c>
      <c r="AX190" s="1" t="s">
        <v>120</v>
      </c>
      <c r="AY190" s="23">
        <v>28.835433070866099</v>
      </c>
      <c r="AZ190" s="18">
        <v>100</v>
      </c>
      <c r="BA190" s="18">
        <v>0</v>
      </c>
      <c r="BB190" s="18">
        <v>0</v>
      </c>
      <c r="BC190" s="18">
        <v>100</v>
      </c>
      <c r="BD190" s="18">
        <v>0</v>
      </c>
      <c r="BE190" s="18">
        <v>0</v>
      </c>
      <c r="BF190" s="24">
        <v>61.553320336141326</v>
      </c>
      <c r="BG190" s="24">
        <v>35.377603887649286</v>
      </c>
      <c r="BH190" s="24">
        <v>3.0690757762093859</v>
      </c>
      <c r="BI190" s="21"/>
      <c r="BJ190" s="25">
        <f t="shared" ca="1" si="18"/>
        <v>1</v>
      </c>
      <c r="BK190" s="24">
        <f t="shared" ca="1" si="19"/>
        <v>9.499185154596816</v>
      </c>
      <c r="BL190" s="23">
        <f t="shared" si="20"/>
        <v>3.5924459837423219</v>
      </c>
      <c r="BM190" s="23">
        <f t="shared" ca="1" si="21"/>
        <v>3.0600061836611534</v>
      </c>
      <c r="BN190" s="22">
        <f t="shared" si="22"/>
        <v>3.0769088995949647</v>
      </c>
      <c r="BO190" s="21"/>
      <c r="BP190" s="2"/>
    </row>
    <row r="191" spans="1:68" x14ac:dyDescent="0.2">
      <c r="A191">
        <v>8.9</v>
      </c>
      <c r="B191">
        <v>2.0699999999999998</v>
      </c>
      <c r="C191">
        <v>0.19439000000000001</v>
      </c>
      <c r="D191">
        <v>-7.8909999999999994E-2</v>
      </c>
      <c r="E191">
        <v>2.8340000000000001E-2</v>
      </c>
      <c r="F191">
        <v>2.0018799999999999</v>
      </c>
      <c r="G191">
        <v>2.1558299999999999</v>
      </c>
      <c r="H191" s="21"/>
      <c r="I191" s="17">
        <f t="shared" si="16"/>
        <v>29.199475065616799</v>
      </c>
      <c r="J191" s="16">
        <f t="shared" si="17"/>
        <v>-28.999475065616799</v>
      </c>
      <c r="K191" s="16">
        <v>115</v>
      </c>
      <c r="L191" s="16">
        <v>3229.0026246719081</v>
      </c>
      <c r="M191" s="16">
        <v>1417.1916010498708</v>
      </c>
      <c r="N191" s="16">
        <v>12.65310586176728</v>
      </c>
      <c r="O191" s="16">
        <v>7.4780102669404496</v>
      </c>
      <c r="P191" s="16">
        <v>7.8601369376884787</v>
      </c>
      <c r="Q191" s="16">
        <v>0.21111367946770057</v>
      </c>
      <c r="R191" s="16">
        <v>2.6858778815345321</v>
      </c>
      <c r="S191" s="16">
        <v>26.536574357502005</v>
      </c>
      <c r="T191" s="20" t="s">
        <v>122</v>
      </c>
      <c r="U191" s="10">
        <v>4</v>
      </c>
      <c r="V191" s="20" t="s">
        <v>33</v>
      </c>
      <c r="W191" s="10">
        <v>3</v>
      </c>
      <c r="X191" s="20" t="s">
        <v>33</v>
      </c>
      <c r="Y191" s="10">
        <v>3</v>
      </c>
      <c r="Z191" s="20" t="s">
        <v>33</v>
      </c>
      <c r="AA191" s="15">
        <v>3</v>
      </c>
      <c r="AB191" s="11">
        <v>58.567531750067346</v>
      </c>
      <c r="AC191" s="10">
        <v>38.092529549643452</v>
      </c>
      <c r="AD191" s="19">
        <v>3.3399387002892023</v>
      </c>
      <c r="AE191" s="12">
        <v>747.80102669404494</v>
      </c>
      <c r="AF191" s="10">
        <v>727.19613193123678</v>
      </c>
      <c r="AG191" s="10">
        <v>464.51027032663592</v>
      </c>
      <c r="AH191" s="10">
        <v>285.60278048368576</v>
      </c>
      <c r="AI191" s="10">
        <v>3.7231774641543511</v>
      </c>
      <c r="AJ191" s="10"/>
      <c r="AK191" s="10"/>
      <c r="AL191" s="10"/>
      <c r="AM191" s="10"/>
      <c r="AN191" s="10">
        <v>4.9853401779602997</v>
      </c>
      <c r="AO191" s="10">
        <v>2.4224800561071955</v>
      </c>
      <c r="AP191" s="10">
        <v>3.7160821626130871</v>
      </c>
      <c r="AQ191" s="10">
        <v>114.66</v>
      </c>
      <c r="AR191" s="10"/>
      <c r="AS191" s="10"/>
      <c r="AT191" s="10">
        <v>2.3400523293862028</v>
      </c>
      <c r="AU191" s="10">
        <v>1</v>
      </c>
      <c r="AV191" s="16"/>
      <c r="AW191" s="19">
        <v>109.07941978968552</v>
      </c>
      <c r="AX191" s="1" t="s">
        <v>120</v>
      </c>
      <c r="AY191" s="23">
        <v>28.999475065616799</v>
      </c>
      <c r="AZ191" s="18">
        <v>100</v>
      </c>
      <c r="BA191" s="18">
        <v>0</v>
      </c>
      <c r="BB191" s="18">
        <v>0</v>
      </c>
      <c r="BC191" s="18">
        <v>100</v>
      </c>
      <c r="BD191" s="18">
        <v>0</v>
      </c>
      <c r="BE191" s="18">
        <v>0</v>
      </c>
      <c r="BF191" s="24">
        <v>58.567531750067346</v>
      </c>
      <c r="BG191" s="24">
        <v>38.092529549643452</v>
      </c>
      <c r="BH191" s="24">
        <v>3.3399387002892023</v>
      </c>
      <c r="BI191" s="21"/>
      <c r="BJ191" s="25">
        <f t="shared" ca="1" si="18"/>
        <v>1</v>
      </c>
      <c r="BK191" s="24">
        <f t="shared" ca="1" si="19"/>
        <v>8.814101947437015</v>
      </c>
      <c r="BL191" s="23">
        <f t="shared" si="20"/>
        <v>3.380179250463152</v>
      </c>
      <c r="BM191" s="23">
        <f t="shared" ca="1" si="21"/>
        <v>3.071402931138953</v>
      </c>
      <c r="BN191" s="22">
        <f t="shared" si="22"/>
        <v>3.0787723905706184</v>
      </c>
      <c r="BO191" s="21"/>
      <c r="BP191" s="2"/>
    </row>
    <row r="192" spans="1:68" x14ac:dyDescent="0.2">
      <c r="A192">
        <v>8.9499999999999993</v>
      </c>
      <c r="B192">
        <v>2.11</v>
      </c>
      <c r="C192">
        <v>0.19291</v>
      </c>
      <c r="D192">
        <v>-7.8729999999999994E-2</v>
      </c>
      <c r="E192">
        <v>3.4410000000000003E-2</v>
      </c>
      <c r="F192">
        <v>1.9993799999999999</v>
      </c>
      <c r="G192">
        <v>2.1585800000000002</v>
      </c>
      <c r="H192" s="21"/>
      <c r="I192" s="17">
        <f t="shared" si="16"/>
        <v>29.36351706036745</v>
      </c>
      <c r="J192" s="16">
        <f t="shared" si="17"/>
        <v>-29.16351706036745</v>
      </c>
      <c r="K192" s="16">
        <v>115</v>
      </c>
      <c r="L192" s="16">
        <v>3247.8674540682327</v>
      </c>
      <c r="M192" s="16">
        <v>1425.820209973755</v>
      </c>
      <c r="N192" s="16">
        <v>12.724190726159229</v>
      </c>
      <c r="O192" s="16">
        <v>7.0858254620123162</v>
      </c>
      <c r="P192" s="16">
        <v>7.4913295656512995</v>
      </c>
      <c r="Q192" s="16">
        <v>0.21239358725834342</v>
      </c>
      <c r="R192" s="16">
        <v>2.8351921430902611</v>
      </c>
      <c r="S192" s="16">
        <v>28.160007197151646</v>
      </c>
      <c r="T192" s="20" t="s">
        <v>33</v>
      </c>
      <c r="U192" s="10">
        <v>3</v>
      </c>
      <c r="V192" s="20" t="s">
        <v>33</v>
      </c>
      <c r="W192" s="10">
        <v>3</v>
      </c>
      <c r="X192" s="20" t="s">
        <v>33</v>
      </c>
      <c r="Y192" s="10">
        <v>3</v>
      </c>
      <c r="Z192" s="20" t="s">
        <v>33</v>
      </c>
      <c r="AA192" s="15">
        <v>3</v>
      </c>
      <c r="AB192" s="11">
        <v>63.966615450262822</v>
      </c>
      <c r="AC192" s="10">
        <v>33.152228548160338</v>
      </c>
      <c r="AD192" s="19">
        <v>2.8811560015768345</v>
      </c>
      <c r="AE192" s="12">
        <v>708.58254620123159</v>
      </c>
      <c r="AF192" s="10">
        <v>682.69733349178478</v>
      </c>
      <c r="AG192" s="10">
        <v>436.84971742384744</v>
      </c>
      <c r="AH192" s="10">
        <v>317.53679597470119</v>
      </c>
      <c r="AI192" s="10">
        <v>3.5270978104151864</v>
      </c>
      <c r="AJ192" s="10"/>
      <c r="AK192" s="10"/>
      <c r="AL192" s="10"/>
      <c r="AM192" s="10"/>
      <c r="AN192" s="10">
        <v>7.0858254620123162</v>
      </c>
      <c r="AO192" s="10">
        <v>2.3603409400682405</v>
      </c>
      <c r="AP192" s="10">
        <v>3.4947977393907799</v>
      </c>
      <c r="AQ192" s="10">
        <v>111.47500000000001</v>
      </c>
      <c r="AR192" s="10"/>
      <c r="AS192" s="10"/>
      <c r="AT192" s="10">
        <v>2.1759202049446911</v>
      </c>
      <c r="AU192" s="10">
        <v>1</v>
      </c>
      <c r="AV192" s="16"/>
      <c r="AW192" s="19">
        <v>102.40460002376773</v>
      </c>
      <c r="AX192" s="1" t="s">
        <v>120</v>
      </c>
      <c r="AY192" s="23">
        <v>29.1635170603675</v>
      </c>
      <c r="AZ192" s="18">
        <v>100</v>
      </c>
      <c r="BA192" s="18">
        <v>0</v>
      </c>
      <c r="BB192" s="18">
        <v>0</v>
      </c>
      <c r="BC192" s="18">
        <v>100</v>
      </c>
      <c r="BD192" s="18">
        <v>0</v>
      </c>
      <c r="BE192" s="18">
        <v>0</v>
      </c>
      <c r="BF192" s="24">
        <v>63.966615450262822</v>
      </c>
      <c r="BG192" s="24">
        <v>33.152228548160338</v>
      </c>
      <c r="BH192" s="24">
        <v>2.8811560015768345</v>
      </c>
      <c r="BI192" s="21"/>
      <c r="BJ192" s="25">
        <f t="shared" ca="1" si="18"/>
        <v>1</v>
      </c>
      <c r="BK192" s="24">
        <f t="shared" ca="1" si="19"/>
        <v>8.230204337930072</v>
      </c>
      <c r="BL192" s="23">
        <f t="shared" si="20"/>
        <v>3.6198953181314582</v>
      </c>
      <c r="BM192" s="23">
        <f t="shared" ca="1" si="21"/>
        <v>3.1128261134556268</v>
      </c>
      <c r="BN192" s="22">
        <f t="shared" si="22"/>
        <v>3.1089945073014524</v>
      </c>
      <c r="BO192" s="21"/>
      <c r="BP192" s="2"/>
    </row>
    <row r="193" spans="1:68" x14ac:dyDescent="0.2">
      <c r="A193">
        <v>9</v>
      </c>
      <c r="B193">
        <v>2.11</v>
      </c>
      <c r="C193">
        <v>0.19470999999999999</v>
      </c>
      <c r="D193">
        <v>-8.5830000000000004E-2</v>
      </c>
      <c r="E193">
        <v>4.1140000000000003E-2</v>
      </c>
      <c r="F193">
        <v>1.998</v>
      </c>
      <c r="G193">
        <v>2.15673</v>
      </c>
      <c r="H193" s="21"/>
      <c r="I193" s="17">
        <f t="shared" si="16"/>
        <v>29.527559055118108</v>
      </c>
      <c r="J193" s="16">
        <f t="shared" si="17"/>
        <v>-29.327559055118108</v>
      </c>
      <c r="K193" s="16">
        <v>115</v>
      </c>
      <c r="L193" s="16">
        <v>3266.7322834645583</v>
      </c>
      <c r="M193" s="16">
        <v>1434.4488188976397</v>
      </c>
      <c r="N193" s="16">
        <v>12.79527559055118</v>
      </c>
      <c r="O193" s="16">
        <v>7.5628069815195023</v>
      </c>
      <c r="P193" s="16">
        <v>7.9942303806043054</v>
      </c>
      <c r="Q193" s="16">
        <v>0.16190833551631997</v>
      </c>
      <c r="R193" s="16">
        <v>2.0253148559384009</v>
      </c>
      <c r="S193" s="16">
        <v>29.959958269778017</v>
      </c>
      <c r="T193" s="20" t="s">
        <v>122</v>
      </c>
      <c r="U193" s="10">
        <v>4</v>
      </c>
      <c r="V193" s="20" t="s">
        <v>33</v>
      </c>
      <c r="W193" s="10">
        <v>3</v>
      </c>
      <c r="X193" s="20" t="s">
        <v>33</v>
      </c>
      <c r="Y193" s="10">
        <v>3</v>
      </c>
      <c r="Z193" s="20" t="s">
        <v>33</v>
      </c>
      <c r="AA193" s="15">
        <v>3</v>
      </c>
      <c r="AB193" s="11">
        <v>43.237494085389244</v>
      </c>
      <c r="AC193" s="10">
        <v>50.918445241393144</v>
      </c>
      <c r="AD193" s="19">
        <v>5.8440606732176139</v>
      </c>
      <c r="AE193" s="12">
        <v>756.28069815195022</v>
      </c>
      <c r="AF193" s="10">
        <v>740.7524394041194</v>
      </c>
      <c r="AG193" s="10">
        <v>474.56727854532289</v>
      </c>
      <c r="AH193" s="10">
        <v>353.10204368695202</v>
      </c>
      <c r="AI193" s="10">
        <v>4.9375039000376271</v>
      </c>
      <c r="AJ193" s="10"/>
      <c r="AK193" s="10"/>
      <c r="AL193" s="10"/>
      <c r="AM193" s="10"/>
      <c r="AN193" s="10">
        <v>5.0418713210130015</v>
      </c>
      <c r="AO193" s="10">
        <v>2.3712985557412809</v>
      </c>
      <c r="AP193" s="10">
        <v>3.796538228362583</v>
      </c>
      <c r="AQ193" s="10">
        <v>114.66</v>
      </c>
      <c r="AR193" s="10"/>
      <c r="AS193" s="10"/>
      <c r="AT193" s="10">
        <v>2.355531697323523</v>
      </c>
      <c r="AU193" s="10">
        <v>1</v>
      </c>
      <c r="AV193" s="16"/>
      <c r="AW193" s="19">
        <v>111.11286591061791</v>
      </c>
      <c r="AX193" s="1" t="s">
        <v>120</v>
      </c>
      <c r="AY193" s="23">
        <v>29.327559055118101</v>
      </c>
      <c r="AZ193" s="18">
        <v>100</v>
      </c>
      <c r="BA193" s="18">
        <v>0</v>
      </c>
      <c r="BB193" s="18">
        <v>0</v>
      </c>
      <c r="BC193" s="18">
        <v>100</v>
      </c>
      <c r="BD193" s="18">
        <v>0</v>
      </c>
      <c r="BE193" s="18">
        <v>0</v>
      </c>
      <c r="BF193" s="24">
        <v>43.237494085389244</v>
      </c>
      <c r="BG193" s="24">
        <v>50.918445241393144</v>
      </c>
      <c r="BH193" s="24">
        <v>5.8440606732176139</v>
      </c>
      <c r="BI193" s="21"/>
      <c r="BJ193" s="25">
        <f t="shared" ca="1" si="18"/>
        <v>1</v>
      </c>
      <c r="BK193" s="24">
        <f t="shared" ca="1" si="19"/>
        <v>8.8687224738492798</v>
      </c>
      <c r="BL193" s="23">
        <f t="shared" si="20"/>
        <v>2.5453826624199611</v>
      </c>
      <c r="BM193" s="23">
        <f t="shared" ca="1" si="21"/>
        <v>3.0007095645122592</v>
      </c>
      <c r="BN193" s="22">
        <f t="shared" si="22"/>
        <v>3.0085523398291687</v>
      </c>
      <c r="BO193" s="21"/>
      <c r="BP193" s="2"/>
    </row>
    <row r="194" spans="1:68" x14ac:dyDescent="0.2">
      <c r="A194">
        <v>9.0500000000000007</v>
      </c>
      <c r="B194">
        <v>2.11</v>
      </c>
      <c r="C194">
        <v>0.19672999999999999</v>
      </c>
      <c r="D194">
        <v>-8.5930000000000006E-2</v>
      </c>
      <c r="E194">
        <v>4.8719999999999999E-2</v>
      </c>
      <c r="F194">
        <v>1.9906999999999999</v>
      </c>
      <c r="G194">
        <v>2.1533500000000001</v>
      </c>
      <c r="H194" s="21"/>
      <c r="I194" s="17">
        <f t="shared" si="16"/>
        <v>29.691601049868765</v>
      </c>
      <c r="J194" s="16">
        <f t="shared" si="17"/>
        <v>-29.491601049868766</v>
      </c>
      <c r="K194" s="16">
        <v>115</v>
      </c>
      <c r="L194" s="16">
        <v>3285.597112860884</v>
      </c>
      <c r="M194" s="16">
        <v>1443.0774278215245</v>
      </c>
      <c r="N194" s="16">
        <v>12.866360454943131</v>
      </c>
      <c r="O194" s="16">
        <v>8.0980862422997877</v>
      </c>
      <c r="P194" s="16">
        <v>8.5587025476965248</v>
      </c>
      <c r="Q194" s="16">
        <v>0.16119727563262951</v>
      </c>
      <c r="R194" s="16">
        <v>1.8834312179246593</v>
      </c>
      <c r="S194" s="16">
        <v>31.987243430328963</v>
      </c>
      <c r="T194" s="20" t="s">
        <v>122</v>
      </c>
      <c r="U194" s="10">
        <v>5</v>
      </c>
      <c r="V194" s="20" t="s">
        <v>33</v>
      </c>
      <c r="W194" s="10">
        <v>3</v>
      </c>
      <c r="X194" s="20" t="s">
        <v>33</v>
      </c>
      <c r="Y194" s="10">
        <v>3</v>
      </c>
      <c r="Z194" s="20" t="s">
        <v>123</v>
      </c>
      <c r="AA194" s="15">
        <v>4</v>
      </c>
      <c r="AB194" s="11">
        <v>38.330043510458289</v>
      </c>
      <c r="AC194" s="10">
        <v>54.425957529988715</v>
      </c>
      <c r="AD194" s="19">
        <v>7.2439989595529948</v>
      </c>
      <c r="AE194" s="12">
        <v>809.80862422997882</v>
      </c>
      <c r="AF194" s="10">
        <v>806.05123380342002</v>
      </c>
      <c r="AG194" s="10">
        <v>516.9026910772393</v>
      </c>
      <c r="AH194" s="10">
        <v>393.34387835079428</v>
      </c>
      <c r="AI194" s="10">
        <v>5.3094585588418441</v>
      </c>
      <c r="AJ194" s="10"/>
      <c r="AK194" s="10"/>
      <c r="AL194" s="10"/>
      <c r="AM194" s="10"/>
      <c r="AN194" s="10">
        <v>4.0490431211498938</v>
      </c>
      <c r="AO194" s="10">
        <v>2.476542384633031</v>
      </c>
      <c r="AP194" s="10">
        <v>4.1352215286179153</v>
      </c>
      <c r="AQ194" s="10">
        <v>114.66</v>
      </c>
      <c r="AR194" s="10"/>
      <c r="AS194" s="10"/>
      <c r="AT194" s="10">
        <v>2.5577528984932254</v>
      </c>
      <c r="AU194" s="10">
        <v>1</v>
      </c>
      <c r="AV194" s="16"/>
      <c r="AW194" s="19">
        <v>120.90768507051301</v>
      </c>
      <c r="AX194" s="1" t="s">
        <v>120</v>
      </c>
      <c r="AY194" s="23">
        <v>29.491601049868802</v>
      </c>
      <c r="AZ194" s="18">
        <v>0</v>
      </c>
      <c r="BA194" s="18">
        <v>100</v>
      </c>
      <c r="BB194" s="18">
        <v>0</v>
      </c>
      <c r="BC194" s="18">
        <v>0</v>
      </c>
      <c r="BD194" s="18">
        <v>100</v>
      </c>
      <c r="BE194" s="18">
        <v>0</v>
      </c>
      <c r="BF194" s="24">
        <v>38.330043510458289</v>
      </c>
      <c r="BG194" s="24">
        <v>54.425957529988715</v>
      </c>
      <c r="BH194" s="24">
        <v>7.2439989595529948</v>
      </c>
      <c r="BI194" s="21"/>
      <c r="BJ194" s="25">
        <f t="shared" ca="1" si="18"/>
        <v>1</v>
      </c>
      <c r="BK194" s="24">
        <f t="shared" ca="1" si="19"/>
        <v>9.5849382131994965</v>
      </c>
      <c r="BL194" s="23">
        <f t="shared" si="20"/>
        <v>2.3308200321491075</v>
      </c>
      <c r="BM194" s="23">
        <f t="shared" ca="1" si="21"/>
        <v>2.9516727003184542</v>
      </c>
      <c r="BN194" s="22">
        <f t="shared" si="22"/>
        <v>2.9670390307174097</v>
      </c>
      <c r="BO194" s="21"/>
      <c r="BP194" s="2"/>
    </row>
    <row r="195" spans="1:68" x14ac:dyDescent="0.2">
      <c r="A195">
        <v>9.1</v>
      </c>
      <c r="B195">
        <v>2.11</v>
      </c>
      <c r="C195">
        <v>0.19558</v>
      </c>
      <c r="D195">
        <v>-8.2970000000000002E-2</v>
      </c>
      <c r="E195">
        <v>5.7369999999999997E-2</v>
      </c>
      <c r="F195">
        <v>1.9973799999999999</v>
      </c>
      <c r="G195">
        <v>2.1591</v>
      </c>
      <c r="H195" s="21"/>
      <c r="I195" s="17">
        <f t="shared" si="16"/>
        <v>29.85564304461942</v>
      </c>
      <c r="J195" s="16">
        <f t="shared" si="17"/>
        <v>-29.655643044619421</v>
      </c>
      <c r="K195" s="16">
        <v>115</v>
      </c>
      <c r="L195" s="16">
        <v>3304.4619422572091</v>
      </c>
      <c r="M195" s="16">
        <v>1451.7060367454089</v>
      </c>
      <c r="N195" s="16">
        <v>12.937445319335081</v>
      </c>
      <c r="O195" s="16">
        <v>7.7933480492813105</v>
      </c>
      <c r="P195" s="16">
        <v>8.2872781593743827</v>
      </c>
      <c r="Q195" s="16">
        <v>0.18224464818986744</v>
      </c>
      <c r="R195" s="16">
        <v>2.1990893111716829</v>
      </c>
      <c r="S195" s="16">
        <v>34.300702089796737</v>
      </c>
      <c r="T195" s="20" t="s">
        <v>122</v>
      </c>
      <c r="U195" s="10">
        <v>4</v>
      </c>
      <c r="V195" s="20" t="s">
        <v>33</v>
      </c>
      <c r="W195" s="10">
        <v>3</v>
      </c>
      <c r="X195" s="20" t="s">
        <v>33</v>
      </c>
      <c r="Y195" s="10">
        <v>3</v>
      </c>
      <c r="Z195" s="20" t="s">
        <v>33</v>
      </c>
      <c r="AA195" s="15">
        <v>3</v>
      </c>
      <c r="AB195" s="11">
        <v>46.65432552366579</v>
      </c>
      <c r="AC195" s="10">
        <v>48.271421990610719</v>
      </c>
      <c r="AD195" s="19">
        <v>5.0742524857234912</v>
      </c>
      <c r="AE195" s="12">
        <v>779.33480492813101</v>
      </c>
      <c r="AF195" s="10">
        <v>773.00925697750176</v>
      </c>
      <c r="AG195" s="10">
        <v>496.54586195307871</v>
      </c>
      <c r="AH195" s="10">
        <v>439.47271070663976</v>
      </c>
      <c r="AI195" s="10">
        <v>4.547336913147908</v>
      </c>
      <c r="AJ195" s="10"/>
      <c r="AK195" s="10"/>
      <c r="AL195" s="10"/>
      <c r="AM195" s="10"/>
      <c r="AN195" s="10">
        <v>5.1955653661875401</v>
      </c>
      <c r="AO195" s="10">
        <v>2.4685450628719487</v>
      </c>
      <c r="AP195" s="10">
        <v>3.9723668956246296</v>
      </c>
      <c r="AQ195" s="10">
        <v>114.66</v>
      </c>
      <c r="AR195" s="10"/>
      <c r="AS195" s="10"/>
      <c r="AT195" s="10">
        <v>2.4323937068147292</v>
      </c>
      <c r="AU195" s="10">
        <v>1</v>
      </c>
      <c r="AV195" s="16"/>
      <c r="AW195" s="19">
        <v>115.95138854662527</v>
      </c>
      <c r="AX195" s="1" t="s">
        <v>120</v>
      </c>
      <c r="AY195" s="23">
        <v>29.655643044619399</v>
      </c>
      <c r="AZ195" s="18">
        <v>100</v>
      </c>
      <c r="BA195" s="18">
        <v>0</v>
      </c>
      <c r="BB195" s="18">
        <v>0</v>
      </c>
      <c r="BC195" s="18">
        <v>100</v>
      </c>
      <c r="BD195" s="18">
        <v>0</v>
      </c>
      <c r="BE195" s="18">
        <v>0</v>
      </c>
      <c r="BF195" s="24">
        <v>46.65432552366579</v>
      </c>
      <c r="BG195" s="24">
        <v>48.271421990610719</v>
      </c>
      <c r="BH195" s="24">
        <v>5.0742524857234912</v>
      </c>
      <c r="BI195" s="21"/>
      <c r="BJ195" s="25">
        <f t="shared" ca="1" si="18"/>
        <v>1</v>
      </c>
      <c r="BK195" s="24">
        <f t="shared" ca="1" si="19"/>
        <v>9.14103409409379</v>
      </c>
      <c r="BL195" s="23">
        <f t="shared" si="20"/>
        <v>2.7466970922636436</v>
      </c>
      <c r="BM195" s="23">
        <f t="shared" ca="1" si="21"/>
        <v>3.0077828384814289</v>
      </c>
      <c r="BN195" s="22">
        <f t="shared" si="22"/>
        <v>3.013467305800638</v>
      </c>
      <c r="BO195" s="21"/>
      <c r="BP195" s="2"/>
    </row>
    <row r="196" spans="1:68" s="26" customFormat="1" ht="13.5" thickBot="1" x14ac:dyDescent="0.25">
      <c r="A196">
        <v>9.15</v>
      </c>
      <c r="B196">
        <v>2.11</v>
      </c>
      <c r="C196">
        <v>0.19545000000000001</v>
      </c>
      <c r="D196">
        <v>-7.9880000000000007E-2</v>
      </c>
      <c r="E196">
        <v>6.6089999999999996E-2</v>
      </c>
      <c r="F196">
        <v>1.9985999999999999</v>
      </c>
      <c r="G196">
        <v>2.15985</v>
      </c>
      <c r="H196" s="21"/>
      <c r="I196" s="17">
        <f t="shared" si="16"/>
        <v>30.019685039370078</v>
      </c>
      <c r="J196" s="16">
        <f t="shared" si="17"/>
        <v>-29.819685039370079</v>
      </c>
      <c r="K196" s="16">
        <v>115</v>
      </c>
      <c r="L196" s="16">
        <v>3323.3267716535347</v>
      </c>
      <c r="M196" s="16">
        <v>1460.3346456692936</v>
      </c>
      <c r="N196" s="16">
        <v>13.008530183727034</v>
      </c>
      <c r="O196" s="16">
        <v>7.7588993839835716</v>
      </c>
      <c r="P196" s="16">
        <v>8.2864128902560719</v>
      </c>
      <c r="Q196" s="16">
        <v>0.2042163985959029</v>
      </c>
      <c r="R196" s="16">
        <v>2.4644728823015729</v>
      </c>
      <c r="S196" s="16">
        <v>36.632882380034758</v>
      </c>
      <c r="T196" s="20" t="s">
        <v>122</v>
      </c>
      <c r="U196" s="10">
        <v>4</v>
      </c>
      <c r="V196" s="20" t="s">
        <v>33</v>
      </c>
      <c r="W196" s="10">
        <v>3</v>
      </c>
      <c r="X196" s="20" t="s">
        <v>33</v>
      </c>
      <c r="Y196" s="10">
        <v>3</v>
      </c>
      <c r="Z196" s="20" t="s">
        <v>33</v>
      </c>
      <c r="AA196" s="15">
        <v>3</v>
      </c>
      <c r="AB196" s="11">
        <v>53.254441283188584</v>
      </c>
      <c r="AC196" s="10">
        <v>42.783992071797428</v>
      </c>
      <c r="AD196" s="19">
        <v>3.9615666450139888</v>
      </c>
      <c r="AE196" s="12">
        <v>775.88993839835712</v>
      </c>
      <c r="AF196" s="10">
        <v>771.79776476379902</v>
      </c>
      <c r="AG196" s="10">
        <v>496.48096676920539</v>
      </c>
      <c r="AH196" s="10">
        <v>485.98667375261607</v>
      </c>
      <c r="AI196" s="10">
        <v>4.0576628259187792</v>
      </c>
      <c r="AJ196" s="10"/>
      <c r="AK196" s="10"/>
      <c r="AL196" s="10"/>
      <c r="AM196" s="10"/>
      <c r="AN196" s="10">
        <v>5.1725995893223811</v>
      </c>
      <c r="AO196" s="10">
        <v>2.5091739830052484</v>
      </c>
      <c r="AP196" s="10">
        <v>3.9718477341536431</v>
      </c>
      <c r="AQ196" s="10">
        <v>114.66</v>
      </c>
      <c r="AR196" s="10"/>
      <c r="AS196" s="10"/>
      <c r="AT196" s="10">
        <v>2.4132210755478098</v>
      </c>
      <c r="AU196" s="10">
        <v>1</v>
      </c>
      <c r="AV196" s="16"/>
      <c r="AW196" s="19">
        <v>115.76966471456986</v>
      </c>
      <c r="AX196" s="1" t="s">
        <v>120</v>
      </c>
      <c r="AY196" s="23">
        <v>29.8196850393701</v>
      </c>
      <c r="AZ196" s="18">
        <v>100</v>
      </c>
      <c r="BA196" s="18">
        <v>0</v>
      </c>
      <c r="BB196" s="18">
        <v>0</v>
      </c>
      <c r="BC196" s="18">
        <v>100</v>
      </c>
      <c r="BD196" s="18">
        <v>0</v>
      </c>
      <c r="BE196" s="18">
        <v>0</v>
      </c>
      <c r="BF196" s="24">
        <v>53.254441283188584</v>
      </c>
      <c r="BG196" s="24">
        <v>42.783992071797428</v>
      </c>
      <c r="BH196" s="24">
        <v>3.9615666450139888</v>
      </c>
      <c r="BI196" s="21"/>
      <c r="BJ196" s="25">
        <f t="shared" ca="1" si="18"/>
        <v>1</v>
      </c>
      <c r="BK196" s="24">
        <f t="shared" ca="1" si="19"/>
        <v>9.0729197229900436</v>
      </c>
      <c r="BL196" s="23">
        <f t="shared" si="20"/>
        <v>3.0826282331032124</v>
      </c>
      <c r="BM196" s="23">
        <f t="shared" ca="1" si="21"/>
        <v>3.0383920576069436</v>
      </c>
      <c r="BN196" s="22">
        <f t="shared" si="22"/>
        <v>3.0394523402419993</v>
      </c>
      <c r="BO196" s="21"/>
      <c r="BP196" s="2"/>
    </row>
    <row r="197" spans="1:68" x14ac:dyDescent="0.2">
      <c r="A197">
        <v>9.1999999999999993</v>
      </c>
      <c r="B197">
        <v>2.11</v>
      </c>
      <c r="C197">
        <v>0.1971</v>
      </c>
      <c r="D197">
        <v>-7.9269999999999993E-2</v>
      </c>
      <c r="E197">
        <v>7.5050000000000006E-2</v>
      </c>
      <c r="F197">
        <v>1.9972799999999999</v>
      </c>
      <c r="G197">
        <v>2.1629</v>
      </c>
      <c r="H197" s="21"/>
      <c r="I197" s="17">
        <f t="shared" si="16"/>
        <v>30.183727034120732</v>
      </c>
      <c r="J197" s="16">
        <f t="shared" si="17"/>
        <v>-29.983727034120733</v>
      </c>
      <c r="K197" s="16">
        <v>115</v>
      </c>
      <c r="L197" s="16">
        <v>3342.1916010498599</v>
      </c>
      <c r="M197" s="16">
        <v>1468.9632545931781</v>
      </c>
      <c r="N197" s="16">
        <v>13.079615048118985</v>
      </c>
      <c r="O197" s="16">
        <v>8.1961324435318232</v>
      </c>
      <c r="P197" s="16">
        <v>8.7581536596400653</v>
      </c>
      <c r="Q197" s="16">
        <v>0.20855386388641486</v>
      </c>
      <c r="R197" s="16">
        <v>2.381253766390139</v>
      </c>
      <c r="S197" s="16">
        <v>39.029251118627982</v>
      </c>
      <c r="T197" s="20" t="s">
        <v>122</v>
      </c>
      <c r="U197" s="10">
        <v>4</v>
      </c>
      <c r="V197" s="20" t="s">
        <v>33</v>
      </c>
      <c r="W197" s="10">
        <v>3</v>
      </c>
      <c r="X197" s="20" t="s">
        <v>33</v>
      </c>
      <c r="Y197" s="10">
        <v>3</v>
      </c>
      <c r="Z197" s="20" t="s">
        <v>33</v>
      </c>
      <c r="AA197" s="15">
        <v>3</v>
      </c>
      <c r="AB197" s="11">
        <v>49.808758531566824</v>
      </c>
      <c r="AC197" s="10">
        <v>45.703726344383256</v>
      </c>
      <c r="AD197" s="19">
        <v>4.4875151240499207</v>
      </c>
      <c r="AE197" s="12">
        <v>819.61324435318238</v>
      </c>
      <c r="AF197" s="10">
        <v>826.18698296213222</v>
      </c>
      <c r="AG197" s="10">
        <v>531.86152447300492</v>
      </c>
      <c r="AH197" s="10">
        <v>533.82108487904225</v>
      </c>
      <c r="AI197" s="10">
        <v>4.1994684233757651</v>
      </c>
      <c r="AJ197" s="10"/>
      <c r="AK197" s="10"/>
      <c r="AL197" s="10"/>
      <c r="AM197" s="10"/>
      <c r="AN197" s="10">
        <v>5.4640882956878825</v>
      </c>
      <c r="AO197" s="10">
        <v>2.6068092018719331</v>
      </c>
      <c r="AP197" s="10">
        <v>4.2548921957840395</v>
      </c>
      <c r="AQ197" s="10">
        <v>114.66</v>
      </c>
      <c r="AR197" s="10"/>
      <c r="AS197" s="10"/>
      <c r="AT197" s="10">
        <v>2.5759967127250905</v>
      </c>
      <c r="AU197" s="10">
        <v>1</v>
      </c>
      <c r="AV197" s="16"/>
      <c r="AW197" s="19">
        <v>123.92804744431983</v>
      </c>
      <c r="AX197" s="1" t="s">
        <v>120</v>
      </c>
      <c r="AY197" s="23">
        <v>29.983727034120701</v>
      </c>
      <c r="AZ197" s="18">
        <v>100</v>
      </c>
      <c r="BA197" s="18">
        <v>0</v>
      </c>
      <c r="BB197" s="18">
        <v>0</v>
      </c>
      <c r="BC197" s="18">
        <v>100</v>
      </c>
      <c r="BD197" s="18">
        <v>0</v>
      </c>
      <c r="BE197" s="18">
        <v>0</v>
      </c>
      <c r="BF197" s="24">
        <v>49.808758531566824</v>
      </c>
      <c r="BG197" s="24">
        <v>45.703726344383256</v>
      </c>
      <c r="BH197" s="24">
        <v>4.4875151240499207</v>
      </c>
      <c r="BI197" s="21"/>
      <c r="BJ197" s="25">
        <f t="shared" ca="1" si="18"/>
        <v>1</v>
      </c>
      <c r="BK197" s="24">
        <f t="shared" ca="1" si="19"/>
        <v>9.6490607739236598</v>
      </c>
      <c r="BL197" s="23">
        <f t="shared" si="20"/>
        <v>2.9427425037624024</v>
      </c>
      <c r="BM197" s="23">
        <f t="shared" ca="1" si="21"/>
        <v>3.0049407332196152</v>
      </c>
      <c r="BN197" s="22">
        <f t="shared" si="22"/>
        <v>3.011154696279899</v>
      </c>
      <c r="BO197" s="21"/>
      <c r="BP197" s="2"/>
    </row>
    <row r="198" spans="1:68" x14ac:dyDescent="0.2">
      <c r="A198">
        <v>9.25</v>
      </c>
      <c r="B198">
        <v>2.11</v>
      </c>
      <c r="C198">
        <v>0.19975000000000001</v>
      </c>
      <c r="D198">
        <v>-7.7259999999999995E-2</v>
      </c>
      <c r="E198">
        <v>8.0649999999999999E-2</v>
      </c>
      <c r="F198">
        <v>1.9975799999999999</v>
      </c>
      <c r="G198">
        <v>2.1701800000000002</v>
      </c>
      <c r="H198" s="21"/>
      <c r="I198" s="17">
        <f t="shared" si="16"/>
        <v>30.34776902887139</v>
      </c>
      <c r="J198" s="16">
        <f t="shared" si="17"/>
        <v>-30.147769028871391</v>
      </c>
      <c r="K198" s="16">
        <v>115</v>
      </c>
      <c r="L198" s="16">
        <v>3361.0564304461855</v>
      </c>
      <c r="M198" s="16">
        <v>1477.5918635170628</v>
      </c>
      <c r="N198" s="16">
        <v>13.150699912510936</v>
      </c>
      <c r="O198" s="16">
        <v>8.8983552361396292</v>
      </c>
      <c r="P198" s="16">
        <v>9.4819437708952101</v>
      </c>
      <c r="Q198" s="16">
        <v>0.22284616754859329</v>
      </c>
      <c r="R198" s="16">
        <v>2.3502160836749395</v>
      </c>
      <c r="S198" s="16">
        <v>40.52698158024873</v>
      </c>
      <c r="T198" s="20" t="s">
        <v>122</v>
      </c>
      <c r="U198" s="10">
        <v>4</v>
      </c>
      <c r="V198" s="20" t="s">
        <v>33</v>
      </c>
      <c r="W198" s="10">
        <v>3</v>
      </c>
      <c r="X198" s="20" t="s">
        <v>33</v>
      </c>
      <c r="Y198" s="10">
        <v>3</v>
      </c>
      <c r="Z198" s="20" t="s">
        <v>33</v>
      </c>
      <c r="AA198" s="15">
        <v>3</v>
      </c>
      <c r="AB198" s="11">
        <v>46.680306493731997</v>
      </c>
      <c r="AC198" s="10">
        <v>48.25073232539232</v>
      </c>
      <c r="AD198" s="19">
        <v>5.0689611808756787</v>
      </c>
      <c r="AE198" s="12">
        <v>889.83552361396289</v>
      </c>
      <c r="AF198" s="10">
        <v>910.22906491001243</v>
      </c>
      <c r="AG198" s="10">
        <v>586.1457828171408</v>
      </c>
      <c r="AH198" s="10">
        <v>563.16922287917748</v>
      </c>
      <c r="AI198" s="10">
        <v>4.2549279061878416</v>
      </c>
      <c r="AJ198" s="10"/>
      <c r="AK198" s="10"/>
      <c r="AL198" s="10"/>
      <c r="AM198" s="10"/>
      <c r="AN198" s="10">
        <v>5.9322368240930858</v>
      </c>
      <c r="AO198" s="10">
        <v>2.7667055084010537</v>
      </c>
      <c r="AP198" s="10">
        <v>4.6891662625371264</v>
      </c>
      <c r="AQ198" s="10">
        <v>114.66</v>
      </c>
      <c r="AR198" s="10"/>
      <c r="AS198" s="10"/>
      <c r="AT198" s="10">
        <v>2.8342088529459315</v>
      </c>
      <c r="AU198" s="10">
        <v>1</v>
      </c>
      <c r="AV198" s="16"/>
      <c r="AW198" s="19">
        <v>136.53435973650184</v>
      </c>
      <c r="AX198" s="1" t="s">
        <v>120</v>
      </c>
      <c r="AY198" s="23">
        <v>30.147769028871402</v>
      </c>
      <c r="AZ198" s="18">
        <v>100</v>
      </c>
      <c r="BA198" s="18">
        <v>0</v>
      </c>
      <c r="BB198" s="18">
        <v>0</v>
      </c>
      <c r="BC198" s="18">
        <v>100</v>
      </c>
      <c r="BD198" s="18">
        <v>0</v>
      </c>
      <c r="BE198" s="18">
        <v>0</v>
      </c>
      <c r="BF198" s="24">
        <v>46.680306493731997</v>
      </c>
      <c r="BG198" s="24">
        <v>48.25073232539232</v>
      </c>
      <c r="BH198" s="24">
        <v>5.0689611808756787</v>
      </c>
      <c r="BI198" s="21"/>
      <c r="BJ198" s="25">
        <f t="shared" ca="1" si="18"/>
        <v>1</v>
      </c>
      <c r="BK198" s="24">
        <f t="shared" ca="1" si="19"/>
        <v>10.559635239331472</v>
      </c>
      <c r="BL198" s="23">
        <f t="shared" si="20"/>
        <v>2.8564837491135848</v>
      </c>
      <c r="BM198" s="23">
        <f t="shared" ca="1" si="21"/>
        <v>2.9653070166381537</v>
      </c>
      <c r="BN198" s="22">
        <f t="shared" si="22"/>
        <v>2.9789268761065744</v>
      </c>
      <c r="BO198" s="21"/>
      <c r="BP198" s="2"/>
    </row>
    <row r="199" spans="1:68" x14ac:dyDescent="0.2">
      <c r="A199">
        <v>9.3000000000000007</v>
      </c>
      <c r="B199">
        <v>0.48</v>
      </c>
      <c r="C199">
        <v>0.19692999999999999</v>
      </c>
      <c r="D199">
        <v>-6.4060000000000006E-2</v>
      </c>
      <c r="E199">
        <v>8.6690000000000003E-2</v>
      </c>
      <c r="F199">
        <v>1.9916499999999999</v>
      </c>
      <c r="G199">
        <v>2.1615000000000002</v>
      </c>
      <c r="H199" s="21"/>
      <c r="I199" s="17">
        <f t="shared" si="16"/>
        <v>30.511811023622048</v>
      </c>
      <c r="J199" s="16">
        <f t="shared" si="17"/>
        <v>-30.311811023622049</v>
      </c>
      <c r="K199" s="16">
        <v>115</v>
      </c>
      <c r="L199" s="16">
        <v>3379.9212598425111</v>
      </c>
      <c r="M199" s="16">
        <v>1486.2204724409476</v>
      </c>
      <c r="N199" s="16">
        <v>13.221784776902886</v>
      </c>
      <c r="O199" s="16">
        <v>8.1510841889116978</v>
      </c>
      <c r="P199" s="16">
        <v>8.7579346173511947</v>
      </c>
      <c r="Q199" s="16">
        <v>0.31670607219573532</v>
      </c>
      <c r="R199" s="16">
        <v>3.6162187323056529</v>
      </c>
      <c r="S199" s="16">
        <v>42.142390863853969</v>
      </c>
      <c r="T199" s="20" t="s">
        <v>33</v>
      </c>
      <c r="U199" s="10">
        <v>3</v>
      </c>
      <c r="V199" s="20" t="s">
        <v>33</v>
      </c>
      <c r="W199" s="10">
        <v>3</v>
      </c>
      <c r="X199" s="20" t="s">
        <v>33</v>
      </c>
      <c r="Y199" s="10">
        <v>3</v>
      </c>
      <c r="Z199" s="20" t="s">
        <v>33</v>
      </c>
      <c r="AA199" s="15">
        <v>3</v>
      </c>
      <c r="AB199" s="11">
        <v>80.644107964764316</v>
      </c>
      <c r="AC199" s="10">
        <v>17.51867170016078</v>
      </c>
      <c r="AD199" s="19">
        <v>1.8372203350749012</v>
      </c>
      <c r="AE199" s="12">
        <v>815.10841889116978</v>
      </c>
      <c r="AF199" s="10">
        <v>823.94182158740318</v>
      </c>
      <c r="AG199" s="10">
        <v>531.84509630133959</v>
      </c>
      <c r="AH199" s="10">
        <v>594.93818236013658</v>
      </c>
      <c r="AI199" s="10">
        <v>2.7653194511340118</v>
      </c>
      <c r="AJ199" s="10"/>
      <c r="AK199" s="10"/>
      <c r="AL199" s="10"/>
      <c r="AM199" s="10"/>
      <c r="AN199" s="10">
        <v>8.1510841889116978</v>
      </c>
      <c r="AO199" s="10">
        <v>2.772134277337913</v>
      </c>
      <c r="AP199" s="10">
        <v>4.2547607704107167</v>
      </c>
      <c r="AQ199" s="10">
        <v>111.47500000000001</v>
      </c>
      <c r="AR199" s="10"/>
      <c r="AS199" s="10"/>
      <c r="AT199" s="10">
        <v>2.5371219162533798</v>
      </c>
      <c r="AU199" s="10">
        <v>1</v>
      </c>
      <c r="AV199" s="16"/>
      <c r="AW199" s="19">
        <v>123.59127323811047</v>
      </c>
      <c r="AX199" s="1" t="s">
        <v>120</v>
      </c>
      <c r="AY199" s="23">
        <v>30.311811023621999</v>
      </c>
      <c r="AZ199" s="18">
        <v>100</v>
      </c>
      <c r="BA199" s="18">
        <v>0</v>
      </c>
      <c r="BB199" s="18">
        <v>0</v>
      </c>
      <c r="BC199" s="18">
        <v>100</v>
      </c>
      <c r="BD199" s="18">
        <v>0</v>
      </c>
      <c r="BE199" s="18">
        <v>0</v>
      </c>
      <c r="BF199" s="24">
        <v>80.644107964764316</v>
      </c>
      <c r="BG199" s="24">
        <v>17.51867170016078</v>
      </c>
      <c r="BH199" s="24">
        <v>1.8372203350749012</v>
      </c>
      <c r="BI199" s="21"/>
      <c r="BJ199" s="25">
        <f t="shared" ca="1" si="18"/>
        <v>1</v>
      </c>
      <c r="BK199" s="24">
        <f t="shared" ca="1" si="19"/>
        <v>9.5113398294421252</v>
      </c>
      <c r="BL199" s="23">
        <f t="shared" si="20"/>
        <v>4.4808607496148438</v>
      </c>
      <c r="BM199" s="23">
        <f t="shared" ca="1" si="21"/>
        <v>3.116224173490989</v>
      </c>
      <c r="BN199" s="22">
        <f t="shared" si="22"/>
        <v>3.1111909989593447</v>
      </c>
      <c r="BO199" s="21"/>
      <c r="BP199" s="2"/>
    </row>
    <row r="200" spans="1:68" x14ac:dyDescent="0.2">
      <c r="A200">
        <v>9.35</v>
      </c>
      <c r="B200">
        <v>2.11</v>
      </c>
      <c r="C200">
        <v>0.20143</v>
      </c>
      <c r="D200">
        <v>-6.4000000000000001E-2</v>
      </c>
      <c r="E200">
        <v>9.8739999999999994E-2</v>
      </c>
      <c r="F200">
        <v>1.99823</v>
      </c>
      <c r="G200">
        <v>2.16533</v>
      </c>
      <c r="H200" s="21"/>
      <c r="I200" s="17">
        <f t="shared" si="16"/>
        <v>30.675853018372699</v>
      </c>
      <c r="J200" s="16">
        <f t="shared" si="17"/>
        <v>-30.4758530183727</v>
      </c>
      <c r="K200" s="16">
        <v>115</v>
      </c>
      <c r="L200" s="16">
        <v>3398.7860892388358</v>
      </c>
      <c r="M200" s="16">
        <v>1494.8490813648318</v>
      </c>
      <c r="N200" s="16">
        <v>13.292869641294836</v>
      </c>
      <c r="O200" s="16">
        <v>9.3435379876796656</v>
      </c>
      <c r="P200" s="16">
        <v>9.9967966642799535</v>
      </c>
      <c r="Q200" s="16">
        <v>0.31713270812594962</v>
      </c>
      <c r="R200" s="16">
        <v>3.1723432893169883</v>
      </c>
      <c r="S200" s="16">
        <v>45.365185875020053</v>
      </c>
      <c r="T200" s="20" t="s">
        <v>122</v>
      </c>
      <c r="U200" s="10">
        <v>4</v>
      </c>
      <c r="V200" s="20" t="s">
        <v>33</v>
      </c>
      <c r="W200" s="10">
        <v>3</v>
      </c>
      <c r="X200" s="20" t="s">
        <v>33</v>
      </c>
      <c r="Y200" s="10">
        <v>3</v>
      </c>
      <c r="Z200" s="20" t="s">
        <v>33</v>
      </c>
      <c r="AA200" s="15">
        <v>3</v>
      </c>
      <c r="AB200" s="11">
        <v>65.765452491877397</v>
      </c>
      <c r="AC200" s="10">
        <v>31.47935806789522</v>
      </c>
      <c r="AD200" s="19">
        <v>2.755189440227388</v>
      </c>
      <c r="AE200" s="12">
        <v>934.35379876796651</v>
      </c>
      <c r="AF200" s="10">
        <v>968.58060184982628</v>
      </c>
      <c r="AG200" s="10">
        <v>624.75974982099649</v>
      </c>
      <c r="AH200" s="10">
        <v>659.77336252234727</v>
      </c>
      <c r="AI200" s="10">
        <v>3.1522439685753616</v>
      </c>
      <c r="AJ200" s="10"/>
      <c r="AK200" s="10"/>
      <c r="AL200" s="10"/>
      <c r="AM200" s="10"/>
      <c r="AN200" s="10">
        <v>6.2290253251197774</v>
      </c>
      <c r="AO200" s="10">
        <v>3.0078284723718518</v>
      </c>
      <c r="AP200" s="10">
        <v>4.9980779985679717</v>
      </c>
      <c r="AQ200" s="10">
        <v>114.66</v>
      </c>
      <c r="AR200" s="10"/>
      <c r="AS200" s="10"/>
      <c r="AT200" s="10">
        <v>2.9883705523409141</v>
      </c>
      <c r="AU200" s="10">
        <v>1</v>
      </c>
      <c r="AV200" s="16"/>
      <c r="AW200" s="19">
        <v>145.28709027747394</v>
      </c>
      <c r="AX200" s="1" t="s">
        <v>120</v>
      </c>
      <c r="AY200" s="23">
        <v>30.4758530183727</v>
      </c>
      <c r="AZ200" s="18">
        <v>100</v>
      </c>
      <c r="BA200" s="18">
        <v>0</v>
      </c>
      <c r="BB200" s="18">
        <v>0</v>
      </c>
      <c r="BC200" s="18">
        <v>100</v>
      </c>
      <c r="BD200" s="18">
        <v>0</v>
      </c>
      <c r="BE200" s="18">
        <v>0</v>
      </c>
      <c r="BF200" s="24">
        <v>65.765452491877397</v>
      </c>
      <c r="BG200" s="24">
        <v>31.47935806789522</v>
      </c>
      <c r="BH200" s="24">
        <v>2.755189440227388</v>
      </c>
      <c r="BI200" s="21"/>
      <c r="BJ200" s="25">
        <f t="shared" ca="1" si="18"/>
        <v>1</v>
      </c>
      <c r="BK200" s="24">
        <f t="shared" ca="1" si="19"/>
        <v>11.101326178138081</v>
      </c>
      <c r="BL200" s="23">
        <f t="shared" si="20"/>
        <v>3.8220716101421157</v>
      </c>
      <c r="BM200" s="23">
        <f t="shared" ca="1" si="21"/>
        <v>3.0211070966367326</v>
      </c>
      <c r="BN200" s="22">
        <f t="shared" si="22"/>
        <v>3.0315665087489934</v>
      </c>
      <c r="BO200" s="21"/>
      <c r="BP200" s="2"/>
    </row>
    <row r="201" spans="1:68" x14ac:dyDescent="0.2">
      <c r="A201">
        <v>9.4</v>
      </c>
      <c r="B201">
        <v>2.0699999999999998</v>
      </c>
      <c r="C201">
        <v>0.21103</v>
      </c>
      <c r="D201">
        <v>-6.3380000000000006E-2</v>
      </c>
      <c r="E201">
        <v>0.11124000000000001</v>
      </c>
      <c r="F201">
        <v>1.9958</v>
      </c>
      <c r="G201">
        <v>2.1655799999999998</v>
      </c>
      <c r="H201" s="21"/>
      <c r="I201" s="17">
        <f t="shared" si="16"/>
        <v>30.83989501312336</v>
      </c>
      <c r="J201" s="16">
        <f t="shared" si="17"/>
        <v>-30.639895013123361</v>
      </c>
      <c r="K201" s="16">
        <v>115</v>
      </c>
      <c r="L201" s="16">
        <v>3417.6509186351618</v>
      </c>
      <c r="M201" s="16">
        <v>1503.4776902887165</v>
      </c>
      <c r="N201" s="16">
        <v>13.363954505686788</v>
      </c>
      <c r="O201" s="16">
        <v>11.88743942505133</v>
      </c>
      <c r="P201" s="16">
        <v>12.588839437918001</v>
      </c>
      <c r="Q201" s="16">
        <v>0.32154127940483046</v>
      </c>
      <c r="R201" s="16">
        <v>2.5541773011762903</v>
      </c>
      <c r="S201" s="16">
        <v>48.708334226852102</v>
      </c>
      <c r="T201" s="20" t="s">
        <v>122</v>
      </c>
      <c r="U201" s="10">
        <v>5</v>
      </c>
      <c r="V201" s="20" t="s">
        <v>143</v>
      </c>
      <c r="W201" s="10">
        <v>4</v>
      </c>
      <c r="X201" s="20" t="s">
        <v>143</v>
      </c>
      <c r="Y201" s="10">
        <v>4</v>
      </c>
      <c r="Z201" s="20" t="s">
        <v>123</v>
      </c>
      <c r="AA201" s="15">
        <v>4</v>
      </c>
      <c r="AB201" s="11">
        <v>43.189823090580106</v>
      </c>
      <c r="AC201" s="10">
        <v>50.954278031432153</v>
      </c>
      <c r="AD201" s="19">
        <v>5.8558988779877392</v>
      </c>
      <c r="AE201" s="12">
        <v>1188.743942505133</v>
      </c>
      <c r="AF201" s="10">
        <v>1272.4171146662832</v>
      </c>
      <c r="AG201" s="10">
        <v>819.16295784384999</v>
      </c>
      <c r="AH201" s="10">
        <v>727.08438283540067</v>
      </c>
      <c r="AI201" s="10">
        <v>3.9151549876332554</v>
      </c>
      <c r="AJ201" s="10"/>
      <c r="AK201" s="10"/>
      <c r="AL201" s="10"/>
      <c r="AM201" s="10"/>
      <c r="AN201" s="10">
        <v>5.9437197125256649</v>
      </c>
      <c r="AO201" s="10">
        <v>3.4953135037982754</v>
      </c>
      <c r="AP201" s="10">
        <v>6.5533036627508006</v>
      </c>
      <c r="AQ201" s="10">
        <v>114.66</v>
      </c>
      <c r="AR201" s="10"/>
      <c r="AS201" s="10"/>
      <c r="AT201" s="10">
        <v>3.9555802936358324</v>
      </c>
      <c r="AU201" s="10">
        <v>1</v>
      </c>
      <c r="AV201" s="16"/>
      <c r="AW201" s="19">
        <v>190.86256719994248</v>
      </c>
      <c r="AX201" s="1" t="s">
        <v>120</v>
      </c>
      <c r="AY201" s="23">
        <v>30.6398950131234</v>
      </c>
      <c r="AZ201" s="18">
        <v>0</v>
      </c>
      <c r="BA201" s="18">
        <v>100</v>
      </c>
      <c r="BB201" s="18">
        <v>0</v>
      </c>
      <c r="BC201" s="18">
        <v>0</v>
      </c>
      <c r="BD201" s="18">
        <v>100</v>
      </c>
      <c r="BE201" s="18">
        <v>0</v>
      </c>
      <c r="BF201" s="24">
        <v>43.189823090580106</v>
      </c>
      <c r="BG201" s="24">
        <v>50.954278031432153</v>
      </c>
      <c r="BH201" s="24">
        <v>5.8558988779877392</v>
      </c>
      <c r="BI201" s="21"/>
      <c r="BJ201" s="25">
        <f t="shared" ca="1" si="18"/>
        <v>0.97703914405984627</v>
      </c>
      <c r="BK201" s="24">
        <f t="shared" ca="1" si="19"/>
        <v>14.359383968266949</v>
      </c>
      <c r="BL201" s="23">
        <f t="shared" si="20"/>
        <v>2.9553388445755728</v>
      </c>
      <c r="BM201" s="23">
        <f t="shared" ca="1" si="21"/>
        <v>2.8648723793677355</v>
      </c>
      <c r="BN201" s="22">
        <f t="shared" si="22"/>
        <v>2.8957735877038147</v>
      </c>
      <c r="BO201" s="21"/>
      <c r="BP201" s="2"/>
    </row>
    <row r="202" spans="1:68" x14ac:dyDescent="0.2">
      <c r="A202">
        <v>9.4499999999999993</v>
      </c>
      <c r="B202">
        <v>2.11</v>
      </c>
      <c r="C202">
        <v>0.20499999999999999</v>
      </c>
      <c r="D202">
        <v>-7.0349999999999996E-2</v>
      </c>
      <c r="E202">
        <v>9.5170000000000005E-2</v>
      </c>
      <c r="F202">
        <v>1.99613</v>
      </c>
      <c r="G202">
        <v>2.1663800000000002</v>
      </c>
      <c r="H202" s="21"/>
      <c r="I202" s="17">
        <f t="shared" si="16"/>
        <v>31.003937007874011</v>
      </c>
      <c r="J202" s="16">
        <f t="shared" si="17"/>
        <v>-30.803937007874012</v>
      </c>
      <c r="K202" s="16">
        <v>115</v>
      </c>
      <c r="L202" s="16">
        <v>3436.5157480314865</v>
      </c>
      <c r="M202" s="16">
        <v>1512.1062992126008</v>
      </c>
      <c r="N202" s="16">
        <v>13.435039370078737</v>
      </c>
      <c r="O202" s="16">
        <v>10.289551334702251</v>
      </c>
      <c r="P202" s="16">
        <v>10.929060845664861</v>
      </c>
      <c r="Q202" s="16">
        <v>0.27198040551160474</v>
      </c>
      <c r="R202" s="16">
        <v>2.4885981453702759</v>
      </c>
      <c r="S202" s="16">
        <v>44.410382705736829</v>
      </c>
      <c r="T202" s="20" t="s">
        <v>122</v>
      </c>
      <c r="U202" s="10">
        <v>4</v>
      </c>
      <c r="V202" s="20" t="s">
        <v>143</v>
      </c>
      <c r="W202" s="10">
        <v>4</v>
      </c>
      <c r="X202" s="20" t="s">
        <v>143</v>
      </c>
      <c r="Y202" s="10">
        <v>4</v>
      </c>
      <c r="Z202" s="20" t="s">
        <v>33</v>
      </c>
      <c r="AA202" s="15">
        <v>3</v>
      </c>
      <c r="AB202" s="11">
        <v>45.78110826904431</v>
      </c>
      <c r="AC202" s="10">
        <v>48.962066489871042</v>
      </c>
      <c r="AD202" s="19">
        <v>5.2568252410846483</v>
      </c>
      <c r="AE202" s="12">
        <v>1028.9551334702251</v>
      </c>
      <c r="AF202" s="10">
        <v>1076.0393491426007</v>
      </c>
      <c r="AG202" s="10">
        <v>694.67956342486457</v>
      </c>
      <c r="AH202" s="10">
        <v>637.20706290496651</v>
      </c>
      <c r="AI202" s="10">
        <v>4.0183265500714702</v>
      </c>
      <c r="AJ202" s="10"/>
      <c r="AK202" s="10"/>
      <c r="AL202" s="10"/>
      <c r="AM202" s="10"/>
      <c r="AN202" s="10">
        <v>6.8597008898015011</v>
      </c>
      <c r="AO202" s="10">
        <v>3.1240900153516904</v>
      </c>
      <c r="AP202" s="10">
        <v>5.5574365073989167</v>
      </c>
      <c r="AQ202" s="10">
        <v>114.66</v>
      </c>
      <c r="AR202" s="10"/>
      <c r="AS202" s="10"/>
      <c r="AT202" s="10">
        <v>3.2971700756028999</v>
      </c>
      <c r="AU202" s="10">
        <v>1</v>
      </c>
      <c r="AV202" s="16"/>
      <c r="AW202" s="19">
        <v>161.40590237139011</v>
      </c>
      <c r="AX202" s="1" t="s">
        <v>120</v>
      </c>
      <c r="AY202" s="23">
        <v>30.803937007874001</v>
      </c>
      <c r="AZ202" s="18">
        <v>100</v>
      </c>
      <c r="BA202" s="18">
        <v>0</v>
      </c>
      <c r="BB202" s="18">
        <v>0</v>
      </c>
      <c r="BC202" s="18">
        <v>100</v>
      </c>
      <c r="BD202" s="18">
        <v>0</v>
      </c>
      <c r="BE202" s="18">
        <v>0</v>
      </c>
      <c r="BF202" s="24">
        <v>45.78110826904431</v>
      </c>
      <c r="BG202" s="24">
        <v>48.962066489871042</v>
      </c>
      <c r="BH202" s="24">
        <v>5.2568252410846483</v>
      </c>
      <c r="BI202" s="21"/>
      <c r="BJ202" s="25">
        <f t="shared" ca="1" si="18"/>
        <v>0.99927001475543542</v>
      </c>
      <c r="BK202" s="24">
        <f t="shared" ca="1" si="19"/>
        <v>12.17974056099057</v>
      </c>
      <c r="BL202" s="23">
        <f t="shared" si="20"/>
        <v>2.9528414227159279</v>
      </c>
      <c r="BM202" s="23">
        <f t="shared" ca="1" si="21"/>
        <v>2.9226860328529729</v>
      </c>
      <c r="BN202" s="22">
        <f t="shared" si="22"/>
        <v>2.9405437988335672</v>
      </c>
      <c r="BO202" s="21"/>
      <c r="BP202" s="2"/>
    </row>
    <row r="203" spans="1:68" x14ac:dyDescent="0.2">
      <c r="A203">
        <v>9.5</v>
      </c>
      <c r="B203">
        <v>2.11</v>
      </c>
      <c r="C203">
        <v>0.19531000000000001</v>
      </c>
      <c r="D203">
        <v>-8.0530000000000004E-2</v>
      </c>
      <c r="E203">
        <v>0.1021</v>
      </c>
      <c r="F203">
        <v>1.99908</v>
      </c>
      <c r="G203">
        <v>2.1692999999999998</v>
      </c>
      <c r="H203" s="21"/>
      <c r="I203" s="17">
        <f t="shared" si="16"/>
        <v>31.167979002624669</v>
      </c>
      <c r="J203" s="16">
        <f t="shared" si="17"/>
        <v>-30.96797900262467</v>
      </c>
      <c r="K203" s="16">
        <v>115</v>
      </c>
      <c r="L203" s="16">
        <v>3455.3805774278121</v>
      </c>
      <c r="M203" s="16">
        <v>1520.7349081364855</v>
      </c>
      <c r="N203" s="16">
        <v>13.50612423447069</v>
      </c>
      <c r="O203" s="16">
        <v>7.7218008213552363</v>
      </c>
      <c r="P203" s="16">
        <v>8.3879998891439289</v>
      </c>
      <c r="Q203" s="16">
        <v>0.19959450935191489</v>
      </c>
      <c r="R203" s="16">
        <v>2.3795244633972605</v>
      </c>
      <c r="S203" s="16">
        <v>46.263824151992509</v>
      </c>
      <c r="T203" s="20" t="s">
        <v>122</v>
      </c>
      <c r="U203" s="10">
        <v>4</v>
      </c>
      <c r="V203" s="20" t="s">
        <v>33</v>
      </c>
      <c r="W203" s="10">
        <v>3</v>
      </c>
      <c r="X203" s="20" t="s">
        <v>33</v>
      </c>
      <c r="Y203" s="10">
        <v>3</v>
      </c>
      <c r="Z203" s="20" t="s">
        <v>33</v>
      </c>
      <c r="AA203" s="15">
        <v>3</v>
      </c>
      <c r="AB203" s="11">
        <v>52.328473252479952</v>
      </c>
      <c r="AC203" s="10">
        <v>43.5792780217431</v>
      </c>
      <c r="AD203" s="19">
        <v>4.0922487257769484</v>
      </c>
      <c r="AE203" s="12">
        <v>772.18008213552366</v>
      </c>
      <c r="AF203" s="10">
        <v>775.98130546976586</v>
      </c>
      <c r="AG203" s="10">
        <v>504.09999168579463</v>
      </c>
      <c r="AH203" s="10">
        <v>673.87268401759161</v>
      </c>
      <c r="AI203" s="10">
        <v>4.2025203580899282</v>
      </c>
      <c r="AJ203" s="10"/>
      <c r="AK203" s="10"/>
      <c r="AL203" s="10"/>
      <c r="AM203" s="10"/>
      <c r="AN203" s="10">
        <v>5.1478672142368245</v>
      </c>
      <c r="AO203" s="10">
        <v>2.5467985672944944</v>
      </c>
      <c r="AP203" s="10">
        <v>4.0327999334863573</v>
      </c>
      <c r="AQ203" s="10">
        <v>114.66</v>
      </c>
      <c r="AR203" s="10"/>
      <c r="AS203" s="10"/>
      <c r="AT203" s="10">
        <v>2.3251620380537559</v>
      </c>
      <c r="AU203" s="10">
        <v>1</v>
      </c>
      <c r="AV203" s="16"/>
      <c r="AW203" s="19">
        <v>116.39719582046489</v>
      </c>
      <c r="AX203" s="1" t="s">
        <v>120</v>
      </c>
      <c r="AY203" s="23">
        <v>30.967979002624698</v>
      </c>
      <c r="AZ203" s="18">
        <v>100</v>
      </c>
      <c r="BA203" s="18">
        <v>0</v>
      </c>
      <c r="BB203" s="18">
        <v>0</v>
      </c>
      <c r="BC203" s="18">
        <v>100</v>
      </c>
      <c r="BD203" s="18">
        <v>0</v>
      </c>
      <c r="BE203" s="18">
        <v>0</v>
      </c>
      <c r="BF203" s="24">
        <v>52.328473252479952</v>
      </c>
      <c r="BG203" s="24">
        <v>43.5792780217431</v>
      </c>
      <c r="BH203" s="24">
        <v>4.0922487257769484</v>
      </c>
      <c r="BI203" s="21"/>
      <c r="BJ203" s="25">
        <f t="shared" ca="1" si="18"/>
        <v>1</v>
      </c>
      <c r="BK203" s="24">
        <f t="shared" ca="1" si="19"/>
        <v>8.7593301959400556</v>
      </c>
      <c r="BL203" s="23">
        <f t="shared" si="20"/>
        <v>2.9967752450881275</v>
      </c>
      <c r="BM203" s="23">
        <f t="shared" ca="1" si="21"/>
        <v>3.0441811284081672</v>
      </c>
      <c r="BN203" s="22">
        <f t="shared" si="22"/>
        <v>3.0269046035297529</v>
      </c>
      <c r="BO203" s="21"/>
      <c r="BP203" s="2"/>
    </row>
    <row r="204" spans="1:68" x14ac:dyDescent="0.2">
      <c r="A204">
        <v>9.5500000000000007</v>
      </c>
      <c r="B204">
        <v>2.11</v>
      </c>
      <c r="C204">
        <v>0.19464999999999999</v>
      </c>
      <c r="D204">
        <v>-6.7659999999999998E-2</v>
      </c>
      <c r="E204">
        <v>0.10867</v>
      </c>
      <c r="F204">
        <v>2.0002</v>
      </c>
      <c r="G204">
        <v>2.1692999999999998</v>
      </c>
      <c r="H204" s="21"/>
      <c r="I204" s="17">
        <f t="shared" si="16"/>
        <v>31.332020997375327</v>
      </c>
      <c r="J204" s="16">
        <f t="shared" si="17"/>
        <v>-31.132020997375328</v>
      </c>
      <c r="K204" s="16">
        <v>115</v>
      </c>
      <c r="L204" s="16">
        <v>3474.2454068241377</v>
      </c>
      <c r="M204" s="16">
        <v>1529.3635170603702</v>
      </c>
      <c r="N204" s="16">
        <v>13.577209098862642</v>
      </c>
      <c r="O204" s="16">
        <v>7.5469075975359283</v>
      </c>
      <c r="P204" s="16">
        <v>8.2384097516662305</v>
      </c>
      <c r="Q204" s="16">
        <v>0.29110791638287842</v>
      </c>
      <c r="R204" s="16">
        <v>3.5335450063527301</v>
      </c>
      <c r="S204" s="16">
        <v>48.02098292571543</v>
      </c>
      <c r="T204" s="20" t="s">
        <v>33</v>
      </c>
      <c r="U204" s="10">
        <v>3</v>
      </c>
      <c r="V204" s="20" t="s">
        <v>33</v>
      </c>
      <c r="W204" s="10">
        <v>3</v>
      </c>
      <c r="X204" s="20" t="s">
        <v>33</v>
      </c>
      <c r="Y204" s="10">
        <v>3</v>
      </c>
      <c r="Z204" s="20" t="s">
        <v>33</v>
      </c>
      <c r="AA204" s="15">
        <v>3</v>
      </c>
      <c r="AB204" s="11">
        <v>81.876717803498167</v>
      </c>
      <c r="AC204" s="10">
        <v>16.377038306623518</v>
      </c>
      <c r="AD204" s="19">
        <v>1.746243889878309</v>
      </c>
      <c r="AE204" s="12">
        <v>754.69075975359283</v>
      </c>
      <c r="AF204" s="10">
        <v>757.27276991966448</v>
      </c>
      <c r="AG204" s="10">
        <v>492.8807313749673</v>
      </c>
      <c r="AH204" s="10">
        <v>708.55763300954322</v>
      </c>
      <c r="AI204" s="10">
        <v>2.8300191399916095</v>
      </c>
      <c r="AJ204" s="10"/>
      <c r="AK204" s="10"/>
      <c r="AL204" s="10"/>
      <c r="AM204" s="10"/>
      <c r="AN204" s="10">
        <v>7.5469075975359283</v>
      </c>
      <c r="AO204" s="10">
        <v>2.6615091214942419</v>
      </c>
      <c r="AP204" s="10">
        <v>3.9430458509997379</v>
      </c>
      <c r="AQ204" s="10">
        <v>111.47500000000001</v>
      </c>
      <c r="AR204" s="10"/>
      <c r="AS204" s="10"/>
      <c r="AT204" s="10">
        <v>2.2528218728148675</v>
      </c>
      <c r="AU204" s="10">
        <v>1</v>
      </c>
      <c r="AV204" s="16"/>
      <c r="AW204" s="19">
        <v>113.59091548794967</v>
      </c>
      <c r="AX204" s="1" t="s">
        <v>120</v>
      </c>
      <c r="AY204" s="23">
        <v>31.132020997375299</v>
      </c>
      <c r="AZ204" s="18">
        <v>100</v>
      </c>
      <c r="BA204" s="18">
        <v>0</v>
      </c>
      <c r="BB204" s="18">
        <v>0</v>
      </c>
      <c r="BC204" s="18">
        <v>100</v>
      </c>
      <c r="BD204" s="18">
        <v>0</v>
      </c>
      <c r="BE204" s="18">
        <v>0</v>
      </c>
      <c r="BF204" s="24">
        <v>81.876717803498167</v>
      </c>
      <c r="BG204" s="24">
        <v>16.377038306623518</v>
      </c>
      <c r="BH204" s="24">
        <v>1.746243889878309</v>
      </c>
      <c r="BI204" s="21"/>
      <c r="BJ204" s="25">
        <f t="shared" ca="1" si="18"/>
        <v>1</v>
      </c>
      <c r="BK204" s="24">
        <f t="shared" ca="1" si="19"/>
        <v>8.5019512702257423</v>
      </c>
      <c r="BL204" s="23">
        <f t="shared" si="20"/>
        <v>4.4776967117772744</v>
      </c>
      <c r="BM204" s="23">
        <f t="shared" ca="1" si="21"/>
        <v>3.1551372837378917</v>
      </c>
      <c r="BN204" s="22">
        <f t="shared" si="22"/>
        <v>3.1273304096428562</v>
      </c>
      <c r="BO204" s="21"/>
      <c r="BP204" s="2"/>
    </row>
    <row r="205" spans="1:68" x14ac:dyDescent="0.2">
      <c r="A205">
        <v>9.6</v>
      </c>
      <c r="B205">
        <v>2.11</v>
      </c>
      <c r="C205">
        <v>0.25711000000000001</v>
      </c>
      <c r="D205">
        <v>-4.6679999999999999E-2</v>
      </c>
      <c r="E205">
        <v>0.10174</v>
      </c>
      <c r="F205">
        <v>1.99963</v>
      </c>
      <c r="G205">
        <v>2.1707299999999998</v>
      </c>
      <c r="H205" s="21"/>
      <c r="I205" s="17">
        <f t="shared" ref="I205:I268" si="23">IF(A205="(m)",0,A205/0.3048)</f>
        <v>31.496062992125982</v>
      </c>
      <c r="J205" s="16">
        <f t="shared" ref="J205:J268" si="24">$J$7-I205</f>
        <v>-31.296062992125982</v>
      </c>
      <c r="K205" s="16">
        <v>115</v>
      </c>
      <c r="L205" s="16">
        <v>3493.1102362204629</v>
      </c>
      <c r="M205" s="16">
        <v>1537.9921259842547</v>
      </c>
      <c r="N205" s="16">
        <v>13.648293963254591</v>
      </c>
      <c r="O205" s="16">
        <v>24.098166324435315</v>
      </c>
      <c r="P205" s="16">
        <v>24.762978921739535</v>
      </c>
      <c r="Q205" s="16">
        <v>0.44028827998113901</v>
      </c>
      <c r="R205" s="16">
        <v>1.7780101552911629</v>
      </c>
      <c r="S205" s="16">
        <v>46.167541479459743</v>
      </c>
      <c r="T205" s="20" t="s">
        <v>33</v>
      </c>
      <c r="U205" s="10">
        <v>3</v>
      </c>
      <c r="V205" s="20" t="s">
        <v>141</v>
      </c>
      <c r="W205" s="10">
        <v>5</v>
      </c>
      <c r="X205" s="20" t="s">
        <v>141</v>
      </c>
      <c r="Y205" s="10">
        <v>5</v>
      </c>
      <c r="Z205" s="20" t="s">
        <v>121</v>
      </c>
      <c r="AA205" s="15">
        <v>5</v>
      </c>
      <c r="AB205" s="11">
        <v>11.977875032405052</v>
      </c>
      <c r="AC205" s="10">
        <v>61.125464953918879</v>
      </c>
      <c r="AD205" s="19">
        <v>26.896660013676073</v>
      </c>
      <c r="AE205" s="12">
        <v>2409.8166324435315</v>
      </c>
      <c r="AF205" s="10">
        <v>2700.2300352579164</v>
      </c>
      <c r="AG205" s="10">
        <v>1650.8652614493024</v>
      </c>
      <c r="AH205" s="10">
        <v>668.96737747622024</v>
      </c>
      <c r="AI205" s="10">
        <v>5.6242648391186618</v>
      </c>
      <c r="AJ205" s="10"/>
      <c r="AK205" s="10"/>
      <c r="AL205" s="10"/>
      <c r="AM205" s="10"/>
      <c r="AN205" s="10">
        <v>24.098166324435315</v>
      </c>
      <c r="AO205" s="10">
        <v>5.8222143873012637</v>
      </c>
      <c r="AP205" s="10">
        <v>12.556056830145117</v>
      </c>
      <c r="AQ205" s="10">
        <v>111.47500000000001</v>
      </c>
      <c r="AR205" s="10"/>
      <c r="AS205" s="10"/>
      <c r="AT205" s="10">
        <v>8.5094189160807936</v>
      </c>
      <c r="AU205" s="10">
        <v>1</v>
      </c>
      <c r="AV205" s="16"/>
      <c r="AW205" s="19">
        <v>405.03450528868746</v>
      </c>
      <c r="AX205" s="1" t="s">
        <v>120</v>
      </c>
      <c r="AY205" s="23">
        <v>31.296062992126</v>
      </c>
      <c r="AZ205" s="18">
        <v>100</v>
      </c>
      <c r="BA205" s="18">
        <v>0</v>
      </c>
      <c r="BB205" s="18">
        <v>0</v>
      </c>
      <c r="BC205" s="18">
        <v>0</v>
      </c>
      <c r="BD205" s="18">
        <v>100</v>
      </c>
      <c r="BE205" s="18">
        <v>0</v>
      </c>
      <c r="BF205" s="24">
        <v>11.977875032405052</v>
      </c>
      <c r="BG205" s="24">
        <v>61.125464953918879</v>
      </c>
      <c r="BH205" s="24">
        <v>26.896660013676073</v>
      </c>
      <c r="BI205" s="21"/>
      <c r="BJ205" s="25">
        <f t="shared" ca="1" si="18"/>
        <v>0.84399572300150993</v>
      </c>
      <c r="BK205" s="24">
        <f t="shared" ca="1" si="19"/>
        <v>28.468827461448232</v>
      </c>
      <c r="BL205" s="23">
        <f t="shared" si="20"/>
        <v>1.9129308868205359</v>
      </c>
      <c r="BM205" s="23">
        <f t="shared" ca="1" si="21"/>
        <v>2.5135366945142139</v>
      </c>
      <c r="BN205" s="22">
        <f t="shared" si="22"/>
        <v>2.5645704172621291</v>
      </c>
      <c r="BO205" s="21"/>
      <c r="BP205" s="2"/>
    </row>
    <row r="206" spans="1:68" x14ac:dyDescent="0.2">
      <c r="A206">
        <v>9.65</v>
      </c>
      <c r="B206">
        <v>2.11</v>
      </c>
      <c r="C206">
        <v>0.25098999999999999</v>
      </c>
      <c r="D206">
        <v>-2.4590000000000001E-2</v>
      </c>
      <c r="E206">
        <v>-3.3500000000000001E-3</v>
      </c>
      <c r="F206">
        <v>2.0005000000000002</v>
      </c>
      <c r="G206">
        <v>2.1741799999999998</v>
      </c>
      <c r="H206" s="21"/>
      <c r="I206" s="17">
        <f t="shared" si="23"/>
        <v>31.66010498687664</v>
      </c>
      <c r="J206" s="16">
        <f t="shared" si="24"/>
        <v>-31.46010498687664</v>
      </c>
      <c r="K206" s="16">
        <v>115</v>
      </c>
      <c r="L206" s="16">
        <v>3511.9750656167885</v>
      </c>
      <c r="M206" s="16">
        <v>1546.6207349081394</v>
      </c>
      <c r="N206" s="16">
        <v>13.719378827646544</v>
      </c>
      <c r="O206" s="16">
        <v>22.476429158110879</v>
      </c>
      <c r="P206" s="16">
        <v>22.736507913156377</v>
      </c>
      <c r="Q206" s="16">
        <v>0.59736140828836382</v>
      </c>
      <c r="R206" s="16">
        <v>2.6273225887195428</v>
      </c>
      <c r="S206" s="16">
        <v>18.061024655937413</v>
      </c>
      <c r="T206" s="20" t="s">
        <v>122</v>
      </c>
      <c r="U206" s="10">
        <v>5</v>
      </c>
      <c r="V206" s="20" t="s">
        <v>143</v>
      </c>
      <c r="W206" s="10">
        <v>4</v>
      </c>
      <c r="X206" s="20" t="s">
        <v>143</v>
      </c>
      <c r="Y206" s="10">
        <v>4</v>
      </c>
      <c r="Z206" s="20" t="s">
        <v>123</v>
      </c>
      <c r="AA206" s="15">
        <v>4</v>
      </c>
      <c r="AB206" s="11">
        <v>25.693046031010645</v>
      </c>
      <c r="AC206" s="10">
        <v>61.166581908852578</v>
      </c>
      <c r="AD206" s="19">
        <v>13.140372060136775</v>
      </c>
      <c r="AE206" s="12">
        <v>2247.6429158110877</v>
      </c>
      <c r="AF206" s="10">
        <v>2460.7119854601142</v>
      </c>
      <c r="AG206" s="10">
        <v>1515.7671942104253</v>
      </c>
      <c r="AH206" s="10">
        <v>89.313857039126447</v>
      </c>
      <c r="AI206" s="10">
        <v>3.8061561389283454</v>
      </c>
      <c r="AJ206" s="10"/>
      <c r="AK206" s="10"/>
      <c r="AL206" s="10"/>
      <c r="AM206" s="10"/>
      <c r="AN206" s="10">
        <v>11.238214579055439</v>
      </c>
      <c r="AO206" s="10">
        <v>5.6897070153588283</v>
      </c>
      <c r="AP206" s="10">
        <v>11.610370359472975</v>
      </c>
      <c r="AQ206" s="10">
        <v>114.66</v>
      </c>
      <c r="AR206" s="10"/>
      <c r="AS206" s="10"/>
      <c r="AT206" s="10">
        <v>7.673167502190088</v>
      </c>
      <c r="AU206" s="10">
        <v>1</v>
      </c>
      <c r="AV206" s="16"/>
      <c r="AW206" s="19">
        <v>369.10679781901712</v>
      </c>
      <c r="AX206" s="1" t="s">
        <v>120</v>
      </c>
      <c r="AY206" s="23">
        <v>31.460104986876601</v>
      </c>
      <c r="AZ206" s="18">
        <v>0</v>
      </c>
      <c r="BA206" s="18">
        <v>100</v>
      </c>
      <c r="BB206" s="18">
        <v>0</v>
      </c>
      <c r="BC206" s="18">
        <v>0</v>
      </c>
      <c r="BD206" s="18">
        <v>100</v>
      </c>
      <c r="BE206" s="18">
        <v>0</v>
      </c>
      <c r="BF206" s="24">
        <v>25.693046031010645</v>
      </c>
      <c r="BG206" s="24">
        <v>61.166581908852578</v>
      </c>
      <c r="BH206" s="24">
        <v>13.140372060136775</v>
      </c>
      <c r="BI206" s="21"/>
      <c r="BJ206" s="25">
        <f t="shared" ca="1" si="18"/>
        <v>0.89527815125783261</v>
      </c>
      <c r="BK206" s="24">
        <f t="shared" ca="1" si="19"/>
        <v>26.249470851913241</v>
      </c>
      <c r="BL206" s="23">
        <f t="shared" si="20"/>
        <v>2.847219217917492</v>
      </c>
      <c r="BM206" s="23">
        <f t="shared" ca="1" si="21"/>
        <v>2.6476011552454706</v>
      </c>
      <c r="BN206" s="22">
        <f t="shared" si="22"/>
        <v>2.6947240301073552</v>
      </c>
      <c r="BO206" s="21"/>
      <c r="BP206" s="2"/>
    </row>
    <row r="207" spans="1:68" x14ac:dyDescent="0.2">
      <c r="A207">
        <v>9.6999999999999993</v>
      </c>
      <c r="B207">
        <v>0.42</v>
      </c>
      <c r="C207">
        <v>0.2142</v>
      </c>
      <c r="D207">
        <v>-6.019E-2</v>
      </c>
      <c r="E207">
        <v>-5.9800000000000001E-3</v>
      </c>
      <c r="F207">
        <v>1.99838</v>
      </c>
      <c r="G207">
        <v>2.1785999999999999</v>
      </c>
      <c r="H207" s="21"/>
      <c r="I207" s="17">
        <f t="shared" si="23"/>
        <v>31.824146981627294</v>
      </c>
      <c r="J207" s="16">
        <f t="shared" si="24"/>
        <v>-31.624146981627295</v>
      </c>
      <c r="K207" s="16">
        <v>115</v>
      </c>
      <c r="L207" s="16">
        <v>3530.8398950131136</v>
      </c>
      <c r="M207" s="16">
        <v>1555.2493438320239</v>
      </c>
      <c r="N207" s="16">
        <v>13.790463692038493</v>
      </c>
      <c r="O207" s="16">
        <v>12.7274568788501</v>
      </c>
      <c r="P207" s="16">
        <v>12.977406696745152</v>
      </c>
      <c r="Q207" s="16">
        <v>0.34422408969455648</v>
      </c>
      <c r="R207" s="16">
        <v>2.6524874941377221</v>
      </c>
      <c r="S207" s="16">
        <v>17.357626242711955</v>
      </c>
      <c r="T207" s="20" t="s">
        <v>122</v>
      </c>
      <c r="U207" s="10">
        <v>5</v>
      </c>
      <c r="V207" s="20" t="s">
        <v>143</v>
      </c>
      <c r="W207" s="10">
        <v>4</v>
      </c>
      <c r="X207" s="20" t="s">
        <v>143</v>
      </c>
      <c r="Y207" s="10">
        <v>4</v>
      </c>
      <c r="Z207" s="20" t="s">
        <v>123</v>
      </c>
      <c r="AA207" s="15">
        <v>4</v>
      </c>
      <c r="AB207" s="11">
        <v>41.316894538807666</v>
      </c>
      <c r="AC207" s="10">
        <v>52.336067918926311</v>
      </c>
      <c r="AD207" s="19">
        <v>6.3470375422660226</v>
      </c>
      <c r="AE207" s="12">
        <v>1272.7456878850101</v>
      </c>
      <c r="AF207" s="10">
        <v>1311.4727347413627</v>
      </c>
      <c r="AG207" s="10">
        <v>848.30550225588638</v>
      </c>
      <c r="AH207" s="10">
        <v>73.381629613854074</v>
      </c>
      <c r="AI207" s="10">
        <v>3.7700460500194848</v>
      </c>
      <c r="AJ207" s="10"/>
      <c r="AK207" s="10"/>
      <c r="AL207" s="10"/>
      <c r="AM207" s="10"/>
      <c r="AN207" s="10">
        <v>6.3637284394250502</v>
      </c>
      <c r="AO207" s="10">
        <v>3.6236768515286299</v>
      </c>
      <c r="AP207" s="10">
        <v>6.7864440180470913</v>
      </c>
      <c r="AQ207" s="10">
        <v>114.66</v>
      </c>
      <c r="AR207" s="10"/>
      <c r="AS207" s="10"/>
      <c r="AT207" s="10">
        <v>3.9396189727922053</v>
      </c>
      <c r="AU207" s="10">
        <v>1</v>
      </c>
      <c r="AV207" s="16"/>
      <c r="AW207" s="19">
        <v>196.7209102112044</v>
      </c>
      <c r="AX207" s="1" t="s">
        <v>120</v>
      </c>
      <c r="AY207" s="23">
        <v>31.624146981627302</v>
      </c>
      <c r="AZ207" s="18">
        <v>0</v>
      </c>
      <c r="BA207" s="18">
        <v>100</v>
      </c>
      <c r="BB207" s="18">
        <v>0</v>
      </c>
      <c r="BC207" s="18">
        <v>0</v>
      </c>
      <c r="BD207" s="18">
        <v>100</v>
      </c>
      <c r="BE207" s="18">
        <v>0</v>
      </c>
      <c r="BF207" s="24">
        <v>41.316894538807666</v>
      </c>
      <c r="BG207" s="24">
        <v>52.336067918926311</v>
      </c>
      <c r="BH207" s="24">
        <v>6.3470375422660226</v>
      </c>
      <c r="BI207" s="21"/>
      <c r="BJ207" s="25">
        <f t="shared" ref="BJ207:BJ270" ca="1" si="25">IF((0.381*BM207)+(0.05*(M207/2116.217)-0.15)&lt;1,(0.381*BM207)+(0.05*(M207/2116.217)-0.15),1)</f>
        <v>0.98218555721562861</v>
      </c>
      <c r="BK207" s="24">
        <f t="shared" ref="BK207:BK270" ca="1" si="26">((P207-(L207/2000))/1.06)*(1.06/(M207/2000))^BJ207</f>
        <v>14.338900918211229</v>
      </c>
      <c r="BL207" s="23">
        <f t="shared" ref="BL207:BL270" si="27">(Q207/(P207-(L207/2000)))*100</f>
        <v>3.0701435650370588</v>
      </c>
      <c r="BM207" s="23">
        <f t="shared" ref="BM207:BM270" ca="1" si="28">SQRT(((3.47-LOG(BK207))^2)+((LOG(BL207)+1.22)^2))</f>
        <v>2.8751694944582846</v>
      </c>
      <c r="BN207" s="22">
        <f t="shared" ref="BN207:BN270" si="29">SQRT(((3.47-LOG(P207/1.06))^2)+((LOG(R207)+1.22)^2))</f>
        <v>2.894146203429715</v>
      </c>
      <c r="BO207" s="21"/>
      <c r="BP207" s="2"/>
    </row>
    <row r="208" spans="1:68" x14ac:dyDescent="0.2">
      <c r="A208">
        <v>9.75</v>
      </c>
      <c r="B208">
        <v>2.0699999999999998</v>
      </c>
      <c r="C208">
        <v>0.20349999999999999</v>
      </c>
      <c r="D208">
        <v>-6.9620000000000001E-2</v>
      </c>
      <c r="E208">
        <v>1.9400000000000001E-3</v>
      </c>
      <c r="F208">
        <v>2.0023300000000002</v>
      </c>
      <c r="G208">
        <v>2.1804299999999999</v>
      </c>
      <c r="H208" s="21"/>
      <c r="I208" s="17">
        <f t="shared" si="23"/>
        <v>31.988188976377952</v>
      </c>
      <c r="J208" s="16">
        <f t="shared" si="24"/>
        <v>-31.788188976377953</v>
      </c>
      <c r="K208" s="16">
        <v>115</v>
      </c>
      <c r="L208" s="16">
        <v>3549.7047244094392</v>
      </c>
      <c r="M208" s="16">
        <v>1563.8779527559086</v>
      </c>
      <c r="N208" s="16">
        <v>13.861548556430446</v>
      </c>
      <c r="O208" s="16">
        <v>9.8920667351129286</v>
      </c>
      <c r="P208" s="16">
        <v>10.17251890366636</v>
      </c>
      <c r="Q208" s="16">
        <v>0.27717114266254517</v>
      </c>
      <c r="R208" s="16">
        <v>2.7247051127390649</v>
      </c>
      <c r="S208" s="16">
        <v>19.475845038432738</v>
      </c>
      <c r="T208" s="20" t="s">
        <v>122</v>
      </c>
      <c r="U208" s="10">
        <v>4</v>
      </c>
      <c r="V208" s="20" t="s">
        <v>33</v>
      </c>
      <c r="W208" s="10">
        <v>3</v>
      </c>
      <c r="X208" s="20" t="s">
        <v>33</v>
      </c>
      <c r="Y208" s="10">
        <v>3</v>
      </c>
      <c r="Z208" s="20" t="s">
        <v>33</v>
      </c>
      <c r="AA208" s="15">
        <v>3</v>
      </c>
      <c r="AB208" s="11">
        <v>50.436201365761661</v>
      </c>
      <c r="AC208" s="10">
        <v>45.180413260552797</v>
      </c>
      <c r="AD208" s="19">
        <v>4.3833853736855382</v>
      </c>
      <c r="AE208" s="12">
        <v>989.20667351129282</v>
      </c>
      <c r="AF208" s="10">
        <v>980.37623970877974</v>
      </c>
      <c r="AG208" s="10">
        <v>637.93891777497697</v>
      </c>
      <c r="AH208" s="10">
        <v>115.49409905833286</v>
      </c>
      <c r="AI208" s="10">
        <v>3.6701219347539955</v>
      </c>
      <c r="AJ208" s="10"/>
      <c r="AK208" s="10"/>
      <c r="AL208" s="10"/>
      <c r="AM208" s="10"/>
      <c r="AN208" s="10">
        <v>6.5947111567419521</v>
      </c>
      <c r="AO208" s="10">
        <v>3.0168283399509299</v>
      </c>
      <c r="AP208" s="10">
        <v>5.1035113421998162</v>
      </c>
      <c r="AQ208" s="10">
        <v>114.66</v>
      </c>
      <c r="AR208" s="10"/>
      <c r="AS208" s="10"/>
      <c r="AT208" s="10">
        <v>2.8855577205875029</v>
      </c>
      <c r="AU208" s="10">
        <v>1</v>
      </c>
      <c r="AV208" s="16"/>
      <c r="AW208" s="19">
        <v>147.05643595631696</v>
      </c>
      <c r="AX208" s="1" t="s">
        <v>120</v>
      </c>
      <c r="AY208" s="23">
        <v>31.788188976377999</v>
      </c>
      <c r="AZ208" s="18">
        <v>100</v>
      </c>
      <c r="BA208" s="18">
        <v>0</v>
      </c>
      <c r="BB208" s="18">
        <v>0</v>
      </c>
      <c r="BC208" s="18">
        <v>100</v>
      </c>
      <c r="BD208" s="18">
        <v>0</v>
      </c>
      <c r="BE208" s="18">
        <v>0</v>
      </c>
      <c r="BF208" s="24">
        <v>50.436201365761661</v>
      </c>
      <c r="BG208" s="24">
        <v>45.180413260552797</v>
      </c>
      <c r="BH208" s="24">
        <v>4.3833853736855382</v>
      </c>
      <c r="BI208" s="21"/>
      <c r="BJ208" s="25">
        <f t="shared" ca="1" si="25"/>
        <v>1</v>
      </c>
      <c r="BK208" s="24">
        <f t="shared" ca="1" si="26"/>
        <v>10.739542080842101</v>
      </c>
      <c r="BL208" s="23">
        <f t="shared" si="27"/>
        <v>3.3005733353911277</v>
      </c>
      <c r="BM208" s="23">
        <f t="shared" ca="1" si="28"/>
        <v>2.9952434790861076</v>
      </c>
      <c r="BN208" s="22">
        <f t="shared" si="29"/>
        <v>2.9882463797359726</v>
      </c>
      <c r="BO208" s="21"/>
      <c r="BP208" s="2"/>
    </row>
    <row r="209" spans="1:68" x14ac:dyDescent="0.2">
      <c r="A209">
        <v>9.8000000000000007</v>
      </c>
      <c r="B209">
        <v>2.11</v>
      </c>
      <c r="C209">
        <v>0.19935</v>
      </c>
      <c r="D209">
        <v>-7.1190000000000003E-2</v>
      </c>
      <c r="E209">
        <v>2.077E-2</v>
      </c>
      <c r="F209">
        <v>1.99925</v>
      </c>
      <c r="G209">
        <v>2.1779999999999999</v>
      </c>
      <c r="H209" s="21"/>
      <c r="I209" s="17">
        <f t="shared" si="23"/>
        <v>32.15223097112861</v>
      </c>
      <c r="J209" s="16">
        <f t="shared" si="24"/>
        <v>-31.952230971128611</v>
      </c>
      <c r="K209" s="16">
        <v>115</v>
      </c>
      <c r="L209" s="16">
        <v>3568.5695538057648</v>
      </c>
      <c r="M209" s="16">
        <v>1572.5065616797933</v>
      </c>
      <c r="N209" s="16">
        <v>13.932633420822397</v>
      </c>
      <c r="O209" s="16">
        <v>8.7923593429158071</v>
      </c>
      <c r="P209" s="16">
        <v>9.1453316204209152</v>
      </c>
      <c r="Q209" s="16">
        <v>0.26600750248860477</v>
      </c>
      <c r="R209" s="16">
        <v>2.9086698386598444</v>
      </c>
      <c r="S209" s="16">
        <v>24.511963715632522</v>
      </c>
      <c r="T209" s="20" t="s">
        <v>122</v>
      </c>
      <c r="U209" s="10">
        <v>4</v>
      </c>
      <c r="V209" s="20" t="s">
        <v>33</v>
      </c>
      <c r="W209" s="10">
        <v>3</v>
      </c>
      <c r="X209" s="20" t="s">
        <v>33</v>
      </c>
      <c r="Y209" s="10">
        <v>3</v>
      </c>
      <c r="Z209" s="20" t="s">
        <v>33</v>
      </c>
      <c r="AA209" s="15">
        <v>3</v>
      </c>
      <c r="AB209" s="11">
        <v>58.812720458024785</v>
      </c>
      <c r="AC209" s="10">
        <v>37.871434190001786</v>
      </c>
      <c r="AD209" s="19">
        <v>3.3158453519734312</v>
      </c>
      <c r="AE209" s="12">
        <v>879.23593429158063</v>
      </c>
      <c r="AF209" s="10">
        <v>858.42098112717872</v>
      </c>
      <c r="AG209" s="10">
        <v>560.89987153156858</v>
      </c>
      <c r="AH209" s="10">
        <v>217.63193749323685</v>
      </c>
      <c r="AI209" s="10">
        <v>3.4379976259551865</v>
      </c>
      <c r="AJ209" s="10"/>
      <c r="AK209" s="10"/>
      <c r="AL209" s="10"/>
      <c r="AM209" s="10"/>
      <c r="AN209" s="10">
        <v>5.861572895277205</v>
      </c>
      <c r="AO209" s="10">
        <v>2.8143116940456459</v>
      </c>
      <c r="AP209" s="10">
        <v>4.4871989722525489</v>
      </c>
      <c r="AQ209" s="10">
        <v>114.66</v>
      </c>
      <c r="AR209" s="10"/>
      <c r="AS209" s="10"/>
      <c r="AT209" s="10">
        <v>2.4953249837546769</v>
      </c>
      <c r="AU209" s="10">
        <v>1</v>
      </c>
      <c r="AV209" s="16"/>
      <c r="AW209" s="19">
        <v>128.7631471690768</v>
      </c>
      <c r="AX209" s="1" t="s">
        <v>120</v>
      </c>
      <c r="AY209" s="23">
        <v>31.9522309711286</v>
      </c>
      <c r="AZ209" s="18">
        <v>100</v>
      </c>
      <c r="BA209" s="18">
        <v>0</v>
      </c>
      <c r="BB209" s="18">
        <v>0</v>
      </c>
      <c r="BC209" s="18">
        <v>100</v>
      </c>
      <c r="BD209" s="18">
        <v>0</v>
      </c>
      <c r="BE209" s="18">
        <v>0</v>
      </c>
      <c r="BF209" s="24">
        <v>58.812720458024785</v>
      </c>
      <c r="BG209" s="24">
        <v>37.871434190001786</v>
      </c>
      <c r="BH209" s="24">
        <v>3.3158453519734312</v>
      </c>
      <c r="BI209" s="21"/>
      <c r="BJ209" s="25">
        <f t="shared" ca="1" si="25"/>
        <v>1</v>
      </c>
      <c r="BK209" s="24">
        <f t="shared" ca="1" si="26"/>
        <v>9.362182674334619</v>
      </c>
      <c r="BL209" s="23">
        <f t="shared" si="27"/>
        <v>3.613718376522014</v>
      </c>
      <c r="BM209" s="23">
        <f t="shared" ca="1" si="28"/>
        <v>3.0666329826485579</v>
      </c>
      <c r="BN209" s="22">
        <f t="shared" si="29"/>
        <v>3.0424533206035189</v>
      </c>
      <c r="BO209" s="21"/>
      <c r="BP209" s="2"/>
    </row>
    <row r="210" spans="1:68" x14ac:dyDescent="0.2">
      <c r="A210">
        <v>9.85</v>
      </c>
      <c r="B210">
        <v>2.0699999999999998</v>
      </c>
      <c r="C210">
        <v>0.20343</v>
      </c>
      <c r="D210">
        <v>-7.6869999999999994E-2</v>
      </c>
      <c r="E210">
        <v>2.7539999999999999E-2</v>
      </c>
      <c r="F210">
        <v>2.0004300000000002</v>
      </c>
      <c r="G210">
        <v>2.1798000000000002</v>
      </c>
      <c r="H210" s="21"/>
      <c r="I210" s="17">
        <f t="shared" si="23"/>
        <v>32.316272965879264</v>
      </c>
      <c r="J210" s="16">
        <f t="shared" si="24"/>
        <v>-32.116272965879261</v>
      </c>
      <c r="K210" s="16">
        <v>115</v>
      </c>
      <c r="L210" s="16">
        <v>3587.43438320209</v>
      </c>
      <c r="M210" s="16">
        <v>1581.1351706036778</v>
      </c>
      <c r="N210" s="16">
        <v>14.003718285214347</v>
      </c>
      <c r="O210" s="16">
        <v>9.8735174537987636</v>
      </c>
      <c r="P210" s="16">
        <v>10.252563079025744</v>
      </c>
      <c r="Q210" s="16">
        <v>0.22561930109498618</v>
      </c>
      <c r="R210" s="16">
        <v>2.2006136353996055</v>
      </c>
      <c r="S210" s="16">
        <v>26.322612862984752</v>
      </c>
      <c r="T210" s="20" t="s">
        <v>122</v>
      </c>
      <c r="U210" s="10">
        <v>5</v>
      </c>
      <c r="V210" s="20" t="s">
        <v>143</v>
      </c>
      <c r="W210" s="10">
        <v>4</v>
      </c>
      <c r="X210" s="20" t="s">
        <v>143</v>
      </c>
      <c r="Y210" s="10">
        <v>4</v>
      </c>
      <c r="Z210" s="20" t="s">
        <v>123</v>
      </c>
      <c r="AA210" s="15">
        <v>4</v>
      </c>
      <c r="AB210" s="11">
        <v>39.17157331600702</v>
      </c>
      <c r="AC210" s="10">
        <v>53.852216161338617</v>
      </c>
      <c r="AD210" s="19">
        <v>6.9762105226543643</v>
      </c>
      <c r="AE210" s="12">
        <v>987.35174537987643</v>
      </c>
      <c r="AF210" s="10">
        <v>987.57380982208076</v>
      </c>
      <c r="AG210" s="10">
        <v>643.94223092693085</v>
      </c>
      <c r="AH210" s="10">
        <v>253.4172598855626</v>
      </c>
      <c r="AI210" s="10">
        <v>4.5441870572541996</v>
      </c>
      <c r="AJ210" s="10"/>
      <c r="AK210" s="10"/>
      <c r="AL210" s="10"/>
      <c r="AM210" s="10"/>
      <c r="AN210" s="10">
        <v>4.9367587268993818</v>
      </c>
      <c r="AO210" s="10">
        <v>2.9588468842271389</v>
      </c>
      <c r="AP210" s="10">
        <v>5.1515378474154465</v>
      </c>
      <c r="AQ210" s="10">
        <v>114.66</v>
      </c>
      <c r="AR210" s="10"/>
      <c r="AS210" s="10"/>
      <c r="AT210" s="10">
        <v>2.8742739081956503</v>
      </c>
      <c r="AU210" s="10">
        <v>1</v>
      </c>
      <c r="AV210" s="16"/>
      <c r="AW210" s="19">
        <v>148.13607147331211</v>
      </c>
      <c r="AX210" s="1" t="s">
        <v>120</v>
      </c>
      <c r="AY210" s="23">
        <v>32.116272965879297</v>
      </c>
      <c r="AZ210" s="18">
        <v>0</v>
      </c>
      <c r="BA210" s="18">
        <v>100</v>
      </c>
      <c r="BB210" s="18">
        <v>0</v>
      </c>
      <c r="BC210" s="18">
        <v>0</v>
      </c>
      <c r="BD210" s="18">
        <v>100</v>
      </c>
      <c r="BE210" s="18">
        <v>0</v>
      </c>
      <c r="BF210" s="24">
        <v>39.17157331600702</v>
      </c>
      <c r="BG210" s="24">
        <v>53.852216161338617</v>
      </c>
      <c r="BH210" s="24">
        <v>6.9762105226543643</v>
      </c>
      <c r="BI210" s="21"/>
      <c r="BJ210" s="25">
        <f t="shared" ca="1" si="25"/>
        <v>1</v>
      </c>
      <c r="BK210" s="24">
        <f t="shared" ca="1" si="26"/>
        <v>10.699712516286775</v>
      </c>
      <c r="BL210" s="23">
        <f t="shared" si="27"/>
        <v>2.6672586792295387</v>
      </c>
      <c r="BM210" s="23">
        <f t="shared" ca="1" si="28"/>
        <v>2.9438401684273328</v>
      </c>
      <c r="BN210" s="22">
        <f t="shared" si="29"/>
        <v>2.9349874406835665</v>
      </c>
      <c r="BO210" s="21"/>
      <c r="BP210" s="2"/>
    </row>
    <row r="211" spans="1:68" x14ac:dyDescent="0.2">
      <c r="A211">
        <v>9.9</v>
      </c>
      <c r="B211">
        <v>2.11</v>
      </c>
      <c r="C211">
        <v>0.20344999999999999</v>
      </c>
      <c r="D211">
        <v>-7.2679999999999995E-2</v>
      </c>
      <c r="E211">
        <v>3.4479999999999997E-2</v>
      </c>
      <c r="F211">
        <v>1.9942</v>
      </c>
      <c r="G211">
        <v>2.1797499999999999</v>
      </c>
      <c r="H211" s="21"/>
      <c r="I211" s="17">
        <f t="shared" si="23"/>
        <v>32.480314960629919</v>
      </c>
      <c r="J211" s="16">
        <f t="shared" si="24"/>
        <v>-32.280314960629916</v>
      </c>
      <c r="K211" s="16">
        <v>115</v>
      </c>
      <c r="L211" s="16">
        <v>3606.2992125984151</v>
      </c>
      <c r="M211" s="16">
        <v>1589.7637795275623</v>
      </c>
      <c r="N211" s="16">
        <v>14.074803149606298</v>
      </c>
      <c r="O211" s="16">
        <v>9.8788172484599528</v>
      </c>
      <c r="P211" s="16">
        <v>10.284590943582028</v>
      </c>
      <c r="Q211" s="16">
        <v>0.25541271022161682</v>
      </c>
      <c r="R211" s="16">
        <v>2.4834503542506372</v>
      </c>
      <c r="S211" s="16">
        <v>28.178728827921905</v>
      </c>
      <c r="T211" s="20" t="s">
        <v>122</v>
      </c>
      <c r="U211" s="10">
        <v>4</v>
      </c>
      <c r="V211" s="20" t="s">
        <v>33</v>
      </c>
      <c r="W211" s="10">
        <v>3</v>
      </c>
      <c r="X211" s="20" t="s">
        <v>33</v>
      </c>
      <c r="Y211" s="10">
        <v>3</v>
      </c>
      <c r="Z211" s="20" t="s">
        <v>33</v>
      </c>
      <c r="AA211" s="15">
        <v>3</v>
      </c>
      <c r="AB211" s="11">
        <v>45.615806482100275</v>
      </c>
      <c r="AC211" s="10">
        <v>49.09175410585317</v>
      </c>
      <c r="AD211" s="19">
        <v>5.292439412046555</v>
      </c>
      <c r="AE211" s="12">
        <v>987.88172484599522</v>
      </c>
      <c r="AF211" s="10">
        <v>990.23209804068324</v>
      </c>
      <c r="AG211" s="10">
        <v>646.3443207686521</v>
      </c>
      <c r="AH211" s="10">
        <v>290.13789966820679</v>
      </c>
      <c r="AI211" s="10">
        <v>4.0266558914230544</v>
      </c>
      <c r="AJ211" s="10"/>
      <c r="AK211" s="10"/>
      <c r="AL211" s="10"/>
      <c r="AM211" s="10"/>
      <c r="AN211" s="10">
        <v>6.5858781656399685</v>
      </c>
      <c r="AO211" s="10">
        <v>3.0164595943211481</v>
      </c>
      <c r="AP211" s="10">
        <v>5.1707545661492169</v>
      </c>
      <c r="AQ211" s="10">
        <v>114.66</v>
      </c>
      <c r="AR211" s="10"/>
      <c r="AS211" s="10"/>
      <c r="AT211" s="10">
        <v>2.865867145993545</v>
      </c>
      <c r="AU211" s="10">
        <v>1</v>
      </c>
      <c r="AV211" s="16"/>
      <c r="AW211" s="19">
        <v>148.53481470610248</v>
      </c>
      <c r="AX211" s="1" t="s">
        <v>120</v>
      </c>
      <c r="AY211" s="23">
        <v>32.280314960629902</v>
      </c>
      <c r="AZ211" s="18">
        <v>100</v>
      </c>
      <c r="BA211" s="18">
        <v>0</v>
      </c>
      <c r="BB211" s="18">
        <v>0</v>
      </c>
      <c r="BC211" s="18">
        <v>100</v>
      </c>
      <c r="BD211" s="18">
        <v>0</v>
      </c>
      <c r="BE211" s="18">
        <v>0</v>
      </c>
      <c r="BF211" s="24">
        <v>45.615806482100275</v>
      </c>
      <c r="BG211" s="24">
        <v>49.09175410585317</v>
      </c>
      <c r="BH211" s="24">
        <v>5.292439412046555</v>
      </c>
      <c r="BI211" s="21"/>
      <c r="BJ211" s="25">
        <f t="shared" ca="1" si="25"/>
        <v>1</v>
      </c>
      <c r="BK211" s="24">
        <f t="shared" ca="1" si="26"/>
        <v>10.67006488197044</v>
      </c>
      <c r="BL211" s="23">
        <f t="shared" si="27"/>
        <v>3.0114304876326927</v>
      </c>
      <c r="BM211" s="23">
        <f t="shared" ca="1" si="28"/>
        <v>2.9746222074816373</v>
      </c>
      <c r="BN211" s="22">
        <f t="shared" si="29"/>
        <v>2.9621416909607037</v>
      </c>
      <c r="BO211" s="21"/>
      <c r="BP211" s="2"/>
    </row>
    <row r="212" spans="1:68" x14ac:dyDescent="0.2">
      <c r="A212">
        <v>9.9499999999999993</v>
      </c>
      <c r="B212">
        <v>2.11</v>
      </c>
      <c r="C212">
        <v>0.20219999999999999</v>
      </c>
      <c r="D212">
        <v>-6.9720000000000004E-2</v>
      </c>
      <c r="E212">
        <v>4.224E-2</v>
      </c>
      <c r="F212">
        <v>1.99163</v>
      </c>
      <c r="G212">
        <v>2.1805500000000002</v>
      </c>
      <c r="H212" s="21"/>
      <c r="I212" s="17">
        <f t="shared" si="23"/>
        <v>32.644356955380573</v>
      </c>
      <c r="J212" s="16">
        <f t="shared" si="24"/>
        <v>-32.44435695538057</v>
      </c>
      <c r="K212" s="16">
        <v>115</v>
      </c>
      <c r="L212" s="16">
        <v>3625.1640419947403</v>
      </c>
      <c r="M212" s="16">
        <v>1598.3923884514468</v>
      </c>
      <c r="N212" s="16">
        <v>14.145888013998249</v>
      </c>
      <c r="O212" s="16">
        <v>9.5475800821355161</v>
      </c>
      <c r="P212" s="16">
        <v>9.9832399188117602</v>
      </c>
      <c r="Q212" s="16">
        <v>0.2764600827788547</v>
      </c>
      <c r="R212" s="16">
        <v>2.7692421000311884</v>
      </c>
      <c r="S212" s="16">
        <v>30.254155324739237</v>
      </c>
      <c r="T212" s="20" t="s">
        <v>122</v>
      </c>
      <c r="U212" s="10">
        <v>4</v>
      </c>
      <c r="V212" s="20" t="s">
        <v>33</v>
      </c>
      <c r="W212" s="10">
        <v>3</v>
      </c>
      <c r="X212" s="20" t="s">
        <v>33</v>
      </c>
      <c r="Y212" s="10">
        <v>3</v>
      </c>
      <c r="Z212" s="20" t="s">
        <v>33</v>
      </c>
      <c r="AA212" s="15">
        <v>3</v>
      </c>
      <c r="AB212" s="11">
        <v>53.556601767700542</v>
      </c>
      <c r="AC212" s="10">
        <v>42.522894557054073</v>
      </c>
      <c r="AD212" s="19">
        <v>3.9205036752453837</v>
      </c>
      <c r="AE212" s="12">
        <v>954.75800821355165</v>
      </c>
      <c r="AF212" s="10">
        <v>953.66934045616199</v>
      </c>
      <c r="AG212" s="10">
        <v>623.74299391088198</v>
      </c>
      <c r="AH212" s="10">
        <v>331.37007039238603</v>
      </c>
      <c r="AI212" s="10">
        <v>3.6110963356679342</v>
      </c>
      <c r="AJ212" s="10"/>
      <c r="AK212" s="10"/>
      <c r="AL212" s="10"/>
      <c r="AM212" s="10"/>
      <c r="AN212" s="10">
        <v>6.3650533880903444</v>
      </c>
      <c r="AO212" s="10">
        <v>2.9967945260132574</v>
      </c>
      <c r="AP212" s="10">
        <v>4.9899439512870565</v>
      </c>
      <c r="AQ212" s="10">
        <v>114.66</v>
      </c>
      <c r="AR212" s="10"/>
      <c r="AS212" s="10"/>
      <c r="AT212" s="10">
        <v>2.7391487543425916</v>
      </c>
      <c r="AU212" s="10">
        <v>1</v>
      </c>
      <c r="AV212" s="16"/>
      <c r="AW212" s="19">
        <v>143.05040106842432</v>
      </c>
      <c r="AX212" s="1" t="s">
        <v>120</v>
      </c>
      <c r="AY212" s="23">
        <v>32.444356955380599</v>
      </c>
      <c r="AZ212" s="18">
        <v>100</v>
      </c>
      <c r="BA212" s="18">
        <v>0</v>
      </c>
      <c r="BB212" s="18">
        <v>0</v>
      </c>
      <c r="BC212" s="18">
        <v>100</v>
      </c>
      <c r="BD212" s="18">
        <v>0</v>
      </c>
      <c r="BE212" s="18">
        <v>0</v>
      </c>
      <c r="BF212" s="24">
        <v>53.556601767700542</v>
      </c>
      <c r="BG212" s="24">
        <v>42.522894557054073</v>
      </c>
      <c r="BH212" s="24">
        <v>3.9205036752453837</v>
      </c>
      <c r="BI212" s="21"/>
      <c r="BJ212" s="25">
        <f t="shared" ca="1" si="25"/>
        <v>1</v>
      </c>
      <c r="BK212" s="24">
        <f t="shared" ca="1" si="26"/>
        <v>10.223594602737416</v>
      </c>
      <c r="BL212" s="23">
        <f t="shared" si="27"/>
        <v>3.3835718767861565</v>
      </c>
      <c r="BM212" s="23">
        <f t="shared" ca="1" si="28"/>
        <v>3.0189177961165052</v>
      </c>
      <c r="BN212" s="22">
        <f t="shared" si="29"/>
        <v>2.9989383717822213</v>
      </c>
      <c r="BO212" s="21"/>
      <c r="BP212" s="2"/>
    </row>
    <row r="213" spans="1:68" x14ac:dyDescent="0.2">
      <c r="A213">
        <v>10</v>
      </c>
      <c r="B213">
        <v>2.11</v>
      </c>
      <c r="C213">
        <v>0.20072999999999999</v>
      </c>
      <c r="D213">
        <v>-7.1800000000000003E-2</v>
      </c>
      <c r="E213">
        <v>5.1159999999999997E-2</v>
      </c>
      <c r="F213">
        <v>1.9932000000000001</v>
      </c>
      <c r="G213">
        <v>2.18445</v>
      </c>
      <c r="H213" s="21"/>
      <c r="I213" s="17">
        <f t="shared" si="23"/>
        <v>32.808398950131235</v>
      </c>
      <c r="J213" s="16">
        <f t="shared" si="24"/>
        <v>-32.608398950131232</v>
      </c>
      <c r="K213" s="16">
        <v>115</v>
      </c>
      <c r="L213" s="16">
        <v>3644.0288713910663</v>
      </c>
      <c r="M213" s="16">
        <v>1607.0209973753315</v>
      </c>
      <c r="N213" s="16">
        <v>14.216972878390202</v>
      </c>
      <c r="O213" s="16">
        <v>9.1580451745379818</v>
      </c>
      <c r="P213" s="16">
        <v>9.6280586687739174</v>
      </c>
      <c r="Q213" s="16">
        <v>0.26167003719809295</v>
      </c>
      <c r="R213" s="16">
        <v>2.7177860688235218</v>
      </c>
      <c r="S213" s="16">
        <v>32.639825988606582</v>
      </c>
      <c r="T213" s="20" t="s">
        <v>122</v>
      </c>
      <c r="U213" s="10">
        <v>4</v>
      </c>
      <c r="V213" s="20" t="s">
        <v>33</v>
      </c>
      <c r="W213" s="10">
        <v>3</v>
      </c>
      <c r="X213" s="20" t="s">
        <v>33</v>
      </c>
      <c r="Y213" s="10">
        <v>3</v>
      </c>
      <c r="Z213" s="20" t="s">
        <v>33</v>
      </c>
      <c r="AA213" s="15">
        <v>3</v>
      </c>
      <c r="AB213" s="11">
        <v>53.824250701950547</v>
      </c>
      <c r="AC213" s="10">
        <v>42.29098707506283</v>
      </c>
      <c r="AD213" s="19">
        <v>3.8847622229866259</v>
      </c>
      <c r="AE213" s="12">
        <v>915.8045174537981</v>
      </c>
      <c r="AF213" s="10">
        <v>910.77361519310261</v>
      </c>
      <c r="AG213" s="10">
        <v>597.10440015804375</v>
      </c>
      <c r="AH213" s="10">
        <v>378.98440683873696</v>
      </c>
      <c r="AI213" s="10">
        <v>3.6794654718091224</v>
      </c>
      <c r="AJ213" s="10"/>
      <c r="AK213" s="10"/>
      <c r="AL213" s="10"/>
      <c r="AM213" s="10"/>
      <c r="AN213" s="10">
        <v>6.1053634496919882</v>
      </c>
      <c r="AO213" s="10">
        <v>2.9129139502085355</v>
      </c>
      <c r="AP213" s="10">
        <v>4.7768352012643502</v>
      </c>
      <c r="AQ213" s="10">
        <v>114.66</v>
      </c>
      <c r="AR213" s="10"/>
      <c r="AS213" s="10"/>
      <c r="AT213" s="10">
        <v>2.5951235107328965</v>
      </c>
      <c r="AU213" s="10">
        <v>1</v>
      </c>
      <c r="AV213" s="16"/>
      <c r="AW213" s="19">
        <v>136.61604227896538</v>
      </c>
      <c r="AX213" s="1" t="s">
        <v>120</v>
      </c>
      <c r="AY213" s="23">
        <v>32.608398950131203</v>
      </c>
      <c r="AZ213" s="18">
        <v>100</v>
      </c>
      <c r="BA213" s="18">
        <v>0</v>
      </c>
      <c r="BB213" s="18">
        <v>0</v>
      </c>
      <c r="BC213" s="18">
        <v>100</v>
      </c>
      <c r="BD213" s="18">
        <v>0</v>
      </c>
      <c r="BE213" s="18">
        <v>0</v>
      </c>
      <c r="BF213" s="24">
        <v>53.824250701950547</v>
      </c>
      <c r="BG213" s="24">
        <v>42.29098707506283</v>
      </c>
      <c r="BH213" s="24">
        <v>3.8847622229866259</v>
      </c>
      <c r="BI213" s="21"/>
      <c r="BJ213" s="25">
        <f t="shared" ca="1" si="25"/>
        <v>1</v>
      </c>
      <c r="BK213" s="24">
        <f t="shared" ca="1" si="26"/>
        <v>9.7149250020100713</v>
      </c>
      <c r="BL213" s="23">
        <f t="shared" si="27"/>
        <v>3.3521464827121665</v>
      </c>
      <c r="BM213" s="23">
        <f t="shared" ca="1" si="28"/>
        <v>3.0346761287766504</v>
      </c>
      <c r="BN213" s="22">
        <f t="shared" si="29"/>
        <v>3.0075575314949212</v>
      </c>
      <c r="BO213" s="21"/>
      <c r="BP213" s="2"/>
    </row>
    <row r="214" spans="1:68" x14ac:dyDescent="0.2">
      <c r="A214">
        <v>10.050000000000001</v>
      </c>
      <c r="B214">
        <v>2.11</v>
      </c>
      <c r="C214">
        <v>0.20085</v>
      </c>
      <c r="D214">
        <v>-7.6109999999999997E-2</v>
      </c>
      <c r="E214">
        <v>5.7259999999999998E-2</v>
      </c>
      <c r="F214">
        <v>2.0013999999999998</v>
      </c>
      <c r="G214">
        <v>2.1910500000000002</v>
      </c>
      <c r="H214" s="21"/>
      <c r="I214" s="17">
        <f t="shared" si="23"/>
        <v>32.972440944881889</v>
      </c>
      <c r="J214" s="16">
        <f t="shared" si="24"/>
        <v>-32.772440944881886</v>
      </c>
      <c r="K214" s="16">
        <v>115</v>
      </c>
      <c r="L214" s="16">
        <v>3662.8937007873915</v>
      </c>
      <c r="M214" s="16">
        <v>1615.649606299216</v>
      </c>
      <c r="N214" s="16">
        <v>14.288057742782152</v>
      </c>
      <c r="O214" s="16">
        <v>9.1898439425051297</v>
      </c>
      <c r="P214" s="16">
        <v>9.6833504088390576</v>
      </c>
      <c r="Q214" s="16">
        <v>0.23102335621103373</v>
      </c>
      <c r="R214" s="16">
        <v>2.3857791617264343</v>
      </c>
      <c r="S214" s="16">
        <v>34.271282384300619</v>
      </c>
      <c r="T214" s="20" t="s">
        <v>122</v>
      </c>
      <c r="U214" s="10">
        <v>4</v>
      </c>
      <c r="V214" s="20" t="s">
        <v>33</v>
      </c>
      <c r="W214" s="10">
        <v>3</v>
      </c>
      <c r="X214" s="20" t="s">
        <v>33</v>
      </c>
      <c r="Y214" s="10">
        <v>3</v>
      </c>
      <c r="Z214" s="20" t="s">
        <v>33</v>
      </c>
      <c r="AA214" s="15">
        <v>3</v>
      </c>
      <c r="AB214" s="11">
        <v>46.01219798682061</v>
      </c>
      <c r="AC214" s="10">
        <v>48.780197299070508</v>
      </c>
      <c r="AD214" s="19">
        <v>5.2076047141088839</v>
      </c>
      <c r="AE214" s="12">
        <v>918.98439425051288</v>
      </c>
      <c r="AF214" s="10">
        <v>916.16882994215882</v>
      </c>
      <c r="AG214" s="10">
        <v>601.25128066292928</v>
      </c>
      <c r="AH214" s="10">
        <v>411.08347833980849</v>
      </c>
      <c r="AI214" s="10">
        <v>4.191502784676703</v>
      </c>
      <c r="AJ214" s="10"/>
      <c r="AK214" s="10"/>
      <c r="AL214" s="10"/>
      <c r="AM214" s="10"/>
      <c r="AN214" s="10">
        <v>6.1265626283367531</v>
      </c>
      <c r="AO214" s="10">
        <v>2.8787664774577575</v>
      </c>
      <c r="AP214" s="10">
        <v>4.8100102453034346</v>
      </c>
      <c r="AQ214" s="10">
        <v>114.66</v>
      </c>
      <c r="AR214" s="10"/>
      <c r="AS214" s="10"/>
      <c r="AT214" s="10">
        <v>2.5965329374869452</v>
      </c>
      <c r="AU214" s="10">
        <v>1</v>
      </c>
      <c r="AV214" s="16"/>
      <c r="AW214" s="19">
        <v>137.42532449132381</v>
      </c>
      <c r="AX214" s="1" t="s">
        <v>120</v>
      </c>
      <c r="AY214" s="23">
        <v>32.7724409448819</v>
      </c>
      <c r="AZ214" s="18">
        <v>100</v>
      </c>
      <c r="BA214" s="18">
        <v>0</v>
      </c>
      <c r="BB214" s="18">
        <v>0</v>
      </c>
      <c r="BC214" s="18">
        <v>100</v>
      </c>
      <c r="BD214" s="18">
        <v>0</v>
      </c>
      <c r="BE214" s="18">
        <v>0</v>
      </c>
      <c r="BF214" s="24">
        <v>46.01219798682061</v>
      </c>
      <c r="BG214" s="24">
        <v>48.780197299070508</v>
      </c>
      <c r="BH214" s="24">
        <v>5.2076047141088839</v>
      </c>
      <c r="BI214" s="21"/>
      <c r="BJ214" s="25">
        <f t="shared" ca="1" si="25"/>
        <v>1</v>
      </c>
      <c r="BK214" s="24">
        <f t="shared" ca="1" si="26"/>
        <v>9.7198099486816574</v>
      </c>
      <c r="BL214" s="23">
        <f t="shared" si="27"/>
        <v>2.9422592176714817</v>
      </c>
      <c r="BM214" s="23">
        <f t="shared" ca="1" si="28"/>
        <v>3.0022768395231059</v>
      </c>
      <c r="BN214" s="22">
        <f t="shared" si="29"/>
        <v>2.9747116829124143</v>
      </c>
      <c r="BO214" s="21"/>
      <c r="BP214" s="2"/>
    </row>
    <row r="215" spans="1:68" x14ac:dyDescent="0.2">
      <c r="A215">
        <v>10.1</v>
      </c>
      <c r="B215">
        <v>2.11</v>
      </c>
      <c r="C215">
        <v>0.19935</v>
      </c>
      <c r="D215">
        <v>-8.0089999999999995E-2</v>
      </c>
      <c r="E215">
        <v>6.3030000000000003E-2</v>
      </c>
      <c r="F215">
        <v>1.9968300000000001</v>
      </c>
      <c r="G215">
        <v>2.1854300000000002</v>
      </c>
      <c r="H215" s="21"/>
      <c r="I215" s="17">
        <f t="shared" si="23"/>
        <v>33.136482939632543</v>
      </c>
      <c r="J215" s="16">
        <f t="shared" si="24"/>
        <v>-32.93648293963254</v>
      </c>
      <c r="K215" s="16">
        <v>115</v>
      </c>
      <c r="L215" s="16">
        <v>3681.7585301837166</v>
      </c>
      <c r="M215" s="16">
        <v>1624.2782152231005</v>
      </c>
      <c r="N215" s="16">
        <v>14.3591426071741</v>
      </c>
      <c r="O215" s="16">
        <v>8.7923593429158071</v>
      </c>
      <c r="P215" s="16">
        <v>9.3080878500702973</v>
      </c>
      <c r="Q215" s="16">
        <v>0.20272317284015301</v>
      </c>
      <c r="R215" s="16">
        <v>2.1779250057101898</v>
      </c>
      <c r="S215" s="16">
        <v>35.814479663506283</v>
      </c>
      <c r="T215" s="20" t="s">
        <v>122</v>
      </c>
      <c r="U215" s="10">
        <v>4</v>
      </c>
      <c r="V215" s="20" t="s">
        <v>33</v>
      </c>
      <c r="W215" s="10">
        <v>3</v>
      </c>
      <c r="X215" s="20" t="s">
        <v>33</v>
      </c>
      <c r="Y215" s="10">
        <v>3</v>
      </c>
      <c r="Z215" s="20" t="s">
        <v>33</v>
      </c>
      <c r="AA215" s="15">
        <v>3</v>
      </c>
      <c r="AB215" s="11">
        <v>42.701157035285028</v>
      </c>
      <c r="AC215" s="10">
        <v>51.319738095099794</v>
      </c>
      <c r="AD215" s="19">
        <v>5.9791048696151741</v>
      </c>
      <c r="AE215" s="12">
        <v>879.23593429158063</v>
      </c>
      <c r="AF215" s="10">
        <v>870.91059776957945</v>
      </c>
      <c r="AG215" s="10">
        <v>573.10658875527224</v>
      </c>
      <c r="AH215" s="10">
        <v>441.36693373026208</v>
      </c>
      <c r="AI215" s="10">
        <v>4.5915263261046704</v>
      </c>
      <c r="AJ215" s="10"/>
      <c r="AK215" s="10"/>
      <c r="AL215" s="10"/>
      <c r="AM215" s="10"/>
      <c r="AN215" s="10">
        <v>5.861572895277205</v>
      </c>
      <c r="AO215" s="10">
        <v>2.7660365414677321</v>
      </c>
      <c r="AP215" s="10">
        <v>4.5848527100421776</v>
      </c>
      <c r="AQ215" s="10">
        <v>114.66</v>
      </c>
      <c r="AR215" s="10"/>
      <c r="AS215" s="10"/>
      <c r="AT215" s="10">
        <v>2.4482031625408611</v>
      </c>
      <c r="AU215" s="10">
        <v>1</v>
      </c>
      <c r="AV215" s="16"/>
      <c r="AW215" s="19">
        <v>130.6365896654369</v>
      </c>
      <c r="AX215" s="1" t="s">
        <v>120</v>
      </c>
      <c r="AY215" s="23">
        <v>32.936482939632498</v>
      </c>
      <c r="AZ215" s="18">
        <v>100</v>
      </c>
      <c r="BA215" s="18">
        <v>0</v>
      </c>
      <c r="BB215" s="18">
        <v>0</v>
      </c>
      <c r="BC215" s="18">
        <v>100</v>
      </c>
      <c r="BD215" s="18">
        <v>0</v>
      </c>
      <c r="BE215" s="18">
        <v>0</v>
      </c>
      <c r="BF215" s="24">
        <v>42.701157035285028</v>
      </c>
      <c r="BG215" s="24">
        <v>51.319738095099794</v>
      </c>
      <c r="BH215" s="24">
        <v>5.9791048696151741</v>
      </c>
      <c r="BI215" s="21"/>
      <c r="BJ215" s="25">
        <f t="shared" ca="1" si="25"/>
        <v>1</v>
      </c>
      <c r="BK215" s="24">
        <f t="shared" ca="1" si="26"/>
        <v>9.1944945330105163</v>
      </c>
      <c r="BL215" s="23">
        <f t="shared" si="27"/>
        <v>2.7148454544040082</v>
      </c>
      <c r="BM215" s="23">
        <f t="shared" ca="1" si="28"/>
        <v>3.0028778678647794</v>
      </c>
      <c r="BN215" s="22">
        <f t="shared" si="29"/>
        <v>2.9682358501206112</v>
      </c>
      <c r="BO215" s="21"/>
      <c r="BP215" s="2"/>
    </row>
    <row r="216" spans="1:68" x14ac:dyDescent="0.2">
      <c r="A216">
        <v>10.15</v>
      </c>
      <c r="B216">
        <v>2.11</v>
      </c>
      <c r="C216">
        <v>0.19666</v>
      </c>
      <c r="D216">
        <v>-8.1720000000000001E-2</v>
      </c>
      <c r="E216">
        <v>6.9260000000000002E-2</v>
      </c>
      <c r="F216">
        <v>1.9923500000000001</v>
      </c>
      <c r="G216">
        <v>2.1873999999999998</v>
      </c>
      <c r="H216" s="21"/>
      <c r="I216" s="17">
        <f t="shared" si="23"/>
        <v>33.300524934383205</v>
      </c>
      <c r="J216" s="16">
        <f t="shared" si="24"/>
        <v>-33.100524934383202</v>
      </c>
      <c r="K216" s="16">
        <v>115</v>
      </c>
      <c r="L216" s="16">
        <v>3700.6233595800427</v>
      </c>
      <c r="M216" s="16">
        <v>1632.9068241469852</v>
      </c>
      <c r="N216" s="16">
        <v>14.430227471566054</v>
      </c>
      <c r="O216" s="16">
        <v>8.0795369609856227</v>
      </c>
      <c r="P216" s="16">
        <v>8.6192591101352782</v>
      </c>
      <c r="Q216" s="16">
        <v>0.19113289673599831</v>
      </c>
      <c r="R216" s="16">
        <v>2.2175095828276881</v>
      </c>
      <c r="S216" s="16">
        <v>37.480704802059371</v>
      </c>
      <c r="T216" s="20" t="s">
        <v>122</v>
      </c>
      <c r="U216" s="10">
        <v>4</v>
      </c>
      <c r="V216" s="20" t="s">
        <v>33</v>
      </c>
      <c r="W216" s="10">
        <v>3</v>
      </c>
      <c r="X216" s="20" t="s">
        <v>33</v>
      </c>
      <c r="Y216" s="10">
        <v>3</v>
      </c>
      <c r="Z216" s="20" t="s">
        <v>33</v>
      </c>
      <c r="AA216" s="15">
        <v>3</v>
      </c>
      <c r="AB216" s="11">
        <v>46.269443905705295</v>
      </c>
      <c r="AC216" s="10">
        <v>48.576972779551362</v>
      </c>
      <c r="AD216" s="19">
        <v>5.153583314743341</v>
      </c>
      <c r="AE216" s="12">
        <v>807.9536960985622</v>
      </c>
      <c r="AF216" s="10">
        <v>788.76222663626413</v>
      </c>
      <c r="AG216" s="10">
        <v>521.44443326014584</v>
      </c>
      <c r="AH216" s="10">
        <v>474.18124794157677</v>
      </c>
      <c r="AI216" s="10">
        <v>4.5095633757074287</v>
      </c>
      <c r="AJ216" s="10"/>
      <c r="AK216" s="10"/>
      <c r="AL216" s="10"/>
      <c r="AM216" s="10"/>
      <c r="AN216" s="10">
        <v>5.3863579739904148</v>
      </c>
      <c r="AO216" s="10">
        <v>2.6232141787407079</v>
      </c>
      <c r="AP216" s="10">
        <v>4.1715554660811662</v>
      </c>
      <c r="AQ216" s="10">
        <v>114.66</v>
      </c>
      <c r="AR216" s="10"/>
      <c r="AS216" s="10"/>
      <c r="AT216" s="10">
        <v>2.1940033923612572</v>
      </c>
      <c r="AU216" s="10">
        <v>1</v>
      </c>
      <c r="AV216" s="16"/>
      <c r="AW216" s="19">
        <v>118.31433399543963</v>
      </c>
      <c r="AX216" s="1" t="s">
        <v>120</v>
      </c>
      <c r="AY216" s="23">
        <v>33.100524934383202</v>
      </c>
      <c r="AZ216" s="18">
        <v>100</v>
      </c>
      <c r="BA216" s="18">
        <v>0</v>
      </c>
      <c r="BB216" s="18">
        <v>0</v>
      </c>
      <c r="BC216" s="18">
        <v>100</v>
      </c>
      <c r="BD216" s="18">
        <v>0</v>
      </c>
      <c r="BE216" s="18">
        <v>0</v>
      </c>
      <c r="BF216" s="24">
        <v>46.269443905705295</v>
      </c>
      <c r="BG216" s="24">
        <v>48.576972779551362</v>
      </c>
      <c r="BH216" s="24">
        <v>5.153583314743341</v>
      </c>
      <c r="BI216" s="21"/>
      <c r="BJ216" s="25">
        <f t="shared" ca="1" si="25"/>
        <v>1</v>
      </c>
      <c r="BK216" s="24">
        <f t="shared" ca="1" si="26"/>
        <v>8.2906719847671528</v>
      </c>
      <c r="BL216" s="23">
        <f t="shared" si="27"/>
        <v>2.8236723464441118</v>
      </c>
      <c r="BM216" s="23">
        <f t="shared" ca="1" si="28"/>
        <v>3.0498056951501744</v>
      </c>
      <c r="BN216" s="22">
        <f t="shared" si="29"/>
        <v>3.0007823584016449</v>
      </c>
      <c r="BO216" s="21"/>
      <c r="BP216" s="2"/>
    </row>
    <row r="217" spans="1:68" x14ac:dyDescent="0.2">
      <c r="A217">
        <v>10.199999999999999</v>
      </c>
      <c r="B217">
        <v>2.0699999999999998</v>
      </c>
      <c r="C217">
        <v>0.19550000000000001</v>
      </c>
      <c r="D217">
        <v>-7.7719999999999997E-2</v>
      </c>
      <c r="E217">
        <v>7.6009999999999994E-2</v>
      </c>
      <c r="F217">
        <v>1.98763</v>
      </c>
      <c r="G217">
        <v>2.18093</v>
      </c>
      <c r="H217" s="21"/>
      <c r="I217" s="17">
        <f t="shared" si="23"/>
        <v>33.464566929133852</v>
      </c>
      <c r="J217" s="16">
        <f t="shared" si="24"/>
        <v>-33.264566929133849</v>
      </c>
      <c r="K217" s="16">
        <v>115</v>
      </c>
      <c r="L217" s="16">
        <v>3719.4881889763669</v>
      </c>
      <c r="M217" s="16">
        <v>1641.5354330708692</v>
      </c>
      <c r="N217" s="16">
        <v>14.501312335958001</v>
      </c>
      <c r="O217" s="16">
        <v>7.7721488706365491</v>
      </c>
      <c r="P217" s="16">
        <v>8.3378673413700497</v>
      </c>
      <c r="Q217" s="16">
        <v>0.21957529208361717</v>
      </c>
      <c r="R217" s="16">
        <v>2.6334706837340649</v>
      </c>
      <c r="S217" s="16">
        <v>39.286004912048682</v>
      </c>
      <c r="T217" s="20" t="s">
        <v>122</v>
      </c>
      <c r="U217" s="10">
        <v>4</v>
      </c>
      <c r="V217" s="20" t="s">
        <v>33</v>
      </c>
      <c r="W217" s="10">
        <v>3</v>
      </c>
      <c r="X217" s="20" t="s">
        <v>33</v>
      </c>
      <c r="Y217" s="10">
        <v>3</v>
      </c>
      <c r="Z217" s="20" t="s">
        <v>33</v>
      </c>
      <c r="AA217" s="15">
        <v>3</v>
      </c>
      <c r="AB217" s="11">
        <v>57.57111551791224</v>
      </c>
      <c r="AC217" s="10">
        <v>38.987264826057114</v>
      </c>
      <c r="AD217" s="19">
        <v>3.441619656030646</v>
      </c>
      <c r="AE217" s="12">
        <v>777.21488706365494</v>
      </c>
      <c r="AF217" s="10">
        <v>754.54761681704156</v>
      </c>
      <c r="AG217" s="10">
        <v>500.34005060275376</v>
      </c>
      <c r="AH217" s="10">
        <v>509.85653299386541</v>
      </c>
      <c r="AI217" s="10">
        <v>3.7972702949632788</v>
      </c>
      <c r="AJ217" s="10"/>
      <c r="AK217" s="10"/>
      <c r="AL217" s="10"/>
      <c r="AM217" s="10"/>
      <c r="AN217" s="10">
        <v>5.1814325804243664</v>
      </c>
      <c r="AO217" s="10">
        <v>2.6239486245539405</v>
      </c>
      <c r="AP217" s="10">
        <v>4.0027204048220302</v>
      </c>
      <c r="AQ217" s="10">
        <v>114.66</v>
      </c>
      <c r="AR217" s="10"/>
      <c r="AS217" s="10"/>
      <c r="AT217" s="10">
        <v>2.0825548501424658</v>
      </c>
      <c r="AU217" s="10">
        <v>1</v>
      </c>
      <c r="AV217" s="16"/>
      <c r="AW217" s="19">
        <v>113.18214252255623</v>
      </c>
      <c r="AX217" s="1" t="s">
        <v>120</v>
      </c>
      <c r="AY217" s="23">
        <v>33.2645669291338</v>
      </c>
      <c r="AZ217" s="18">
        <v>100</v>
      </c>
      <c r="BA217" s="18">
        <v>0</v>
      </c>
      <c r="BB217" s="18">
        <v>0</v>
      </c>
      <c r="BC217" s="18">
        <v>100</v>
      </c>
      <c r="BD217" s="18">
        <v>0</v>
      </c>
      <c r="BE217" s="18">
        <v>0</v>
      </c>
      <c r="BF217" s="24">
        <v>57.57111551791224</v>
      </c>
      <c r="BG217" s="24">
        <v>38.987264826057114</v>
      </c>
      <c r="BH217" s="24">
        <v>3.441619656030646</v>
      </c>
      <c r="BI217" s="21"/>
      <c r="BJ217" s="25">
        <f t="shared" ca="1" si="25"/>
        <v>1</v>
      </c>
      <c r="BK217" s="24">
        <f t="shared" ca="1" si="26"/>
        <v>7.8927607852643762</v>
      </c>
      <c r="BL217" s="23">
        <f t="shared" si="27"/>
        <v>3.3894892658812257</v>
      </c>
      <c r="BM217" s="23">
        <f t="shared" ca="1" si="28"/>
        <v>3.1116106542231656</v>
      </c>
      <c r="BN217" s="22">
        <f t="shared" si="29"/>
        <v>3.0525565244633559</v>
      </c>
      <c r="BO217" s="21"/>
      <c r="BP217" s="2"/>
    </row>
    <row r="218" spans="1:68" x14ac:dyDescent="0.2">
      <c r="A218">
        <v>10.25</v>
      </c>
      <c r="B218">
        <v>2.11</v>
      </c>
      <c r="C218">
        <v>0.20044999999999999</v>
      </c>
      <c r="D218">
        <v>-6.472E-2</v>
      </c>
      <c r="E218">
        <v>8.251E-2</v>
      </c>
      <c r="F218">
        <v>1.99275</v>
      </c>
      <c r="G218">
        <v>2.1898499999999999</v>
      </c>
      <c r="H218" s="21"/>
      <c r="I218" s="17">
        <f t="shared" si="23"/>
        <v>33.628608923884514</v>
      </c>
      <c r="J218" s="16">
        <f t="shared" si="24"/>
        <v>-33.428608923884511</v>
      </c>
      <c r="K218" s="16">
        <v>115</v>
      </c>
      <c r="L218" s="16">
        <v>3738.353018372693</v>
      </c>
      <c r="M218" s="16">
        <v>1650.1640419947539</v>
      </c>
      <c r="N218" s="16">
        <v>14.572397200349956</v>
      </c>
      <c r="O218" s="16">
        <v>9.0838480492813076</v>
      </c>
      <c r="P218" s="16">
        <v>9.6746000148733273</v>
      </c>
      <c r="Q218" s="16">
        <v>0.31201307696337821</v>
      </c>
      <c r="R218" s="16">
        <v>3.2250746954261911</v>
      </c>
      <c r="S218" s="16">
        <v>41.024442055001337</v>
      </c>
      <c r="T218" s="20" t="s">
        <v>33</v>
      </c>
      <c r="U218" s="10">
        <v>3</v>
      </c>
      <c r="V218" s="20" t="s">
        <v>33</v>
      </c>
      <c r="W218" s="10">
        <v>3</v>
      </c>
      <c r="X218" s="20" t="s">
        <v>33</v>
      </c>
      <c r="Y218" s="10">
        <v>3</v>
      </c>
      <c r="Z218" s="20" t="s">
        <v>33</v>
      </c>
      <c r="AA218" s="15">
        <v>3</v>
      </c>
      <c r="AB218" s="11">
        <v>67.468952565113369</v>
      </c>
      <c r="AC218" s="10">
        <v>29.886567278058166</v>
      </c>
      <c r="AD218" s="19">
        <v>2.6444801568284615</v>
      </c>
      <c r="AE218" s="12">
        <v>908.38480492813073</v>
      </c>
      <c r="AF218" s="10">
        <v>910.70058844117273</v>
      </c>
      <c r="AG218" s="10">
        <v>600.5950011154996</v>
      </c>
      <c r="AH218" s="10">
        <v>544.15635129568557</v>
      </c>
      <c r="AI218" s="10">
        <v>3.1007033772526338</v>
      </c>
      <c r="AJ218" s="10"/>
      <c r="AK218" s="10"/>
      <c r="AL218" s="10"/>
      <c r="AM218" s="10"/>
      <c r="AN218" s="10">
        <v>9.0838480492813076</v>
      </c>
      <c r="AO218" s="10">
        <v>3.0147325872163599</v>
      </c>
      <c r="AP218" s="10">
        <v>4.8047600089239957</v>
      </c>
      <c r="AQ218" s="10">
        <v>111.47500000000001</v>
      </c>
      <c r="AR218" s="10"/>
      <c r="AS218" s="10"/>
      <c r="AT218" s="10">
        <v>2.5232727627548086</v>
      </c>
      <c r="AU218" s="10">
        <v>1</v>
      </c>
      <c r="AV218" s="16"/>
      <c r="AW218" s="19">
        <v>136.6050882661759</v>
      </c>
      <c r="AX218" s="1" t="s">
        <v>120</v>
      </c>
      <c r="AY218" s="23">
        <v>33.428608923884497</v>
      </c>
      <c r="AZ218" s="18">
        <v>100</v>
      </c>
      <c r="BA218" s="18">
        <v>0</v>
      </c>
      <c r="BB218" s="18">
        <v>0</v>
      </c>
      <c r="BC218" s="18">
        <v>100</v>
      </c>
      <c r="BD218" s="18">
        <v>0</v>
      </c>
      <c r="BE218" s="18">
        <v>0</v>
      </c>
      <c r="BF218" s="24">
        <v>67.468952565113369</v>
      </c>
      <c r="BG218" s="24">
        <v>29.886567278058166</v>
      </c>
      <c r="BH218" s="24">
        <v>2.6444801568284615</v>
      </c>
      <c r="BI218" s="21"/>
      <c r="BJ218" s="25">
        <f t="shared" ca="1" si="25"/>
        <v>1</v>
      </c>
      <c r="BK218" s="24">
        <f t="shared" ca="1" si="26"/>
        <v>9.4601788756124119</v>
      </c>
      <c r="BL218" s="23">
        <f t="shared" si="27"/>
        <v>3.9973881844597865</v>
      </c>
      <c r="BM218" s="23">
        <f t="shared" ca="1" si="28"/>
        <v>3.0885930514409763</v>
      </c>
      <c r="BN218" s="22">
        <f t="shared" si="29"/>
        <v>3.047344345510461</v>
      </c>
      <c r="BO218" s="21"/>
      <c r="BP218" s="2"/>
    </row>
    <row r="219" spans="1:68" x14ac:dyDescent="0.2">
      <c r="A219">
        <v>10.3</v>
      </c>
      <c r="B219">
        <v>2.0699999999999998</v>
      </c>
      <c r="C219">
        <v>0.22628999999999999</v>
      </c>
      <c r="D219">
        <v>-5.9249999999999997E-2</v>
      </c>
      <c r="E219">
        <v>8.8340000000000002E-2</v>
      </c>
      <c r="F219">
        <v>1.9881</v>
      </c>
      <c r="G219">
        <v>2.18743</v>
      </c>
      <c r="H219" s="21"/>
      <c r="I219" s="17">
        <f t="shared" si="23"/>
        <v>33.792650918635168</v>
      </c>
      <c r="J219" s="16">
        <f t="shared" si="24"/>
        <v>-33.592650918635165</v>
      </c>
      <c r="K219" s="16">
        <v>115</v>
      </c>
      <c r="L219" s="16">
        <v>3757.2178477690181</v>
      </c>
      <c r="M219" s="16">
        <v>1658.7926509186384</v>
      </c>
      <c r="N219" s="16">
        <v>14.643482064741907</v>
      </c>
      <c r="O219" s="16">
        <v>15.931182751540037</v>
      </c>
      <c r="P219" s="16">
        <v>16.544387836366695</v>
      </c>
      <c r="Q219" s="16">
        <v>0.35090805260124691</v>
      </c>
      <c r="R219" s="16">
        <v>2.121009589910035</v>
      </c>
      <c r="S219" s="16">
        <v>42.5836864462958</v>
      </c>
      <c r="T219" s="20" t="s">
        <v>122</v>
      </c>
      <c r="U219" s="10">
        <v>5</v>
      </c>
      <c r="V219" s="20" t="s">
        <v>143</v>
      </c>
      <c r="W219" s="10">
        <v>4</v>
      </c>
      <c r="X219" s="20" t="s">
        <v>143</v>
      </c>
      <c r="Y219" s="10">
        <v>4</v>
      </c>
      <c r="Z219" s="20" t="s">
        <v>123</v>
      </c>
      <c r="AA219" s="15">
        <v>4</v>
      </c>
      <c r="AB219" s="11">
        <v>25.533322389467585</v>
      </c>
      <c r="AC219" s="10">
        <v>61.222957971797051</v>
      </c>
      <c r="AD219" s="19">
        <v>13.243719638735366</v>
      </c>
      <c r="AE219" s="12">
        <v>1593.1182751540036</v>
      </c>
      <c r="AF219" s="10">
        <v>1717.8012245347263</v>
      </c>
      <c r="AG219" s="10">
        <v>1102.9591890911131</v>
      </c>
      <c r="AH219" s="10">
        <v>574.76991870625147</v>
      </c>
      <c r="AI219" s="10">
        <v>4.7147358727520707</v>
      </c>
      <c r="AJ219" s="10"/>
      <c r="AK219" s="10"/>
      <c r="AL219" s="10"/>
      <c r="AM219" s="10"/>
      <c r="AN219" s="10">
        <v>7.9655913757700185</v>
      </c>
      <c r="AO219" s="10">
        <v>4.3292413568383772</v>
      </c>
      <c r="AP219" s="10">
        <v>8.7207143236377913</v>
      </c>
      <c r="AQ219" s="10">
        <v>114.66</v>
      </c>
      <c r="AR219" s="10"/>
      <c r="AS219" s="10"/>
      <c r="AT219" s="10">
        <v>4.8859421092382105</v>
      </c>
      <c r="AU219" s="10">
        <v>1</v>
      </c>
      <c r="AV219" s="16"/>
      <c r="AW219" s="19">
        <v>257.67018368020894</v>
      </c>
      <c r="AX219" s="1" t="s">
        <v>120</v>
      </c>
      <c r="AY219" s="23">
        <v>33.592650918635201</v>
      </c>
      <c r="AZ219" s="18">
        <v>0</v>
      </c>
      <c r="BA219" s="18">
        <v>100</v>
      </c>
      <c r="BB219" s="18">
        <v>0</v>
      </c>
      <c r="BC219" s="18">
        <v>0</v>
      </c>
      <c r="BD219" s="18">
        <v>100</v>
      </c>
      <c r="BE219" s="18">
        <v>0</v>
      </c>
      <c r="BF219" s="24">
        <v>25.533322389467585</v>
      </c>
      <c r="BG219" s="24">
        <v>61.222957971797051</v>
      </c>
      <c r="BH219" s="24">
        <v>13.243719638735366</v>
      </c>
      <c r="BI219" s="21"/>
      <c r="BJ219" s="25">
        <f t="shared" ca="1" si="25"/>
        <v>0.9344692972423575</v>
      </c>
      <c r="BK219" s="24">
        <f t="shared" ca="1" si="26"/>
        <v>17.400476423625463</v>
      </c>
      <c r="BL219" s="23">
        <f t="shared" si="27"/>
        <v>2.3926997310902163</v>
      </c>
      <c r="BM219" s="23">
        <f t="shared" ca="1" si="28"/>
        <v>2.7435089049941452</v>
      </c>
      <c r="BN219" s="22">
        <f t="shared" si="29"/>
        <v>2.7522632221302112</v>
      </c>
      <c r="BO219" s="21"/>
      <c r="BP219" s="2"/>
    </row>
    <row r="220" spans="1:68" x14ac:dyDescent="0.2">
      <c r="A220">
        <v>10.35</v>
      </c>
      <c r="B220">
        <v>2.11</v>
      </c>
      <c r="C220">
        <v>0.33779999999999999</v>
      </c>
      <c r="D220">
        <v>-6.0999999999999999E-2</v>
      </c>
      <c r="E220">
        <v>2.0060000000000001E-2</v>
      </c>
      <c r="F220">
        <v>1.9915</v>
      </c>
      <c r="G220">
        <v>2.1874799999999999</v>
      </c>
      <c r="H220" s="21"/>
      <c r="I220" s="17">
        <f t="shared" si="23"/>
        <v>33.956692913385822</v>
      </c>
      <c r="J220" s="16">
        <f t="shared" si="24"/>
        <v>-33.75669291338582</v>
      </c>
      <c r="K220" s="16">
        <v>115</v>
      </c>
      <c r="L220" s="16">
        <v>3776.0826771653433</v>
      </c>
      <c r="M220" s="16">
        <v>1667.4212598425229</v>
      </c>
      <c r="N220" s="16">
        <v>14.714566929133857</v>
      </c>
      <c r="O220" s="16">
        <v>45.480187885010253</v>
      </c>
      <c r="P220" s="16">
        <v>45.830425734615432</v>
      </c>
      <c r="Q220" s="16">
        <v>0.33846450463666367</v>
      </c>
      <c r="R220" s="16">
        <v>0.73851486040423919</v>
      </c>
      <c r="S220" s="16">
        <v>24.32207288924846</v>
      </c>
      <c r="T220" s="20" t="s">
        <v>125</v>
      </c>
      <c r="U220" s="10">
        <v>7</v>
      </c>
      <c r="V220" s="20" t="s">
        <v>141</v>
      </c>
      <c r="W220" s="10">
        <v>5</v>
      </c>
      <c r="X220" s="20" t="s">
        <v>141</v>
      </c>
      <c r="Y220" s="10">
        <v>5</v>
      </c>
      <c r="Z220" s="20" t="s">
        <v>30</v>
      </c>
      <c r="AA220" s="15">
        <v>6</v>
      </c>
      <c r="AB220" s="11">
        <v>1.3796534685588853</v>
      </c>
      <c r="AC220" s="10">
        <v>34.164626628495057</v>
      </c>
      <c r="AD220" s="19">
        <v>64.455719902946058</v>
      </c>
      <c r="AE220" s="12"/>
      <c r="AF220" s="10"/>
      <c r="AG220" s="10"/>
      <c r="AH220" s="10"/>
      <c r="AI220" s="10"/>
      <c r="AJ220" s="10">
        <v>32.914218329620176</v>
      </c>
      <c r="AK220" s="10">
        <v>36.989769045867575</v>
      </c>
      <c r="AL220" s="10">
        <v>39.129149868547984</v>
      </c>
      <c r="AM220" s="10">
        <v>34.437281930096155</v>
      </c>
      <c r="AN220" s="10">
        <v>15.160062628336751</v>
      </c>
      <c r="AO220" s="10">
        <v>6.7101282806192293</v>
      </c>
      <c r="AP220" s="10">
        <v>11.457606433653858</v>
      </c>
      <c r="AQ220" s="10">
        <v>117.845</v>
      </c>
      <c r="AR220" s="10">
        <v>0</v>
      </c>
      <c r="AS220" s="10">
        <v>0</v>
      </c>
      <c r="AT220" s="10">
        <v>1.6957960616052727</v>
      </c>
      <c r="AU220" s="10">
        <v>0.54732863762792006</v>
      </c>
      <c r="AV220" s="16">
        <v>0.20938239556562599</v>
      </c>
      <c r="AW220" s="19">
        <v>114.57606433653858</v>
      </c>
      <c r="AX220" s="1" t="s">
        <v>120</v>
      </c>
      <c r="AY220" s="23">
        <v>33.756692913385798</v>
      </c>
      <c r="AZ220" s="18">
        <v>0</v>
      </c>
      <c r="BA220" s="18">
        <v>0</v>
      </c>
      <c r="BB220" s="18">
        <v>100</v>
      </c>
      <c r="BC220" s="18">
        <v>0</v>
      </c>
      <c r="BD220" s="18">
        <v>0</v>
      </c>
      <c r="BE220" s="18">
        <v>100</v>
      </c>
      <c r="BF220" s="24">
        <v>1.3796534685588853</v>
      </c>
      <c r="BG220" s="24">
        <v>34.164626628495057</v>
      </c>
      <c r="BH220" s="24">
        <v>64.455719902946058</v>
      </c>
      <c r="BI220" s="21"/>
      <c r="BJ220" s="25">
        <f t="shared" ca="1" si="25"/>
        <v>0.68816656296499479</v>
      </c>
      <c r="BK220" s="24">
        <f t="shared" ca="1" si="26"/>
        <v>48.904295469626476</v>
      </c>
      <c r="BL220" s="23">
        <f t="shared" si="27"/>
        <v>0.77024610586953313</v>
      </c>
      <c r="BM220" s="23">
        <f t="shared" ca="1" si="28"/>
        <v>2.0965099470018185</v>
      </c>
      <c r="BN220" s="22">
        <f t="shared" si="29"/>
        <v>2.1327539227179053</v>
      </c>
      <c r="BO220" s="21"/>
      <c r="BP220" s="2"/>
    </row>
    <row r="221" spans="1:68" x14ac:dyDescent="0.2">
      <c r="A221">
        <v>10.4</v>
      </c>
      <c r="B221">
        <v>2.0699999999999998</v>
      </c>
      <c r="C221">
        <v>0.36129</v>
      </c>
      <c r="D221">
        <v>-5.3129999999999997E-2</v>
      </c>
      <c r="E221">
        <v>-6.43E-3</v>
      </c>
      <c r="F221">
        <v>1.9918800000000001</v>
      </c>
      <c r="G221">
        <v>2.1879499999999998</v>
      </c>
      <c r="H221" s="21"/>
      <c r="I221" s="17">
        <f t="shared" si="23"/>
        <v>34.120734908136484</v>
      </c>
      <c r="J221" s="16">
        <f t="shared" si="24"/>
        <v>-33.920734908136481</v>
      </c>
      <c r="K221" s="16">
        <v>115</v>
      </c>
      <c r="L221" s="16">
        <v>3794.9475065616693</v>
      </c>
      <c r="M221" s="16">
        <v>1676.0498687664076</v>
      </c>
      <c r="N221" s="16">
        <v>14.78565179352581</v>
      </c>
      <c r="O221" s="16">
        <v>51.704796714579047</v>
      </c>
      <c r="P221" s="16">
        <v>51.953013444368509</v>
      </c>
      <c r="Q221" s="16">
        <v>0.39442491748310365</v>
      </c>
      <c r="R221" s="16">
        <v>0.7591954563048694</v>
      </c>
      <c r="S221" s="16">
        <v>17.237272902045998</v>
      </c>
      <c r="T221" s="20" t="s">
        <v>125</v>
      </c>
      <c r="U221" s="10">
        <v>8</v>
      </c>
      <c r="V221" s="20" t="s">
        <v>141</v>
      </c>
      <c r="W221" s="10">
        <v>5</v>
      </c>
      <c r="X221" s="20" t="s">
        <v>141</v>
      </c>
      <c r="Y221" s="10">
        <v>5</v>
      </c>
      <c r="Z221" s="20" t="s">
        <v>30</v>
      </c>
      <c r="AA221" s="15">
        <v>6</v>
      </c>
      <c r="AB221" s="11">
        <v>1.1956509957049093</v>
      </c>
      <c r="AC221" s="10">
        <v>31.538420417270174</v>
      </c>
      <c r="AD221" s="19">
        <v>67.265928587024916</v>
      </c>
      <c r="AE221" s="12"/>
      <c r="AF221" s="10"/>
      <c r="AG221" s="10"/>
      <c r="AH221" s="10"/>
      <c r="AI221" s="10"/>
      <c r="AJ221" s="10">
        <v>33.740953157872568</v>
      </c>
      <c r="AK221" s="10">
        <v>37.716984522173838</v>
      </c>
      <c r="AL221" s="10">
        <v>39.981814661126791</v>
      </c>
      <c r="AM221" s="10">
        <v>34.896476008327639</v>
      </c>
      <c r="AN221" s="10">
        <v>12.926199178644762</v>
      </c>
      <c r="AO221" s="10">
        <v>7.6199532747295375</v>
      </c>
      <c r="AP221" s="10">
        <v>12.988253361092127</v>
      </c>
      <c r="AQ221" s="10">
        <v>121.03</v>
      </c>
      <c r="AR221" s="10">
        <v>4.1260985633578153</v>
      </c>
      <c r="AS221" s="10">
        <v>0</v>
      </c>
      <c r="AT221" s="10">
        <v>1.9418375779728458</v>
      </c>
      <c r="AU221" s="10">
        <v>0.58266121085078648</v>
      </c>
      <c r="AV221" s="16">
        <v>0.24110109418722367</v>
      </c>
      <c r="AW221" s="19">
        <v>129.88253361092126</v>
      </c>
      <c r="AX221" s="1" t="s">
        <v>120</v>
      </c>
      <c r="AY221" s="23">
        <v>33.920734908136502</v>
      </c>
      <c r="AZ221" s="18">
        <v>0</v>
      </c>
      <c r="BA221" s="18">
        <v>0</v>
      </c>
      <c r="BB221" s="18">
        <v>100</v>
      </c>
      <c r="BC221" s="18">
        <v>0</v>
      </c>
      <c r="BD221" s="18">
        <v>0</v>
      </c>
      <c r="BE221" s="18">
        <v>100</v>
      </c>
      <c r="BF221" s="24">
        <v>1.1956509957049093</v>
      </c>
      <c r="BG221" s="24">
        <v>31.538420417270174</v>
      </c>
      <c r="BH221" s="24">
        <v>67.265928587024916</v>
      </c>
      <c r="BI221" s="21"/>
      <c r="BJ221" s="25">
        <f t="shared" ca="1" si="25"/>
        <v>0.67317107523482389</v>
      </c>
      <c r="BK221" s="24">
        <f t="shared" ca="1" si="26"/>
        <v>55.314968222791094</v>
      </c>
      <c r="BL221" s="23">
        <f t="shared" si="27"/>
        <v>0.78797455769581992</v>
      </c>
      <c r="BM221" s="23">
        <f t="shared" ca="1" si="28"/>
        <v>2.0566166229916218</v>
      </c>
      <c r="BN221" s="22">
        <f t="shared" si="29"/>
        <v>2.0923892499510903</v>
      </c>
      <c r="BO221" s="21"/>
      <c r="BP221" s="2"/>
    </row>
    <row r="222" spans="1:68" x14ac:dyDescent="0.2">
      <c r="A222">
        <v>10.45</v>
      </c>
      <c r="B222">
        <v>2.11</v>
      </c>
      <c r="C222">
        <v>0.34898000000000001</v>
      </c>
      <c r="D222">
        <v>-4.1079999999999998E-2</v>
      </c>
      <c r="E222">
        <v>-7.7000000000000002E-3</v>
      </c>
      <c r="F222">
        <v>1.99098</v>
      </c>
      <c r="G222">
        <v>2.1896</v>
      </c>
      <c r="H222" s="21"/>
      <c r="I222" s="17">
        <f t="shared" si="23"/>
        <v>34.284776902887138</v>
      </c>
      <c r="J222" s="16">
        <f t="shared" si="24"/>
        <v>-34.084776902887135</v>
      </c>
      <c r="K222" s="16">
        <v>115</v>
      </c>
      <c r="L222" s="16">
        <v>3813.8123359579945</v>
      </c>
      <c r="M222" s="16">
        <v>1684.6784776902921</v>
      </c>
      <c r="N222" s="16">
        <v>14.856736657917757</v>
      </c>
      <c r="O222" s="16">
        <v>48.442773100616016</v>
      </c>
      <c r="P222" s="16">
        <v>48.686098670640817</v>
      </c>
      <c r="Q222" s="16">
        <v>0.48010763346780527</v>
      </c>
      <c r="R222" s="16">
        <v>0.98612878537611115</v>
      </c>
      <c r="S222" s="16">
        <v>16.897609029499868</v>
      </c>
      <c r="T222" s="20" t="s">
        <v>125</v>
      </c>
      <c r="U222" s="10">
        <v>7</v>
      </c>
      <c r="V222" s="20" t="s">
        <v>141</v>
      </c>
      <c r="W222" s="10">
        <v>5</v>
      </c>
      <c r="X222" s="20" t="s">
        <v>141</v>
      </c>
      <c r="Y222" s="10">
        <v>5</v>
      </c>
      <c r="Z222" s="20" t="s">
        <v>121</v>
      </c>
      <c r="AA222" s="15">
        <v>5</v>
      </c>
      <c r="AB222" s="11">
        <v>1.6094747426310931</v>
      </c>
      <c r="AC222" s="10">
        <v>36.733660543690839</v>
      </c>
      <c r="AD222" s="19">
        <v>61.656864713678068</v>
      </c>
      <c r="AE222" s="12"/>
      <c r="AF222" s="10"/>
      <c r="AG222" s="10"/>
      <c r="AH222" s="10"/>
      <c r="AI222" s="10"/>
      <c r="AJ222" s="10">
        <v>33.270440279167957</v>
      </c>
      <c r="AK222" s="10">
        <v>37.303146041735566</v>
      </c>
      <c r="AL222" s="10">
        <v>39.497130784155104</v>
      </c>
      <c r="AM222" s="10">
        <v>34.651457400298064</v>
      </c>
      <c r="AN222" s="10">
        <v>16.147591033538671</v>
      </c>
      <c r="AO222" s="10">
        <v>7.3748778979666119</v>
      </c>
      <c r="AP222" s="10">
        <v>12.171524667660204</v>
      </c>
      <c r="AQ222" s="10">
        <v>117.845</v>
      </c>
      <c r="AR222" s="10">
        <v>1.7885907209749783</v>
      </c>
      <c r="AS222" s="10">
        <v>0</v>
      </c>
      <c r="AT222" s="10">
        <v>1.7933172031520948</v>
      </c>
      <c r="AU222" s="10">
        <v>0.56128729283181866</v>
      </c>
      <c r="AV222" s="16">
        <v>0.22375490006789975</v>
      </c>
      <c r="AW222" s="19">
        <v>121.71524667660205</v>
      </c>
      <c r="AX222" s="1" t="s">
        <v>120</v>
      </c>
      <c r="AY222" s="23">
        <v>34.0847769028871</v>
      </c>
      <c r="AZ222" s="18">
        <v>0</v>
      </c>
      <c r="BA222" s="18">
        <v>0</v>
      </c>
      <c r="BB222" s="18">
        <v>100</v>
      </c>
      <c r="BC222" s="18">
        <v>0</v>
      </c>
      <c r="BD222" s="18">
        <v>100</v>
      </c>
      <c r="BE222" s="18">
        <v>0</v>
      </c>
      <c r="BF222" s="24">
        <v>1.6094747426310931</v>
      </c>
      <c r="BG222" s="24">
        <v>36.733660543690839</v>
      </c>
      <c r="BH222" s="24">
        <v>61.656864713678068</v>
      </c>
      <c r="BI222" s="21"/>
      <c r="BJ222" s="25">
        <f t="shared" ca="1" si="25"/>
        <v>0.70652594289498905</v>
      </c>
      <c r="BK222" s="24">
        <f t="shared" ca="1" si="26"/>
        <v>51.912441036089739</v>
      </c>
      <c r="BL222" s="23">
        <f t="shared" si="27"/>
        <v>1.0263273215767592</v>
      </c>
      <c r="BM222" s="23">
        <f t="shared" ca="1" si="28"/>
        <v>2.1436271189035678</v>
      </c>
      <c r="BN222" s="22">
        <f t="shared" si="29"/>
        <v>2.1776456328598557</v>
      </c>
      <c r="BO222" s="21"/>
      <c r="BP222" s="2"/>
    </row>
    <row r="223" spans="1:68" x14ac:dyDescent="0.2">
      <c r="A223">
        <v>10.5</v>
      </c>
      <c r="B223">
        <v>2.11</v>
      </c>
      <c r="C223">
        <v>0.33105000000000001</v>
      </c>
      <c r="D223">
        <v>-3.6580000000000001E-2</v>
      </c>
      <c r="E223">
        <v>-8.2100000000000003E-3</v>
      </c>
      <c r="F223">
        <v>1.9934799999999999</v>
      </c>
      <c r="G223">
        <v>2.1921499999999998</v>
      </c>
      <c r="H223" s="21"/>
      <c r="I223" s="17">
        <f t="shared" si="23"/>
        <v>34.448818897637793</v>
      </c>
      <c r="J223" s="16">
        <f t="shared" si="24"/>
        <v>-34.24881889763779</v>
      </c>
      <c r="K223" s="16">
        <v>115</v>
      </c>
      <c r="L223" s="16">
        <v>3832.6771653543196</v>
      </c>
      <c r="M223" s="16">
        <v>1693.3070866141766</v>
      </c>
      <c r="N223" s="16">
        <v>14.927821522309708</v>
      </c>
      <c r="O223" s="16">
        <v>43.691507186858317</v>
      </c>
      <c r="P223" s="16">
        <v>43.932868590363448</v>
      </c>
      <c r="Q223" s="16">
        <v>0.51210532823387644</v>
      </c>
      <c r="R223" s="16">
        <v>1.1656542007507458</v>
      </c>
      <c r="S223" s="16">
        <v>16.761208576745123</v>
      </c>
      <c r="T223" s="20" t="s">
        <v>125</v>
      </c>
      <c r="U223" s="10">
        <v>7</v>
      </c>
      <c r="V223" s="20" t="s">
        <v>141</v>
      </c>
      <c r="W223" s="10">
        <v>5</v>
      </c>
      <c r="X223" s="20" t="s">
        <v>141</v>
      </c>
      <c r="Y223" s="10">
        <v>5</v>
      </c>
      <c r="Z223" s="20" t="s">
        <v>121</v>
      </c>
      <c r="AA223" s="15">
        <v>5</v>
      </c>
      <c r="AB223" s="11">
        <v>2.3100234463509821</v>
      </c>
      <c r="AC223" s="10">
        <v>42.159058801179448</v>
      </c>
      <c r="AD223" s="19">
        <v>55.53091775246957</v>
      </c>
      <c r="AE223" s="12"/>
      <c r="AF223" s="10"/>
      <c r="AG223" s="10"/>
      <c r="AH223" s="10"/>
      <c r="AI223" s="10"/>
      <c r="AJ223" s="10">
        <v>32.535442043886725</v>
      </c>
      <c r="AK223" s="10">
        <v>36.656484267116298</v>
      </c>
      <c r="AL223" s="10">
        <v>38.73689458084646</v>
      </c>
      <c r="AM223" s="10">
        <v>34.294965144277256</v>
      </c>
      <c r="AN223" s="10">
        <v>14.563835728952773</v>
      </c>
      <c r="AO223" s="10">
        <v>6.8039896575719743</v>
      </c>
      <c r="AP223" s="10">
        <v>10.983217147590862</v>
      </c>
      <c r="AQ223" s="10">
        <v>117.845</v>
      </c>
      <c r="AR223" s="10">
        <v>0</v>
      </c>
      <c r="AS223" s="10">
        <v>0</v>
      </c>
      <c r="AT223" s="10">
        <v>1.5793169180779141</v>
      </c>
      <c r="AU223" s="10">
        <v>0.52939168490644295</v>
      </c>
      <c r="AV223" s="16">
        <v>0.20131771966574674</v>
      </c>
      <c r="AW223" s="19">
        <v>109.83217147590862</v>
      </c>
      <c r="AX223" s="1" t="s">
        <v>120</v>
      </c>
      <c r="AY223" s="23">
        <v>34.248818897637797</v>
      </c>
      <c r="AZ223" s="18">
        <v>0</v>
      </c>
      <c r="BA223" s="18">
        <v>0</v>
      </c>
      <c r="BB223" s="18">
        <v>100</v>
      </c>
      <c r="BC223" s="18">
        <v>0</v>
      </c>
      <c r="BD223" s="18">
        <v>100</v>
      </c>
      <c r="BE223" s="18">
        <v>0</v>
      </c>
      <c r="BF223" s="24">
        <v>2.3100234463509821</v>
      </c>
      <c r="BG223" s="24">
        <v>42.159058801179448</v>
      </c>
      <c r="BH223" s="24">
        <v>55.53091775246957</v>
      </c>
      <c r="BI223" s="21"/>
      <c r="BJ223" s="25">
        <f t="shared" ca="1" si="25"/>
        <v>0.73726981184631368</v>
      </c>
      <c r="BK223" s="24">
        <f t="shared" ca="1" si="26"/>
        <v>46.781263855289616</v>
      </c>
      <c r="BL223" s="23">
        <f t="shared" si="27"/>
        <v>1.2188187081136745</v>
      </c>
      <c r="BM223" s="23">
        <f t="shared" ca="1" si="28"/>
        <v>2.2237845998316801</v>
      </c>
      <c r="BN223" s="22">
        <f t="shared" si="29"/>
        <v>2.2554552388162943</v>
      </c>
      <c r="BO223" s="21"/>
      <c r="BP223" s="2"/>
    </row>
    <row r="224" spans="1:68" x14ac:dyDescent="0.2">
      <c r="A224">
        <v>10.55</v>
      </c>
      <c r="B224">
        <v>2.11</v>
      </c>
      <c r="C224">
        <v>0.31806000000000001</v>
      </c>
      <c r="D224">
        <v>-3.1780000000000003E-2</v>
      </c>
      <c r="E224">
        <v>-8.4200000000000004E-3</v>
      </c>
      <c r="F224">
        <v>1.99613</v>
      </c>
      <c r="G224">
        <v>2.1968000000000001</v>
      </c>
      <c r="H224" s="21"/>
      <c r="I224" s="17">
        <f t="shared" si="23"/>
        <v>34.612860892388454</v>
      </c>
      <c r="J224" s="16">
        <f t="shared" si="24"/>
        <v>-34.412860892388451</v>
      </c>
      <c r="K224" s="16">
        <v>115</v>
      </c>
      <c r="L224" s="16">
        <v>3851.5419947506457</v>
      </c>
      <c r="M224" s="16">
        <v>1701.9356955380613</v>
      </c>
      <c r="N224" s="16">
        <v>14.998906386701663</v>
      </c>
      <c r="O224" s="16">
        <v>40.249290554414785</v>
      </c>
      <c r="P224" s="16">
        <v>40.48984318347064</v>
      </c>
      <c r="Q224" s="16">
        <v>0.54623620265101891</v>
      </c>
      <c r="R224" s="16">
        <v>1.3490696918135052</v>
      </c>
      <c r="S224" s="16">
        <v>16.705043684434344</v>
      </c>
      <c r="T224" s="20" t="s">
        <v>125</v>
      </c>
      <c r="U224" s="10">
        <v>7</v>
      </c>
      <c r="V224" s="20" t="s">
        <v>141</v>
      </c>
      <c r="W224" s="10">
        <v>5</v>
      </c>
      <c r="X224" s="20" t="s">
        <v>141</v>
      </c>
      <c r="Y224" s="10">
        <v>5</v>
      </c>
      <c r="Z224" s="20" t="s">
        <v>121</v>
      </c>
      <c r="AA224" s="15">
        <v>5</v>
      </c>
      <c r="AB224" s="11">
        <v>3.2985816975728</v>
      </c>
      <c r="AC224" s="10">
        <v>47.052947873806453</v>
      </c>
      <c r="AD224" s="19">
        <v>49.648470428620747</v>
      </c>
      <c r="AE224" s="12"/>
      <c r="AF224" s="10"/>
      <c r="AG224" s="10"/>
      <c r="AH224" s="10"/>
      <c r="AI224" s="10"/>
      <c r="AJ224" s="10">
        <v>31.935318080783968</v>
      </c>
      <c r="AK224" s="10">
        <v>36.128280395103843</v>
      </c>
      <c r="AL224" s="10">
        <v>38.113353089643162</v>
      </c>
      <c r="AM224" s="10">
        <v>34.0367382387603</v>
      </c>
      <c r="AN224" s="10">
        <v>13.416430184804929</v>
      </c>
      <c r="AO224" s="10">
        <v>6.3968438085107762</v>
      </c>
      <c r="AP224" s="10">
        <v>10.12246079586766</v>
      </c>
      <c r="AQ224" s="10">
        <v>117.845</v>
      </c>
      <c r="AR224" s="10">
        <v>0</v>
      </c>
      <c r="AS224" s="10">
        <v>0</v>
      </c>
      <c r="AT224" s="10">
        <v>1.4181724020688216</v>
      </c>
      <c r="AU224" s="10">
        <v>0.50427940475946054</v>
      </c>
      <c r="AV224" s="16">
        <v>0.19117661422905291</v>
      </c>
      <c r="AW224" s="19">
        <v>101.2246079586766</v>
      </c>
      <c r="AX224" s="1" t="s">
        <v>120</v>
      </c>
      <c r="AY224" s="23">
        <v>34.412860892388501</v>
      </c>
      <c r="AZ224" s="18">
        <v>0</v>
      </c>
      <c r="BA224" s="18">
        <v>0</v>
      </c>
      <c r="BB224" s="18">
        <v>100</v>
      </c>
      <c r="BC224" s="18">
        <v>0</v>
      </c>
      <c r="BD224" s="18">
        <v>100</v>
      </c>
      <c r="BE224" s="18">
        <v>0</v>
      </c>
      <c r="BF224" s="24">
        <v>3.2985816975728</v>
      </c>
      <c r="BG224" s="24">
        <v>47.052947873806453</v>
      </c>
      <c r="BH224" s="24">
        <v>49.648470428620747</v>
      </c>
      <c r="BI224" s="21"/>
      <c r="BJ224" s="25">
        <f t="shared" ca="1" si="25"/>
        <v>0.76337448853323953</v>
      </c>
      <c r="BK224" s="24">
        <f t="shared" ca="1" si="26"/>
        <v>43.022672643792241</v>
      </c>
      <c r="BL224" s="23">
        <f t="shared" si="27"/>
        <v>1.4164380774288929</v>
      </c>
      <c r="BM224" s="23">
        <f t="shared" ca="1" si="28"/>
        <v>2.2917657231104518</v>
      </c>
      <c r="BN224" s="22">
        <f t="shared" si="29"/>
        <v>2.3209879226752812</v>
      </c>
      <c r="BO224" s="21"/>
      <c r="BP224" s="2"/>
    </row>
    <row r="225" spans="1:68" x14ac:dyDescent="0.2">
      <c r="A225">
        <v>10.6</v>
      </c>
      <c r="B225">
        <v>2.11</v>
      </c>
      <c r="C225">
        <v>0.30249999999999999</v>
      </c>
      <c r="D225">
        <v>-2.8709999999999999E-2</v>
      </c>
      <c r="E225">
        <v>-8.8999999999999999E-3</v>
      </c>
      <c r="F225">
        <v>1.99288</v>
      </c>
      <c r="G225">
        <v>2.1934800000000001</v>
      </c>
      <c r="H225" s="21"/>
      <c r="I225" s="17">
        <f t="shared" si="23"/>
        <v>34.776902887139101</v>
      </c>
      <c r="J225" s="16">
        <f t="shared" si="24"/>
        <v>-34.576902887139099</v>
      </c>
      <c r="K225" s="16">
        <v>115</v>
      </c>
      <c r="L225" s="16">
        <v>3870.4068241469699</v>
      </c>
      <c r="M225" s="16">
        <v>1710.5643044619453</v>
      </c>
      <c r="N225" s="16">
        <v>15.06999125109361</v>
      </c>
      <c r="O225" s="16">
        <v>36.126050308008203</v>
      </c>
      <c r="P225" s="16">
        <v>36.364754309751426</v>
      </c>
      <c r="Q225" s="16">
        <v>0.56806574108031638</v>
      </c>
      <c r="R225" s="16">
        <v>1.5621327625139108</v>
      </c>
      <c r="S225" s="16">
        <v>16.57666678772399</v>
      </c>
      <c r="T225" s="20" t="s">
        <v>125</v>
      </c>
      <c r="U225" s="10">
        <v>7</v>
      </c>
      <c r="V225" s="20" t="s">
        <v>141</v>
      </c>
      <c r="W225" s="10">
        <v>5</v>
      </c>
      <c r="X225" s="20" t="s">
        <v>141</v>
      </c>
      <c r="Y225" s="10">
        <v>5</v>
      </c>
      <c r="Z225" s="20" t="s">
        <v>121</v>
      </c>
      <c r="AA225" s="15">
        <v>5</v>
      </c>
      <c r="AB225" s="11">
        <v>5.0848363886669574</v>
      </c>
      <c r="AC225" s="10">
        <v>52.575458595231602</v>
      </c>
      <c r="AD225" s="19">
        <v>42.339705016101441</v>
      </c>
      <c r="AE225" s="12"/>
      <c r="AF225" s="10"/>
      <c r="AG225" s="10"/>
      <c r="AH225" s="10"/>
      <c r="AI225" s="10"/>
      <c r="AJ225" s="10">
        <v>31</v>
      </c>
      <c r="AK225" s="10">
        <v>35.431838491526968</v>
      </c>
      <c r="AL225" s="10">
        <v>37.287730510549011</v>
      </c>
      <c r="AM225" s="10">
        <v>34.091188577437855</v>
      </c>
      <c r="AN225" s="10">
        <v>12.042016769336067</v>
      </c>
      <c r="AO225" s="10">
        <v>5.8680902993853712</v>
      </c>
      <c r="AP225" s="10">
        <v>8.9094262929254278</v>
      </c>
      <c r="AQ225" s="10">
        <v>117.845</v>
      </c>
      <c r="AR225" s="10">
        <v>0</v>
      </c>
      <c r="AS225" s="10">
        <v>0</v>
      </c>
      <c r="AT225" s="10">
        <v>1.2243634649453785</v>
      </c>
      <c r="AU225" s="10">
        <v>0.47259469892716782</v>
      </c>
      <c r="AV225" s="16">
        <v>0.19154335755214658</v>
      </c>
      <c r="AW225" s="19">
        <v>90.911885774378561</v>
      </c>
      <c r="AX225" s="1" t="s">
        <v>120</v>
      </c>
      <c r="AY225" s="23">
        <v>34.576902887139099</v>
      </c>
      <c r="AZ225" s="18">
        <v>0</v>
      </c>
      <c r="BA225" s="18">
        <v>0</v>
      </c>
      <c r="BB225" s="18">
        <v>100</v>
      </c>
      <c r="BC225" s="18">
        <v>0</v>
      </c>
      <c r="BD225" s="18">
        <v>100</v>
      </c>
      <c r="BE225" s="18">
        <v>0</v>
      </c>
      <c r="BF225" s="24">
        <v>5.0848363886669574</v>
      </c>
      <c r="BG225" s="24">
        <v>52.575458595231602</v>
      </c>
      <c r="BH225" s="24">
        <v>42.339705016101441</v>
      </c>
      <c r="BI225" s="21"/>
      <c r="BJ225" s="25">
        <f t="shared" ca="1" si="25"/>
        <v>0.7934249164047007</v>
      </c>
      <c r="BK225" s="24">
        <f t="shared" ca="1" si="26"/>
        <v>38.509677595146769</v>
      </c>
      <c r="BL225" s="23">
        <f t="shared" si="27"/>
        <v>1.6499365407598994</v>
      </c>
      <c r="BM225" s="23">
        <f t="shared" ca="1" si="28"/>
        <v>2.3701031487108386</v>
      </c>
      <c r="BN225" s="22">
        <f t="shared" si="29"/>
        <v>2.3961162555710449</v>
      </c>
      <c r="BO225" s="21"/>
      <c r="BP225" s="2"/>
    </row>
    <row r="226" spans="1:68" x14ac:dyDescent="0.2">
      <c r="A226">
        <v>10.65</v>
      </c>
      <c r="B226">
        <v>0.56000000000000005</v>
      </c>
      <c r="C226">
        <v>0.30356</v>
      </c>
      <c r="D226">
        <v>-5.0299999999999997E-2</v>
      </c>
      <c r="E226">
        <v>-9.4199999999999996E-3</v>
      </c>
      <c r="F226">
        <v>1.99268</v>
      </c>
      <c r="G226">
        <v>2.19408</v>
      </c>
      <c r="H226" s="21"/>
      <c r="I226" s="17">
        <f t="shared" si="23"/>
        <v>34.940944881889763</v>
      </c>
      <c r="J226" s="16">
        <f t="shared" si="24"/>
        <v>-34.74094488188976</v>
      </c>
      <c r="K226" s="16">
        <v>115</v>
      </c>
      <c r="L226" s="16">
        <v>3889.271653543296</v>
      </c>
      <c r="M226" s="16">
        <v>1719.19291338583</v>
      </c>
      <c r="N226" s="16">
        <v>15.141076115485564</v>
      </c>
      <c r="O226" s="16">
        <v>36.406939425051334</v>
      </c>
      <c r="P226" s="16">
        <v>36.643640747205879</v>
      </c>
      <c r="Q226" s="16">
        <v>0.41454791219154397</v>
      </c>
      <c r="R226" s="16">
        <v>1.1312956456794041</v>
      </c>
      <c r="S226" s="16">
        <v>16.437591816287778</v>
      </c>
      <c r="T226" s="20" t="s">
        <v>125</v>
      </c>
      <c r="U226" s="10">
        <v>7</v>
      </c>
      <c r="V226" s="20" t="s">
        <v>141</v>
      </c>
      <c r="W226" s="10">
        <v>5</v>
      </c>
      <c r="X226" s="20" t="s">
        <v>141</v>
      </c>
      <c r="Y226" s="10">
        <v>5</v>
      </c>
      <c r="Z226" s="20" t="s">
        <v>121</v>
      </c>
      <c r="AA226" s="15">
        <v>5</v>
      </c>
      <c r="AB226" s="11">
        <v>3.0107909017741008</v>
      </c>
      <c r="AC226" s="10">
        <v>45.829795638073996</v>
      </c>
      <c r="AD226" s="19">
        <v>51.159413460151903</v>
      </c>
      <c r="AE226" s="12"/>
      <c r="AF226" s="10"/>
      <c r="AG226" s="10"/>
      <c r="AH226" s="10"/>
      <c r="AI226" s="10"/>
      <c r="AJ226" s="10">
        <v>31</v>
      </c>
      <c r="AK226" s="10">
        <v>35.448493679908516</v>
      </c>
      <c r="AL226" s="10">
        <v>37.307520699737815</v>
      </c>
      <c r="AM226" s="10">
        <v>34.160910186801473</v>
      </c>
      <c r="AN226" s="10">
        <v>12.135646475017111</v>
      </c>
      <c r="AO226" s="10">
        <v>5.6762855136799928</v>
      </c>
      <c r="AP226" s="10">
        <v>8.9930922241617637</v>
      </c>
      <c r="AQ226" s="10">
        <v>117.845</v>
      </c>
      <c r="AR226" s="10">
        <v>0</v>
      </c>
      <c r="AS226" s="10">
        <v>0</v>
      </c>
      <c r="AT226" s="10">
        <v>1.2268439498276367</v>
      </c>
      <c r="AU226" s="10">
        <v>0.47290579400139326</v>
      </c>
      <c r="AV226" s="16">
        <v>0.1919253939940187</v>
      </c>
      <c r="AW226" s="19">
        <v>91.609101868014704</v>
      </c>
      <c r="AX226" s="1" t="s">
        <v>120</v>
      </c>
      <c r="AY226" s="23">
        <v>34.740944881889803</v>
      </c>
      <c r="AZ226" s="18">
        <v>0</v>
      </c>
      <c r="BA226" s="18">
        <v>0</v>
      </c>
      <c r="BB226" s="18">
        <v>100</v>
      </c>
      <c r="BC226" s="18">
        <v>0</v>
      </c>
      <c r="BD226" s="18">
        <v>100</v>
      </c>
      <c r="BE226" s="18">
        <v>0</v>
      </c>
      <c r="BF226" s="24">
        <v>3.0107909017741008</v>
      </c>
      <c r="BG226" s="24">
        <v>45.829795638073996</v>
      </c>
      <c r="BH226" s="24">
        <v>51.159413460151903</v>
      </c>
      <c r="BI226" s="21"/>
      <c r="BJ226" s="25">
        <f t="shared" ca="1" si="25"/>
        <v>0.76262638662034488</v>
      </c>
      <c r="BK226" s="24">
        <f t="shared" ca="1" si="26"/>
        <v>38.407738398822175</v>
      </c>
      <c r="BL226" s="23">
        <f t="shared" si="27"/>
        <v>1.1946968310535524</v>
      </c>
      <c r="BM226" s="23">
        <f t="shared" ca="1" si="28"/>
        <v>2.2887320240334903</v>
      </c>
      <c r="BN226" s="22">
        <f t="shared" si="29"/>
        <v>2.3134268543657419</v>
      </c>
      <c r="BO226" s="21"/>
      <c r="BP226" s="2"/>
    </row>
    <row r="227" spans="1:68" x14ac:dyDescent="0.2">
      <c r="A227">
        <v>10.7</v>
      </c>
      <c r="B227">
        <v>2.11</v>
      </c>
      <c r="C227">
        <v>0.30345</v>
      </c>
      <c r="D227">
        <v>-5.8479999999999997E-2</v>
      </c>
      <c r="E227">
        <v>-2.026E-2</v>
      </c>
      <c r="F227">
        <v>1.9915799999999999</v>
      </c>
      <c r="G227">
        <v>2.1949299999999998</v>
      </c>
      <c r="H227" s="21"/>
      <c r="I227" s="17">
        <f t="shared" si="23"/>
        <v>35.104986876640417</v>
      </c>
      <c r="J227" s="16">
        <f t="shared" si="24"/>
        <v>-34.904986876640415</v>
      </c>
      <c r="K227" s="16">
        <v>115</v>
      </c>
      <c r="L227" s="16">
        <v>3908.1364829396211</v>
      </c>
      <c r="M227" s="16">
        <v>1727.8215223097145</v>
      </c>
      <c r="N227" s="16">
        <v>15.212160979877515</v>
      </c>
      <c r="O227" s="16">
        <v>36.377790554414773</v>
      </c>
      <c r="P227" s="16">
        <v>36.572743709759109</v>
      </c>
      <c r="Q227" s="16">
        <v>0.3563832137056635</v>
      </c>
      <c r="R227" s="16">
        <v>0.97445030795041465</v>
      </c>
      <c r="S227" s="16">
        <v>13.538413565579031</v>
      </c>
      <c r="T227" s="20" t="s">
        <v>125</v>
      </c>
      <c r="U227" s="10">
        <v>7</v>
      </c>
      <c r="V227" s="20" t="s">
        <v>141</v>
      </c>
      <c r="W227" s="10">
        <v>5</v>
      </c>
      <c r="X227" s="20" t="s">
        <v>141</v>
      </c>
      <c r="Y227" s="10">
        <v>5</v>
      </c>
      <c r="Z227" s="20" t="s">
        <v>121</v>
      </c>
      <c r="AA227" s="15">
        <v>5</v>
      </c>
      <c r="AB227" s="11">
        <v>2.5014978844623244</v>
      </c>
      <c r="AC227" s="10">
        <v>43.283080402875548</v>
      </c>
      <c r="AD227" s="19">
        <v>54.215421712662128</v>
      </c>
      <c r="AE227" s="12"/>
      <c r="AF227" s="10"/>
      <c r="AG227" s="10"/>
      <c r="AH227" s="10"/>
      <c r="AI227" s="10"/>
      <c r="AJ227" s="10">
        <v>31</v>
      </c>
      <c r="AK227" s="10">
        <v>35.412253349705324</v>
      </c>
      <c r="AL227" s="10">
        <v>37.264456017776304</v>
      </c>
      <c r="AM227" s="10">
        <v>34.143185927439774</v>
      </c>
      <c r="AN227" s="10">
        <v>12.125930184804924</v>
      </c>
      <c r="AO227" s="10">
        <v>5.5635058521100591</v>
      </c>
      <c r="AP227" s="10">
        <v>8.9718231129277335</v>
      </c>
      <c r="AQ227" s="10">
        <v>117.845</v>
      </c>
      <c r="AR227" s="10">
        <v>0</v>
      </c>
      <c r="AS227" s="10">
        <v>0</v>
      </c>
      <c r="AT227" s="10">
        <v>1.2145829710701155</v>
      </c>
      <c r="AU227" s="10">
        <v>0.47068869942471758</v>
      </c>
      <c r="AV227" s="16">
        <v>0.1923084337036112</v>
      </c>
      <c r="AW227" s="19">
        <v>91.431859274397766</v>
      </c>
      <c r="AX227" s="1" t="s">
        <v>120</v>
      </c>
      <c r="AY227" s="23">
        <v>34.9049868766404</v>
      </c>
      <c r="AZ227" s="18">
        <v>0</v>
      </c>
      <c r="BA227" s="18">
        <v>0</v>
      </c>
      <c r="BB227" s="18">
        <v>100</v>
      </c>
      <c r="BC227" s="18">
        <v>0</v>
      </c>
      <c r="BD227" s="18">
        <v>100</v>
      </c>
      <c r="BE227" s="18">
        <v>0</v>
      </c>
      <c r="BF227" s="24">
        <v>2.5014978844623244</v>
      </c>
      <c r="BG227" s="24">
        <v>43.283080402875548</v>
      </c>
      <c r="BH227" s="24">
        <v>54.215421712662128</v>
      </c>
      <c r="BI227" s="21"/>
      <c r="BJ227" s="25">
        <f t="shared" ca="1" si="25"/>
        <v>0.75030787628051732</v>
      </c>
      <c r="BK227" s="24">
        <f t="shared" ca="1" si="26"/>
        <v>38.076732166658331</v>
      </c>
      <c r="BL227" s="23">
        <f t="shared" si="27"/>
        <v>1.0294536370466008</v>
      </c>
      <c r="BM227" s="23">
        <f t="shared" ca="1" si="28"/>
        <v>2.2558648873995235</v>
      </c>
      <c r="BN227" s="22">
        <f t="shared" si="29"/>
        <v>2.2791000737856866</v>
      </c>
      <c r="BO227" s="21"/>
      <c r="BP227" s="2"/>
    </row>
    <row r="228" spans="1:68" x14ac:dyDescent="0.2">
      <c r="A228">
        <v>10.75</v>
      </c>
      <c r="B228">
        <v>2.0699999999999998</v>
      </c>
      <c r="C228">
        <v>0.29308000000000001</v>
      </c>
      <c r="D228">
        <v>-5.3069999999999999E-2</v>
      </c>
      <c r="E228">
        <v>-2.3709999999999998E-2</v>
      </c>
      <c r="F228">
        <v>1.99495</v>
      </c>
      <c r="G228">
        <v>2.19618</v>
      </c>
      <c r="H228" s="21"/>
      <c r="I228" s="17">
        <f t="shared" si="23"/>
        <v>35.269028871391072</v>
      </c>
      <c r="J228" s="16">
        <f t="shared" si="24"/>
        <v>-35.069028871391069</v>
      </c>
      <c r="K228" s="16">
        <v>115</v>
      </c>
      <c r="L228" s="16">
        <v>3927.0013123359463</v>
      </c>
      <c r="M228" s="16">
        <v>1736.450131233599</v>
      </c>
      <c r="N228" s="16">
        <v>15.283245844269466</v>
      </c>
      <c r="O228" s="16">
        <v>33.629847022587263</v>
      </c>
      <c r="P228" s="16">
        <v>33.81151316912208</v>
      </c>
      <c r="Q228" s="16">
        <v>0.39485155341331796</v>
      </c>
      <c r="R228" s="16">
        <v>1.1678020780623062</v>
      </c>
      <c r="S228" s="16">
        <v>12.615704620473389</v>
      </c>
      <c r="T228" s="20" t="s">
        <v>125</v>
      </c>
      <c r="U228" s="10">
        <v>7</v>
      </c>
      <c r="V228" s="20" t="s">
        <v>141</v>
      </c>
      <c r="W228" s="10">
        <v>5</v>
      </c>
      <c r="X228" s="20" t="s">
        <v>141</v>
      </c>
      <c r="Y228" s="10">
        <v>5</v>
      </c>
      <c r="Z228" s="20" t="s">
        <v>121</v>
      </c>
      <c r="AA228" s="15">
        <v>5</v>
      </c>
      <c r="AB228" s="11">
        <v>3.5889479444541053</v>
      </c>
      <c r="AC228" s="10">
        <v>48.165990977705029</v>
      </c>
      <c r="AD228" s="19">
        <v>48.245061077840866</v>
      </c>
      <c r="AE228" s="12"/>
      <c r="AF228" s="10"/>
      <c r="AG228" s="10"/>
      <c r="AH228" s="10"/>
      <c r="AI228" s="10"/>
      <c r="AJ228" s="10">
        <v>31</v>
      </c>
      <c r="AK228" s="10">
        <v>34.889924240154357</v>
      </c>
      <c r="AL228" s="10">
        <v>36.642603998728511</v>
      </c>
      <c r="AM228" s="10">
        <v>33.452878292280516</v>
      </c>
      <c r="AN228" s="10">
        <v>11.209949007529088</v>
      </c>
      <c r="AO228" s="10">
        <v>5.2704543100479881</v>
      </c>
      <c r="AP228" s="10">
        <v>8.1434539507366246</v>
      </c>
      <c r="AQ228" s="10">
        <v>117.845</v>
      </c>
      <c r="AR228" s="10">
        <v>0</v>
      </c>
      <c r="AS228" s="10">
        <v>0</v>
      </c>
      <c r="AT228" s="10">
        <v>1.0818724351617159</v>
      </c>
      <c r="AU228" s="10">
        <v>0.44770389016576567</v>
      </c>
      <c r="AV228" s="16">
        <v>0.19269248744919731</v>
      </c>
      <c r="AW228" s="19">
        <v>84.528782922805192</v>
      </c>
      <c r="AX228" s="1" t="s">
        <v>120</v>
      </c>
      <c r="AY228" s="23">
        <v>35.069028871391097</v>
      </c>
      <c r="AZ228" s="18">
        <v>0</v>
      </c>
      <c r="BA228" s="18">
        <v>0</v>
      </c>
      <c r="BB228" s="18">
        <v>100</v>
      </c>
      <c r="BC228" s="18">
        <v>0</v>
      </c>
      <c r="BD228" s="18">
        <v>100</v>
      </c>
      <c r="BE228" s="18">
        <v>0</v>
      </c>
      <c r="BF228" s="24">
        <v>3.5889479444541053</v>
      </c>
      <c r="BG228" s="24">
        <v>48.165990977705029</v>
      </c>
      <c r="BH228" s="24">
        <v>48.245061077840866</v>
      </c>
      <c r="BI228" s="21"/>
      <c r="BJ228" s="25">
        <f t="shared" ca="1" si="25"/>
        <v>0.77880194411829595</v>
      </c>
      <c r="BK228" s="24">
        <f t="shared" ca="1" si="26"/>
        <v>35.097646517019264</v>
      </c>
      <c r="BL228" s="23">
        <f t="shared" si="27"/>
        <v>1.2397996680411785</v>
      </c>
      <c r="BM228" s="23">
        <f t="shared" ca="1" si="28"/>
        <v>2.3301173785283025</v>
      </c>
      <c r="BN228" s="22">
        <f t="shared" si="29"/>
        <v>2.3501966416789601</v>
      </c>
      <c r="BO228" s="21"/>
      <c r="BP228" s="2"/>
    </row>
    <row r="229" spans="1:68" x14ac:dyDescent="0.2">
      <c r="A229">
        <v>10.8</v>
      </c>
      <c r="B229">
        <v>2.11</v>
      </c>
      <c r="C229">
        <v>0.30551</v>
      </c>
      <c r="D229">
        <v>-7.0980000000000001E-2</v>
      </c>
      <c r="E229">
        <v>-2.462E-2</v>
      </c>
      <c r="F229">
        <v>1.9877800000000001</v>
      </c>
      <c r="G229">
        <v>2.1930999999999998</v>
      </c>
      <c r="H229" s="21"/>
      <c r="I229" s="17">
        <f t="shared" si="23"/>
        <v>35.433070866141733</v>
      </c>
      <c r="J229" s="16">
        <f t="shared" si="24"/>
        <v>-35.23307086614173</v>
      </c>
      <c r="K229" s="16">
        <v>115</v>
      </c>
      <c r="L229" s="16">
        <v>3945.8661417322724</v>
      </c>
      <c r="M229" s="16">
        <v>1745.0787401574837</v>
      </c>
      <c r="N229" s="16">
        <v>15.354330708661418</v>
      </c>
      <c r="O229" s="16">
        <v>36.923669404517447</v>
      </c>
      <c r="P229" s="16">
        <v>37.101830861772072</v>
      </c>
      <c r="Q229" s="16">
        <v>0.26750072824435478</v>
      </c>
      <c r="R229" s="16">
        <v>0.72099064124615631</v>
      </c>
      <c r="S229" s="16">
        <v>12.372323420460015</v>
      </c>
      <c r="T229" s="20" t="s">
        <v>125</v>
      </c>
      <c r="U229" s="10">
        <v>7</v>
      </c>
      <c r="V229" s="20" t="s">
        <v>141</v>
      </c>
      <c r="W229" s="10">
        <v>5</v>
      </c>
      <c r="X229" s="20" t="s">
        <v>141</v>
      </c>
      <c r="Y229" s="10">
        <v>5</v>
      </c>
      <c r="Z229" s="20" t="s">
        <v>121</v>
      </c>
      <c r="AA229" s="15">
        <v>5</v>
      </c>
      <c r="AB229" s="11">
        <v>1.8326647059664225</v>
      </c>
      <c r="AC229" s="10">
        <v>38.758965822810431</v>
      </c>
      <c r="AD229" s="19">
        <v>59.408369471223146</v>
      </c>
      <c r="AE229" s="12"/>
      <c r="AF229" s="10"/>
      <c r="AG229" s="10"/>
      <c r="AH229" s="10"/>
      <c r="AI229" s="10"/>
      <c r="AJ229" s="10">
        <v>31</v>
      </c>
      <c r="AK229" s="10">
        <v>35.442658830855208</v>
      </c>
      <c r="AL229" s="10">
        <v>37.300587812123773</v>
      </c>
      <c r="AM229" s="10">
        <v>34.275457715443018</v>
      </c>
      <c r="AN229" s="10">
        <v>12.307889801505816</v>
      </c>
      <c r="AO229" s="10">
        <v>5.4445085483258797</v>
      </c>
      <c r="AP229" s="10">
        <v>9.1305492585316212</v>
      </c>
      <c r="AQ229" s="10">
        <v>117.845</v>
      </c>
      <c r="AR229" s="10">
        <v>0</v>
      </c>
      <c r="AS229" s="10">
        <v>0</v>
      </c>
      <c r="AT229" s="10">
        <v>1.2185301148056094</v>
      </c>
      <c r="AU229" s="10">
        <v>0.47112982514701657</v>
      </c>
      <c r="AV229" s="16">
        <v>0.19307756597431877</v>
      </c>
      <c r="AW229" s="19">
        <v>92.75457715443018</v>
      </c>
      <c r="AX229" s="1" t="s">
        <v>120</v>
      </c>
      <c r="AY229" s="23">
        <v>35.233070866141702</v>
      </c>
      <c r="AZ229" s="18">
        <v>0</v>
      </c>
      <c r="BA229" s="18">
        <v>0</v>
      </c>
      <c r="BB229" s="18">
        <v>100</v>
      </c>
      <c r="BC229" s="18">
        <v>0</v>
      </c>
      <c r="BD229" s="18">
        <v>100</v>
      </c>
      <c r="BE229" s="18">
        <v>0</v>
      </c>
      <c r="BF229" s="24">
        <v>1.8326647059664225</v>
      </c>
      <c r="BG229" s="24">
        <v>38.758965822810431</v>
      </c>
      <c r="BH229" s="24">
        <v>59.408369471223146</v>
      </c>
      <c r="BI229" s="21"/>
      <c r="BJ229" s="25">
        <f t="shared" ca="1" si="25"/>
        <v>0.72420438826887223</v>
      </c>
      <c r="BK229" s="24">
        <f t="shared" ca="1" si="26"/>
        <v>38.156542655415592</v>
      </c>
      <c r="BL229" s="23">
        <f t="shared" si="27"/>
        <v>0.76148340843647122</v>
      </c>
      <c r="BM229" s="23">
        <f t="shared" ca="1" si="28"/>
        <v>2.1862816185095686</v>
      </c>
      <c r="BN229" s="22">
        <f t="shared" si="29"/>
        <v>2.2070486238925868</v>
      </c>
      <c r="BO229" s="21"/>
      <c r="BP229" s="2"/>
    </row>
    <row r="230" spans="1:68" x14ac:dyDescent="0.2">
      <c r="A230">
        <v>10.85</v>
      </c>
      <c r="B230">
        <v>2.11</v>
      </c>
      <c r="C230">
        <v>0.30170000000000002</v>
      </c>
      <c r="D230">
        <v>-4.8770000000000001E-2</v>
      </c>
      <c r="E230">
        <v>-2.5909999999999999E-2</v>
      </c>
      <c r="F230">
        <v>1.9926299999999999</v>
      </c>
      <c r="G230">
        <v>2.1968299999999998</v>
      </c>
      <c r="H230" s="21"/>
      <c r="I230" s="17">
        <f t="shared" si="23"/>
        <v>35.597112860892388</v>
      </c>
      <c r="J230" s="16">
        <f t="shared" si="24"/>
        <v>-35.397112860892385</v>
      </c>
      <c r="K230" s="16">
        <v>115</v>
      </c>
      <c r="L230" s="16">
        <v>3964.7309711285975</v>
      </c>
      <c r="M230" s="16">
        <v>1753.7073490813682</v>
      </c>
      <c r="N230" s="16">
        <v>15.425415573053366</v>
      </c>
      <c r="O230" s="16">
        <v>35.914058521560577</v>
      </c>
      <c r="P230" s="16">
        <v>36.087251792912511</v>
      </c>
      <c r="Q230" s="16">
        <v>0.42542712841200819</v>
      </c>
      <c r="R230" s="16">
        <v>1.1788848063391781</v>
      </c>
      <c r="S230" s="16">
        <v>12.027310510550949</v>
      </c>
      <c r="T230" s="20" t="s">
        <v>125</v>
      </c>
      <c r="U230" s="10">
        <v>7</v>
      </c>
      <c r="V230" s="20" t="s">
        <v>141</v>
      </c>
      <c r="W230" s="10">
        <v>5</v>
      </c>
      <c r="X230" s="20" t="s">
        <v>141</v>
      </c>
      <c r="Y230" s="10">
        <v>5</v>
      </c>
      <c r="Z230" s="20" t="s">
        <v>121</v>
      </c>
      <c r="AA230" s="15">
        <v>5</v>
      </c>
      <c r="AB230" s="11">
        <v>3.2529554807143057</v>
      </c>
      <c r="AC230" s="10">
        <v>46.867593022359451</v>
      </c>
      <c r="AD230" s="19">
        <v>49.879451496926244</v>
      </c>
      <c r="AE230" s="12"/>
      <c r="AF230" s="10"/>
      <c r="AG230" s="10"/>
      <c r="AH230" s="10"/>
      <c r="AI230" s="10"/>
      <c r="AJ230" s="10">
        <v>31</v>
      </c>
      <c r="AK230" s="10">
        <v>35.239285360431893</v>
      </c>
      <c r="AL230" s="10">
        <v>37.058771894417944</v>
      </c>
      <c r="AM230" s="10">
        <v>34.021812948228131</v>
      </c>
      <c r="AN230" s="10">
        <v>11.971352840520192</v>
      </c>
      <c r="AO230" s="10">
        <v>5.6224176683846272</v>
      </c>
      <c r="AP230" s="10">
        <v>8.8261755378737519</v>
      </c>
      <c r="AQ230" s="10">
        <v>117.845</v>
      </c>
      <c r="AR230" s="10">
        <v>0</v>
      </c>
      <c r="AS230" s="10">
        <v>0</v>
      </c>
      <c r="AT230" s="10">
        <v>1.1644587807008933</v>
      </c>
      <c r="AU230" s="10">
        <v>0.46185029374040193</v>
      </c>
      <c r="AV230" s="16">
        <v>0.19346368000000405</v>
      </c>
      <c r="AW230" s="19">
        <v>90.218129482281284</v>
      </c>
      <c r="AX230" s="1" t="s">
        <v>120</v>
      </c>
      <c r="AY230" s="23">
        <v>35.397112860892399</v>
      </c>
      <c r="AZ230" s="18">
        <v>0</v>
      </c>
      <c r="BA230" s="18">
        <v>0</v>
      </c>
      <c r="BB230" s="18">
        <v>100</v>
      </c>
      <c r="BC230" s="18">
        <v>0</v>
      </c>
      <c r="BD230" s="18">
        <v>100</v>
      </c>
      <c r="BE230" s="18">
        <v>0</v>
      </c>
      <c r="BF230" s="24">
        <v>3.2529554807143057</v>
      </c>
      <c r="BG230" s="24">
        <v>46.867593022359451</v>
      </c>
      <c r="BH230" s="24">
        <v>49.879451496926244</v>
      </c>
      <c r="BI230" s="21"/>
      <c r="BJ230" s="25">
        <f t="shared" ca="1" si="25"/>
        <v>0.77168283019236183</v>
      </c>
      <c r="BK230" s="24">
        <f t="shared" ca="1" si="26"/>
        <v>37.246116667116233</v>
      </c>
      <c r="BL230" s="23">
        <f t="shared" si="27"/>
        <v>1.2474081413968707</v>
      </c>
      <c r="BM230" s="23">
        <f t="shared" ca="1" si="28"/>
        <v>2.3103618631441507</v>
      </c>
      <c r="BN230" s="22">
        <f t="shared" si="29"/>
        <v>2.3288530374217773</v>
      </c>
      <c r="BO230" s="21"/>
      <c r="BP230" s="2"/>
    </row>
    <row r="231" spans="1:68" x14ac:dyDescent="0.2">
      <c r="A231">
        <v>10.9</v>
      </c>
      <c r="B231">
        <v>2.0699999999999998</v>
      </c>
      <c r="C231">
        <v>0.27028999999999997</v>
      </c>
      <c r="D231">
        <v>-2.8289999999999999E-2</v>
      </c>
      <c r="E231">
        <v>-2.6290000000000001E-2</v>
      </c>
      <c r="F231">
        <v>1.9919500000000001</v>
      </c>
      <c r="G231">
        <v>2.2002000000000002</v>
      </c>
      <c r="H231" s="21"/>
      <c r="I231" s="17">
        <f t="shared" si="23"/>
        <v>35.761154855643042</v>
      </c>
      <c r="J231" s="16">
        <f t="shared" si="24"/>
        <v>-35.561154855643039</v>
      </c>
      <c r="K231" s="16">
        <v>115</v>
      </c>
      <c r="L231" s="16">
        <v>3983.5958005249227</v>
      </c>
      <c r="M231" s="16">
        <v>1762.3359580052527</v>
      </c>
      <c r="N231" s="16">
        <v>15.496500437445317</v>
      </c>
      <c r="O231" s="16">
        <v>27.590731006160151</v>
      </c>
      <c r="P231" s="16">
        <v>27.762460780889587</v>
      </c>
      <c r="Q231" s="16">
        <v>0.57105219259181639</v>
      </c>
      <c r="R231" s="16">
        <v>2.0569221046316715</v>
      </c>
      <c r="S231" s="16">
        <v>11.925678800655255</v>
      </c>
      <c r="T231" s="20" t="s">
        <v>125</v>
      </c>
      <c r="U231" s="10">
        <v>7</v>
      </c>
      <c r="V231" s="20" t="s">
        <v>141</v>
      </c>
      <c r="W231" s="10">
        <v>5</v>
      </c>
      <c r="X231" s="20" t="s">
        <v>141</v>
      </c>
      <c r="Y231" s="10">
        <v>5</v>
      </c>
      <c r="Z231" s="20" t="s">
        <v>121</v>
      </c>
      <c r="AA231" s="15">
        <v>5</v>
      </c>
      <c r="AB231" s="11">
        <v>12.659280388181031</v>
      </c>
      <c r="AC231" s="10">
        <v>61.472499472691766</v>
      </c>
      <c r="AD231" s="19">
        <v>25.8682201391272</v>
      </c>
      <c r="AE231" s="12"/>
      <c r="AF231" s="10"/>
      <c r="AG231" s="10"/>
      <c r="AH231" s="10"/>
      <c r="AI231" s="10"/>
      <c r="AJ231" s="10">
        <v>31</v>
      </c>
      <c r="AK231" s="10">
        <v>33.529062448347609</v>
      </c>
      <c r="AL231" s="10">
        <v>35.012411518219068</v>
      </c>
      <c r="AM231" s="10">
        <v>31.940615195222396</v>
      </c>
      <c r="AN231" s="10">
        <v>9.1969103353867165</v>
      </c>
      <c r="AO231" s="10">
        <v>4.6842360808825338</v>
      </c>
      <c r="AP231" s="10">
        <v>6.3287382342668757</v>
      </c>
      <c r="AQ231" s="10">
        <v>117.845</v>
      </c>
      <c r="AR231" s="10">
        <v>0</v>
      </c>
      <c r="AS231" s="10">
        <v>0</v>
      </c>
      <c r="AT231" s="10">
        <v>0.78296417023748721</v>
      </c>
      <c r="AU231" s="10">
        <v>0.39105358731419698</v>
      </c>
      <c r="AV231" s="16">
        <v>0.19385084022694116</v>
      </c>
      <c r="AW231" s="19">
        <v>69.406151952223965</v>
      </c>
      <c r="AX231" s="1" t="s">
        <v>120</v>
      </c>
      <c r="AY231" s="23">
        <v>35.561154855642997</v>
      </c>
      <c r="AZ231" s="18">
        <v>0</v>
      </c>
      <c r="BA231" s="18">
        <v>0</v>
      </c>
      <c r="BB231" s="18">
        <v>100</v>
      </c>
      <c r="BC231" s="18">
        <v>0</v>
      </c>
      <c r="BD231" s="18">
        <v>100</v>
      </c>
      <c r="BE231" s="18">
        <v>0</v>
      </c>
      <c r="BF231" s="24">
        <v>12.659280388181031</v>
      </c>
      <c r="BG231" s="24">
        <v>61.472499472691766</v>
      </c>
      <c r="BH231" s="24">
        <v>25.8682201391272</v>
      </c>
      <c r="BI231" s="21"/>
      <c r="BJ231" s="25">
        <f t="shared" ca="1" si="25"/>
        <v>0.8637953265990056</v>
      </c>
      <c r="BK231" s="24">
        <f t="shared" ca="1" si="26"/>
        <v>28.519167565373696</v>
      </c>
      <c r="BL231" s="23">
        <f t="shared" si="27"/>
        <v>2.2159002864497519</v>
      </c>
      <c r="BM231" s="23">
        <f t="shared" ca="1" si="28"/>
        <v>2.5515918570783502</v>
      </c>
      <c r="BN231" s="22">
        <f t="shared" si="29"/>
        <v>2.5614130466621727</v>
      </c>
      <c r="BO231" s="21"/>
      <c r="BP231" s="2"/>
    </row>
    <row r="232" spans="1:68" x14ac:dyDescent="0.2">
      <c r="A232">
        <v>10.95</v>
      </c>
      <c r="B232">
        <v>2.11</v>
      </c>
      <c r="C232">
        <v>0.24088000000000001</v>
      </c>
      <c r="D232">
        <v>-1.67E-2</v>
      </c>
      <c r="E232">
        <v>-2.3300000000000001E-2</v>
      </c>
      <c r="F232">
        <v>1.9896</v>
      </c>
      <c r="G232">
        <v>2.1982300000000001</v>
      </c>
      <c r="H232" s="21"/>
      <c r="I232" s="17">
        <f t="shared" si="23"/>
        <v>35.925196850393696</v>
      </c>
      <c r="J232" s="16">
        <f t="shared" si="24"/>
        <v>-35.725196850393694</v>
      </c>
      <c r="K232" s="16">
        <v>115</v>
      </c>
      <c r="L232" s="16">
        <v>4002.4606299212478</v>
      </c>
      <c r="M232" s="16">
        <v>1770.9645669291372</v>
      </c>
      <c r="N232" s="16">
        <v>15.567585301837267</v>
      </c>
      <c r="O232" s="16">
        <v>19.797382956878845</v>
      </c>
      <c r="P232" s="16">
        <v>19.980628139243198</v>
      </c>
      <c r="Q232" s="16">
        <v>0.65346403311154189</v>
      </c>
      <c r="R232" s="16">
        <v>3.2704879374042193</v>
      </c>
      <c r="S232" s="16">
        <v>12.725359886413479</v>
      </c>
      <c r="T232" s="20" t="s">
        <v>122</v>
      </c>
      <c r="U232" s="10">
        <v>5</v>
      </c>
      <c r="V232" s="20" t="s">
        <v>143</v>
      </c>
      <c r="W232" s="10">
        <v>4</v>
      </c>
      <c r="X232" s="20" t="s">
        <v>143</v>
      </c>
      <c r="Y232" s="10">
        <v>4</v>
      </c>
      <c r="Z232" s="20" t="s">
        <v>123</v>
      </c>
      <c r="AA232" s="15">
        <v>4</v>
      </c>
      <c r="AB232" s="11">
        <v>42.583009784088723</v>
      </c>
      <c r="AC232" s="10">
        <v>51.407584497105745</v>
      </c>
      <c r="AD232" s="19">
        <v>6.0094057188055281</v>
      </c>
      <c r="AE232" s="12">
        <v>1979.7382956878846</v>
      </c>
      <c r="AF232" s="10">
        <v>2107.6387435700658</v>
      </c>
      <c r="AG232" s="10">
        <v>1332.0418759495465</v>
      </c>
      <c r="AH232" s="10">
        <v>0</v>
      </c>
      <c r="AI232" s="10">
        <v>3.0576477245584899</v>
      </c>
      <c r="AJ232" s="10"/>
      <c r="AK232" s="10"/>
      <c r="AL232" s="10"/>
      <c r="AM232" s="10"/>
      <c r="AN232" s="10">
        <v>9.8986914784394227</v>
      </c>
      <c r="AO232" s="10">
        <v>5.399404369514432</v>
      </c>
      <c r="AP232" s="10">
        <v>10.324293131646826</v>
      </c>
      <c r="AQ232" s="10">
        <v>114.66</v>
      </c>
      <c r="AR232" s="10"/>
      <c r="AS232" s="10"/>
      <c r="AT232" s="10">
        <v>5.6519040486281309</v>
      </c>
      <c r="AU232" s="10">
        <v>1</v>
      </c>
      <c r="AV232" s="16"/>
      <c r="AW232" s="19">
        <v>316.14581153550989</v>
      </c>
      <c r="AX232" s="1" t="s">
        <v>120</v>
      </c>
      <c r="AY232" s="23">
        <v>35.725196850393701</v>
      </c>
      <c r="AZ232" s="18">
        <v>0</v>
      </c>
      <c r="BA232" s="18">
        <v>100</v>
      </c>
      <c r="BB232" s="18">
        <v>0</v>
      </c>
      <c r="BC232" s="18">
        <v>0</v>
      </c>
      <c r="BD232" s="18">
        <v>100</v>
      </c>
      <c r="BE232" s="18">
        <v>0</v>
      </c>
      <c r="BF232" s="24">
        <v>42.583009784088723</v>
      </c>
      <c r="BG232" s="24">
        <v>51.407584497105745</v>
      </c>
      <c r="BH232" s="24">
        <v>6.0094057188055281</v>
      </c>
      <c r="BI232" s="21"/>
      <c r="BJ232" s="25">
        <f t="shared" ca="1" si="25"/>
        <v>0.95996988164779362</v>
      </c>
      <c r="BK232" s="24">
        <f t="shared" ca="1" si="26"/>
        <v>20.158948394311402</v>
      </c>
      <c r="BL232" s="23">
        <f t="shared" si="27"/>
        <v>3.6345156801024103</v>
      </c>
      <c r="BM232" s="23">
        <f t="shared" ca="1" si="28"/>
        <v>2.803483422251773</v>
      </c>
      <c r="BN232" s="22">
        <f t="shared" si="29"/>
        <v>2.7974228197649418</v>
      </c>
      <c r="BO232" s="21"/>
      <c r="BP232" s="2"/>
    </row>
    <row r="233" spans="1:68" x14ac:dyDescent="0.2">
      <c r="A233">
        <v>11</v>
      </c>
      <c r="B233">
        <v>2.11</v>
      </c>
      <c r="C233">
        <v>0.22144</v>
      </c>
      <c r="D233">
        <v>-1.6279999999999999E-2</v>
      </c>
      <c r="E233">
        <v>-1.694E-2</v>
      </c>
      <c r="F233">
        <v>1.9943</v>
      </c>
      <c r="G233">
        <v>2.2033</v>
      </c>
      <c r="H233" s="21"/>
      <c r="I233" s="17">
        <f t="shared" si="23"/>
        <v>36.089238845144358</v>
      </c>
      <c r="J233" s="16">
        <f t="shared" si="24"/>
        <v>-35.889238845144355</v>
      </c>
      <c r="K233" s="16">
        <v>115</v>
      </c>
      <c r="L233" s="16">
        <v>4021.3254593175739</v>
      </c>
      <c r="M233" s="16">
        <v>1779.5931758530219</v>
      </c>
      <c r="N233" s="16">
        <v>15.638670166229222</v>
      </c>
      <c r="O233" s="16">
        <v>14.645982546201228</v>
      </c>
      <c r="P233" s="16">
        <v>14.853722040457917</v>
      </c>
      <c r="Q233" s="16">
        <v>0.65645048462304179</v>
      </c>
      <c r="R233" s="16">
        <v>4.4194342861340123</v>
      </c>
      <c r="S233" s="16">
        <v>14.426353767825621</v>
      </c>
      <c r="T233" s="20" t="s">
        <v>33</v>
      </c>
      <c r="U233" s="10">
        <v>3</v>
      </c>
      <c r="V233" s="20" t="s">
        <v>33</v>
      </c>
      <c r="W233" s="10">
        <v>3</v>
      </c>
      <c r="X233" s="20" t="s">
        <v>33</v>
      </c>
      <c r="Y233" s="10">
        <v>3</v>
      </c>
      <c r="Z233" s="20" t="s">
        <v>33</v>
      </c>
      <c r="AA233" s="15">
        <v>3</v>
      </c>
      <c r="AB233" s="11">
        <v>80.095354525272583</v>
      </c>
      <c r="AC233" s="10">
        <v>18.028587080266504</v>
      </c>
      <c r="AD233" s="19">
        <v>1.8760583944609104</v>
      </c>
      <c r="AE233" s="12">
        <v>1464.5982546201228</v>
      </c>
      <c r="AF233" s="10">
        <v>1503.3636243367196</v>
      </c>
      <c r="AG233" s="10">
        <v>989.02915303434384</v>
      </c>
      <c r="AH233" s="10">
        <v>0</v>
      </c>
      <c r="AI233" s="10">
        <v>2.2627330451263927</v>
      </c>
      <c r="AJ233" s="10"/>
      <c r="AK233" s="10"/>
      <c r="AL233" s="10"/>
      <c r="AM233" s="10"/>
      <c r="AN233" s="10">
        <v>14.645982546201228</v>
      </c>
      <c r="AO233" s="10">
        <v>4.4595303669781208</v>
      </c>
      <c r="AP233" s="10">
        <v>7.9122332242747504</v>
      </c>
      <c r="AQ233" s="10">
        <v>111.47500000000001</v>
      </c>
      <c r="AR233" s="10"/>
      <c r="AS233" s="10"/>
      <c r="AT233" s="10">
        <v>3.9436356264425538</v>
      </c>
      <c r="AU233" s="10">
        <v>1</v>
      </c>
      <c r="AV233" s="16"/>
      <c r="AW233" s="19">
        <v>225.50454365050794</v>
      </c>
      <c r="AX233" s="1" t="s">
        <v>120</v>
      </c>
      <c r="AY233" s="23">
        <v>35.889238845144398</v>
      </c>
      <c r="AZ233" s="18">
        <v>100</v>
      </c>
      <c r="BA233" s="18">
        <v>0</v>
      </c>
      <c r="BB233" s="18">
        <v>0</v>
      </c>
      <c r="BC233" s="18">
        <v>100</v>
      </c>
      <c r="BD233" s="18">
        <v>0</v>
      </c>
      <c r="BE233" s="18">
        <v>0</v>
      </c>
      <c r="BF233" s="24">
        <v>80.095354525272583</v>
      </c>
      <c r="BG233" s="24">
        <v>18.028587080266504</v>
      </c>
      <c r="BH233" s="24">
        <v>1.8760583944609104</v>
      </c>
      <c r="BI233" s="21"/>
      <c r="BJ233" s="25">
        <f t="shared" ca="1" si="25"/>
        <v>1</v>
      </c>
      <c r="BK233" s="24">
        <f t="shared" ca="1" si="26"/>
        <v>14.433702584460629</v>
      </c>
      <c r="BL233" s="23">
        <f t="shared" si="27"/>
        <v>5.1113248700102405</v>
      </c>
      <c r="BM233" s="23">
        <f t="shared" ca="1" si="28"/>
        <v>3.0096871225154156</v>
      </c>
      <c r="BN233" s="22">
        <f t="shared" si="29"/>
        <v>2.9796154709993767</v>
      </c>
      <c r="BO233" s="21"/>
      <c r="BP233" s="2"/>
    </row>
    <row r="234" spans="1:68" x14ac:dyDescent="0.2">
      <c r="A234">
        <v>11.05</v>
      </c>
      <c r="B234">
        <v>2.11</v>
      </c>
      <c r="C234">
        <v>0.22402</v>
      </c>
      <c r="D234">
        <v>-1.6400000000000001E-2</v>
      </c>
      <c r="E234">
        <v>-8.2299999999999995E-3</v>
      </c>
      <c r="F234">
        <v>1.9904999999999999</v>
      </c>
      <c r="G234">
        <v>2.2023999999999999</v>
      </c>
      <c r="H234" s="21"/>
      <c r="I234" s="17">
        <f t="shared" si="23"/>
        <v>36.253280839895012</v>
      </c>
      <c r="J234" s="16">
        <f t="shared" si="24"/>
        <v>-36.05328083989501</v>
      </c>
      <c r="K234" s="16">
        <v>115</v>
      </c>
      <c r="L234" s="16">
        <v>4040.190288713899</v>
      </c>
      <c r="M234" s="16">
        <v>1788.2217847769064</v>
      </c>
      <c r="N234" s="16">
        <v>15.709755030621173</v>
      </c>
      <c r="O234" s="16">
        <v>15.329656057494862</v>
      </c>
      <c r="P234" s="16">
        <v>15.570940434861965</v>
      </c>
      <c r="Q234" s="16">
        <v>0.6555972127626134</v>
      </c>
      <c r="R234" s="16">
        <v>4.210389317878251</v>
      </c>
      <c r="S234" s="16">
        <v>16.755859539382186</v>
      </c>
      <c r="T234" s="20" t="s">
        <v>33</v>
      </c>
      <c r="U234" s="10">
        <v>3</v>
      </c>
      <c r="V234" s="20" t="s">
        <v>33</v>
      </c>
      <c r="W234" s="10">
        <v>3</v>
      </c>
      <c r="X234" s="20" t="s">
        <v>33</v>
      </c>
      <c r="Y234" s="10">
        <v>3</v>
      </c>
      <c r="Z234" s="20" t="s">
        <v>33</v>
      </c>
      <c r="AA234" s="15">
        <v>3</v>
      </c>
      <c r="AB234" s="11">
        <v>73.846702640769053</v>
      </c>
      <c r="AC234" s="10">
        <v>23.885591980399752</v>
      </c>
      <c r="AD234" s="19">
        <v>2.2677053788311921</v>
      </c>
      <c r="AE234" s="12">
        <v>1532.9656057494863</v>
      </c>
      <c r="AF234" s="10">
        <v>1586.6325631256473</v>
      </c>
      <c r="AG234" s="10">
        <v>1038.0626956574642</v>
      </c>
      <c r="AH234" s="10">
        <v>21.519864180226563</v>
      </c>
      <c r="AI234" s="10">
        <v>2.3750772778986904</v>
      </c>
      <c r="AJ234" s="10"/>
      <c r="AK234" s="10"/>
      <c r="AL234" s="10"/>
      <c r="AM234" s="10"/>
      <c r="AN234" s="10">
        <v>15.329656057494862</v>
      </c>
      <c r="AO234" s="10">
        <v>4.5980580483740852</v>
      </c>
      <c r="AP234" s="10">
        <v>8.2664388696022506</v>
      </c>
      <c r="AQ234" s="10">
        <v>111.47500000000001</v>
      </c>
      <c r="AR234" s="10"/>
      <c r="AS234" s="10"/>
      <c r="AT234" s="10">
        <v>4.1520379228609112</v>
      </c>
      <c r="AU234" s="10">
        <v>1</v>
      </c>
      <c r="AV234" s="16"/>
      <c r="AW234" s="19">
        <v>237.99488446884709</v>
      </c>
      <c r="AX234" s="1" t="s">
        <v>120</v>
      </c>
      <c r="AY234" s="23">
        <v>36.053280839895002</v>
      </c>
      <c r="AZ234" s="18">
        <v>100</v>
      </c>
      <c r="BA234" s="18">
        <v>0</v>
      </c>
      <c r="BB234" s="18">
        <v>0</v>
      </c>
      <c r="BC234" s="18">
        <v>100</v>
      </c>
      <c r="BD234" s="18">
        <v>0</v>
      </c>
      <c r="BE234" s="18">
        <v>0</v>
      </c>
      <c r="BF234" s="24">
        <v>73.846702640769053</v>
      </c>
      <c r="BG234" s="24">
        <v>23.885591980399752</v>
      </c>
      <c r="BH234" s="24">
        <v>2.2677053788311921</v>
      </c>
      <c r="BI234" s="21"/>
      <c r="BJ234" s="25">
        <f t="shared" ca="1" si="25"/>
        <v>1</v>
      </c>
      <c r="BK234" s="24">
        <f t="shared" ca="1" si="26"/>
        <v>15.155665148320049</v>
      </c>
      <c r="BL234" s="23">
        <f t="shared" si="27"/>
        <v>4.8380540011181878</v>
      </c>
      <c r="BM234" s="23">
        <f t="shared" ca="1" si="28"/>
        <v>2.9781264821840607</v>
      </c>
      <c r="BN234" s="22">
        <f t="shared" si="29"/>
        <v>2.9504732210120448</v>
      </c>
      <c r="BO234" s="21"/>
      <c r="BP234" s="2"/>
    </row>
    <row r="235" spans="1:68" x14ac:dyDescent="0.2">
      <c r="A235">
        <v>11.1</v>
      </c>
      <c r="B235">
        <v>2.11</v>
      </c>
      <c r="C235">
        <v>0.31344</v>
      </c>
      <c r="D235">
        <v>-3.82E-3</v>
      </c>
      <c r="E235">
        <v>-1.3699999999999999E-3</v>
      </c>
      <c r="F235">
        <v>1.9907300000000001</v>
      </c>
      <c r="G235">
        <v>2.2011500000000002</v>
      </c>
      <c r="H235" s="21"/>
      <c r="I235" s="17">
        <f t="shared" si="23"/>
        <v>36.417322834645667</v>
      </c>
      <c r="J235" s="16">
        <f t="shared" si="24"/>
        <v>-36.217322834645664</v>
      </c>
      <c r="K235" s="16">
        <v>115</v>
      </c>
      <c r="L235" s="16">
        <v>4059.0551181102242</v>
      </c>
      <c r="M235" s="16">
        <v>1796.8503937007908</v>
      </c>
      <c r="N235" s="16">
        <v>15.780839895013123</v>
      </c>
      <c r="O235" s="16">
        <v>39.025037987679667</v>
      </c>
      <c r="P235" s="16">
        <v>39.292742330389764</v>
      </c>
      <c r="Q235" s="16">
        <v>0.74504854613087435</v>
      </c>
      <c r="R235" s="16">
        <v>1.8961479956430514</v>
      </c>
      <c r="S235" s="16">
        <v>18.590579354867611</v>
      </c>
      <c r="T235" s="20" t="s">
        <v>33</v>
      </c>
      <c r="U235" s="10">
        <v>3</v>
      </c>
      <c r="V235" s="20" t="s">
        <v>141</v>
      </c>
      <c r="W235" s="10">
        <v>5</v>
      </c>
      <c r="X235" s="20" t="s">
        <v>141</v>
      </c>
      <c r="Y235" s="10">
        <v>5</v>
      </c>
      <c r="Z235" s="20" t="s">
        <v>121</v>
      </c>
      <c r="AA235" s="15">
        <v>5</v>
      </c>
      <c r="AB235" s="11">
        <v>6.6173121105598796</v>
      </c>
      <c r="AC235" s="10">
        <v>55.655853241571073</v>
      </c>
      <c r="AD235" s="19">
        <v>37.726834647869048</v>
      </c>
      <c r="AE235" s="12">
        <v>3902.5037987679666</v>
      </c>
      <c r="AF235" s="10">
        <v>4376.3230902820751</v>
      </c>
      <c r="AG235" s="10">
        <v>2619.5161553593175</v>
      </c>
      <c r="AH235" s="10">
        <v>57.800354602720887</v>
      </c>
      <c r="AI235" s="10">
        <v>5.2738499436636239</v>
      </c>
      <c r="AJ235" s="10"/>
      <c r="AK235" s="10"/>
      <c r="AL235" s="10"/>
      <c r="AM235" s="10"/>
      <c r="AN235" s="10">
        <v>39.025037987679667</v>
      </c>
      <c r="AO235" s="10">
        <v>8.8685052550403647</v>
      </c>
      <c r="AP235" s="10">
        <v>19.646371165194882</v>
      </c>
      <c r="AQ235" s="10">
        <v>111.47500000000001</v>
      </c>
      <c r="AR235" s="10"/>
      <c r="AS235" s="10"/>
      <c r="AT235" s="10">
        <v>11.987215266938923</v>
      </c>
      <c r="AU235" s="10">
        <v>1</v>
      </c>
      <c r="AV235" s="16"/>
      <c r="AW235" s="19">
        <v>656.44846354231117</v>
      </c>
      <c r="AX235" s="1" t="s">
        <v>120</v>
      </c>
      <c r="AY235" s="23">
        <v>36.217322834645699</v>
      </c>
      <c r="AZ235" s="18">
        <v>100</v>
      </c>
      <c r="BA235" s="18">
        <v>0</v>
      </c>
      <c r="BB235" s="18">
        <v>0</v>
      </c>
      <c r="BC235" s="18">
        <v>0</v>
      </c>
      <c r="BD235" s="18">
        <v>100</v>
      </c>
      <c r="BE235" s="18">
        <v>0</v>
      </c>
      <c r="BF235" s="24">
        <v>6.6173121105598796</v>
      </c>
      <c r="BG235" s="24">
        <v>55.655853241571073</v>
      </c>
      <c r="BH235" s="24">
        <v>37.726834647869048</v>
      </c>
      <c r="BI235" s="21"/>
      <c r="BJ235" s="25">
        <f t="shared" ca="1" si="25"/>
        <v>0.80960022494304806</v>
      </c>
      <c r="BK235" s="24">
        <f t="shared" ca="1" si="26"/>
        <v>40.190474515896454</v>
      </c>
      <c r="BL235" s="23">
        <f t="shared" si="27"/>
        <v>1.9994210126604948</v>
      </c>
      <c r="BM235" s="23">
        <f t="shared" ca="1" si="28"/>
        <v>2.4072071417848777</v>
      </c>
      <c r="BN235" s="22">
        <f t="shared" si="29"/>
        <v>2.4202061076213517</v>
      </c>
      <c r="BO235" s="21"/>
      <c r="BP235" s="2"/>
    </row>
    <row r="236" spans="1:68" x14ac:dyDescent="0.2">
      <c r="A236">
        <v>11.15</v>
      </c>
      <c r="B236">
        <v>2.11</v>
      </c>
      <c r="C236">
        <v>0.29649999999999999</v>
      </c>
      <c r="D236">
        <v>1.8630000000000001E-2</v>
      </c>
      <c r="E236">
        <v>-5.1799999999999997E-3</v>
      </c>
      <c r="F236">
        <v>1.99515</v>
      </c>
      <c r="G236">
        <v>2.2000500000000001</v>
      </c>
      <c r="H236" s="21"/>
      <c r="I236" s="17">
        <f t="shared" si="23"/>
        <v>36.581364829396328</v>
      </c>
      <c r="J236" s="16">
        <f t="shared" si="24"/>
        <v>-36.381364829396325</v>
      </c>
      <c r="K236" s="16">
        <v>115</v>
      </c>
      <c r="L236" s="16">
        <v>4077.9199475065502</v>
      </c>
      <c r="M236" s="16">
        <v>1805.4790026246756</v>
      </c>
      <c r="N236" s="16">
        <v>15.851924759405076</v>
      </c>
      <c r="O236" s="16">
        <v>34.536111909650913</v>
      </c>
      <c r="P236" s="16">
        <v>34.789142773067013</v>
      </c>
      <c r="Q236" s="16">
        <v>0.90468149001938503</v>
      </c>
      <c r="R236" s="16">
        <v>2.6004707730820247</v>
      </c>
      <c r="S236" s="16">
        <v>17.571587737229205</v>
      </c>
      <c r="T236" s="20" t="s">
        <v>33</v>
      </c>
      <c r="U236" s="10">
        <v>3</v>
      </c>
      <c r="V236" s="20" t="s">
        <v>141</v>
      </c>
      <c r="W236" s="10">
        <v>5</v>
      </c>
      <c r="X236" s="20" t="s">
        <v>141</v>
      </c>
      <c r="Y236" s="10">
        <v>5</v>
      </c>
      <c r="Z236" s="20" t="s">
        <v>121</v>
      </c>
      <c r="AA236" s="15">
        <v>5</v>
      </c>
      <c r="AB236" s="11">
        <v>15.978082956915458</v>
      </c>
      <c r="AC236" s="10">
        <v>62.471212718216364</v>
      </c>
      <c r="AD236" s="19">
        <v>21.550704324868182</v>
      </c>
      <c r="AE236" s="12">
        <v>3453.6111909650913</v>
      </c>
      <c r="AF236" s="10">
        <v>3845.3781523972611</v>
      </c>
      <c r="AG236" s="10">
        <v>2319.2761848711343</v>
      </c>
      <c r="AH236" s="10">
        <v>35.375924115239222</v>
      </c>
      <c r="AI236" s="10">
        <v>3.8454575623429155</v>
      </c>
      <c r="AJ236" s="10"/>
      <c r="AK236" s="10"/>
      <c r="AL236" s="10"/>
      <c r="AM236" s="10"/>
      <c r="AN236" s="10">
        <v>34.536111909650913</v>
      </c>
      <c r="AO236" s="10">
        <v>8.3173841592425752</v>
      </c>
      <c r="AP236" s="10">
        <v>17.394571386533507</v>
      </c>
      <c r="AQ236" s="10">
        <v>111.47500000000001</v>
      </c>
      <c r="AR236" s="10"/>
      <c r="AS236" s="10"/>
      <c r="AT236" s="10">
        <v>10.41219830043703</v>
      </c>
      <c r="AU236" s="10">
        <v>1</v>
      </c>
      <c r="AV236" s="16"/>
      <c r="AW236" s="19">
        <v>576.80672285958917</v>
      </c>
      <c r="AX236" s="1" t="s">
        <v>120</v>
      </c>
      <c r="AY236" s="23">
        <v>36.381364829396297</v>
      </c>
      <c r="AZ236" s="18">
        <v>100</v>
      </c>
      <c r="BA236" s="18">
        <v>0</v>
      </c>
      <c r="BB236" s="18">
        <v>0</v>
      </c>
      <c r="BC236" s="18">
        <v>0</v>
      </c>
      <c r="BD236" s="18">
        <v>100</v>
      </c>
      <c r="BE236" s="18">
        <v>0</v>
      </c>
      <c r="BF236" s="24">
        <v>15.978082956915458</v>
      </c>
      <c r="BG236" s="24">
        <v>62.471212718216364</v>
      </c>
      <c r="BH236" s="24">
        <v>21.550704324868182</v>
      </c>
      <c r="BI236" s="21"/>
      <c r="BJ236" s="25">
        <f t="shared" ca="1" si="25"/>
        <v>0.86002933481761557</v>
      </c>
      <c r="BK236" s="24">
        <f t="shared" ca="1" si="26"/>
        <v>35.472291877663928</v>
      </c>
      <c r="BL236" s="23">
        <f t="shared" si="27"/>
        <v>2.7623708104564901</v>
      </c>
      <c r="BM236" s="23">
        <f t="shared" ca="1" si="28"/>
        <v>2.5390319217241264</v>
      </c>
      <c r="BN236" s="22">
        <f t="shared" si="29"/>
        <v>2.5477386484428206</v>
      </c>
      <c r="BO236" s="21"/>
      <c r="BP236" s="2"/>
    </row>
    <row r="237" spans="1:68" x14ac:dyDescent="0.2">
      <c r="A237">
        <v>11.2</v>
      </c>
      <c r="B237">
        <v>0.57999999999999996</v>
      </c>
      <c r="C237">
        <v>0.23401</v>
      </c>
      <c r="D237">
        <v>-1.65E-3</v>
      </c>
      <c r="E237">
        <v>-2.49E-3</v>
      </c>
      <c r="F237">
        <v>1.9955000000000001</v>
      </c>
      <c r="G237">
        <v>2.2019299999999999</v>
      </c>
      <c r="H237" s="21"/>
      <c r="I237" s="17">
        <f t="shared" si="23"/>
        <v>36.745406824146976</v>
      </c>
      <c r="J237" s="16">
        <f t="shared" si="24"/>
        <v>-36.545406824146973</v>
      </c>
      <c r="K237" s="16">
        <v>115</v>
      </c>
      <c r="L237" s="16">
        <v>4096.7847769028749</v>
      </c>
      <c r="M237" s="16">
        <v>1814.1076115485596</v>
      </c>
      <c r="N237" s="16">
        <v>15.923009623797023</v>
      </c>
      <c r="O237" s="16">
        <v>17.976903490759746</v>
      </c>
      <c r="P237" s="16">
        <v>18.240294369740372</v>
      </c>
      <c r="Q237" s="16">
        <v>0.76047854560695771</v>
      </c>
      <c r="R237" s="16">
        <v>4.1692229861627075</v>
      </c>
      <c r="S237" s="16">
        <v>18.291033262543458</v>
      </c>
      <c r="T237" s="20" t="s">
        <v>122</v>
      </c>
      <c r="U237" s="10">
        <v>4</v>
      </c>
      <c r="V237" s="20" t="s">
        <v>143</v>
      </c>
      <c r="W237" s="10">
        <v>4</v>
      </c>
      <c r="X237" s="20" t="s">
        <v>143</v>
      </c>
      <c r="Y237" s="10">
        <v>4</v>
      </c>
      <c r="Z237" s="20" t="s">
        <v>33</v>
      </c>
      <c r="AA237" s="15">
        <v>3</v>
      </c>
      <c r="AB237" s="11">
        <v>68.377632823689225</v>
      </c>
      <c r="AC237" s="10">
        <v>29.034276257291197</v>
      </c>
      <c r="AD237" s="19">
        <v>2.5880909190195793</v>
      </c>
      <c r="AE237" s="12">
        <v>1797.6903490759746</v>
      </c>
      <c r="AF237" s="10">
        <v>1897.3451149825789</v>
      </c>
      <c r="AG237" s="10">
        <v>1216.0196246493581</v>
      </c>
      <c r="AH237" s="10">
        <v>48.713629139926653</v>
      </c>
      <c r="AI237" s="10">
        <v>2.3985284627829069</v>
      </c>
      <c r="AJ237" s="10"/>
      <c r="AK237" s="10"/>
      <c r="AL237" s="10"/>
      <c r="AM237" s="10"/>
      <c r="AN237" s="10">
        <v>11.984602327173164</v>
      </c>
      <c r="AO237" s="10">
        <v>5.2196524473990147</v>
      </c>
      <c r="AP237" s="10">
        <v>9.5121373725455065</v>
      </c>
      <c r="AQ237" s="10">
        <v>114.66</v>
      </c>
      <c r="AR237" s="10"/>
      <c r="AS237" s="10"/>
      <c r="AT237" s="10">
        <v>4.9342775310307019</v>
      </c>
      <c r="AU237" s="10">
        <v>1</v>
      </c>
      <c r="AV237" s="16"/>
      <c r="AW237" s="19">
        <v>284.60176724738687</v>
      </c>
      <c r="AX237" s="1" t="s">
        <v>120</v>
      </c>
      <c r="AY237" s="23">
        <v>36.545406824147001</v>
      </c>
      <c r="AZ237" s="18">
        <v>100</v>
      </c>
      <c r="BA237" s="18">
        <v>0</v>
      </c>
      <c r="BB237" s="18">
        <v>0</v>
      </c>
      <c r="BC237" s="18">
        <v>100</v>
      </c>
      <c r="BD237" s="18">
        <v>0</v>
      </c>
      <c r="BE237" s="18">
        <v>0</v>
      </c>
      <c r="BF237" s="24">
        <v>68.377632823689225</v>
      </c>
      <c r="BG237" s="24">
        <v>29.034276257291197</v>
      </c>
      <c r="BH237" s="24">
        <v>2.5880909190195793</v>
      </c>
      <c r="BI237" s="21"/>
      <c r="BJ237" s="25">
        <f t="shared" ca="1" si="25"/>
        <v>1</v>
      </c>
      <c r="BK237" s="24">
        <f t="shared" ca="1" si="26"/>
        <v>17.851093152591091</v>
      </c>
      <c r="BL237" s="23">
        <f t="shared" si="27"/>
        <v>4.6966597653923099</v>
      </c>
      <c r="BM237" s="23">
        <f t="shared" ca="1" si="28"/>
        <v>2.9154548508091924</v>
      </c>
      <c r="BN237" s="22">
        <f t="shared" si="29"/>
        <v>2.8944400606337584</v>
      </c>
      <c r="BO237" s="21"/>
      <c r="BP237" s="2"/>
    </row>
    <row r="238" spans="1:68" x14ac:dyDescent="0.2">
      <c r="A238">
        <v>11.25</v>
      </c>
      <c r="B238">
        <v>2.11</v>
      </c>
      <c r="C238">
        <v>0.21238000000000001</v>
      </c>
      <c r="D238">
        <v>-4.3040000000000002E-2</v>
      </c>
      <c r="E238">
        <v>1.9000000000000001E-4</v>
      </c>
      <c r="F238">
        <v>1.99333</v>
      </c>
      <c r="G238">
        <v>2.19895</v>
      </c>
      <c r="H238" s="21"/>
      <c r="I238" s="17">
        <f t="shared" si="23"/>
        <v>36.909448818897637</v>
      </c>
      <c r="J238" s="16">
        <f t="shared" si="24"/>
        <v>-36.709448818897634</v>
      </c>
      <c r="K238" s="16">
        <v>115</v>
      </c>
      <c r="L238" s="16">
        <v>4115.649606299201</v>
      </c>
      <c r="M238" s="16">
        <v>1822.7362204724443</v>
      </c>
      <c r="N238" s="16">
        <v>15.994094488188974</v>
      </c>
      <c r="O238" s="16">
        <v>12.245175564681725</v>
      </c>
      <c r="P238" s="16">
        <v>12.518887946157863</v>
      </c>
      <c r="Q238" s="16">
        <v>0.46617085974747208</v>
      </c>
      <c r="R238" s="16">
        <v>3.7237401736672884</v>
      </c>
      <c r="S238" s="16">
        <v>19.007804269176251</v>
      </c>
      <c r="T238" s="20" t="s">
        <v>33</v>
      </c>
      <c r="U238" s="10">
        <v>3</v>
      </c>
      <c r="V238" s="20" t="s">
        <v>33</v>
      </c>
      <c r="W238" s="10">
        <v>3</v>
      </c>
      <c r="X238" s="20" t="s">
        <v>33</v>
      </c>
      <c r="Y238" s="10">
        <v>3</v>
      </c>
      <c r="Z238" s="20" t="s">
        <v>33</v>
      </c>
      <c r="AA238" s="15">
        <v>3</v>
      </c>
      <c r="AB238" s="11">
        <v>68.343414244976984</v>
      </c>
      <c r="AC238" s="10">
        <v>29.066399443172955</v>
      </c>
      <c r="AD238" s="19">
        <v>2.5901863118500676</v>
      </c>
      <c r="AE238" s="12">
        <v>1224.5175564681726</v>
      </c>
      <c r="AF238" s="10">
        <v>1223.1287810672056</v>
      </c>
      <c r="AG238" s="10">
        <v>813.91659596183968</v>
      </c>
      <c r="AH238" s="10">
        <v>61.996315494595407</v>
      </c>
      <c r="AI238" s="10">
        <v>2.685472007610993</v>
      </c>
      <c r="AJ238" s="10"/>
      <c r="AK238" s="10"/>
      <c r="AL238" s="10"/>
      <c r="AM238" s="10"/>
      <c r="AN238" s="10">
        <v>12.245175564681725</v>
      </c>
      <c r="AO238" s="10">
        <v>3.8299810888406829</v>
      </c>
      <c r="AP238" s="10">
        <v>6.511332767694717</v>
      </c>
      <c r="AQ238" s="10">
        <v>111.47500000000001</v>
      </c>
      <c r="AR238" s="10"/>
      <c r="AS238" s="10"/>
      <c r="AT238" s="10">
        <v>3.0962758897462002</v>
      </c>
      <c r="AU238" s="10">
        <v>1</v>
      </c>
      <c r="AV238" s="16"/>
      <c r="AW238" s="19">
        <v>183.46931716008086</v>
      </c>
      <c r="AX238" s="1" t="s">
        <v>120</v>
      </c>
      <c r="AY238" s="23">
        <v>36.709448818897599</v>
      </c>
      <c r="AZ238" s="18">
        <v>100</v>
      </c>
      <c r="BA238" s="18">
        <v>0</v>
      </c>
      <c r="BB238" s="18">
        <v>0</v>
      </c>
      <c r="BC238" s="18">
        <v>100</v>
      </c>
      <c r="BD238" s="18">
        <v>0</v>
      </c>
      <c r="BE238" s="18">
        <v>0</v>
      </c>
      <c r="BF238" s="24">
        <v>68.343414244976984</v>
      </c>
      <c r="BG238" s="24">
        <v>29.066399443172955</v>
      </c>
      <c r="BH238" s="24">
        <v>2.5901863118500676</v>
      </c>
      <c r="BI238" s="21"/>
      <c r="BJ238" s="25">
        <f t="shared" ca="1" si="25"/>
        <v>1</v>
      </c>
      <c r="BK238" s="24">
        <f t="shared" ca="1" si="26"/>
        <v>11.478416926719991</v>
      </c>
      <c r="BL238" s="23">
        <f t="shared" si="27"/>
        <v>4.4562474518571396</v>
      </c>
      <c r="BM238" s="23">
        <f t="shared" ca="1" si="28"/>
        <v>3.0498713146670169</v>
      </c>
      <c r="BN238" s="22">
        <f t="shared" si="29"/>
        <v>2.9927854507776459</v>
      </c>
      <c r="BO238" s="21"/>
      <c r="BP238" s="2"/>
    </row>
    <row r="239" spans="1:68" x14ac:dyDescent="0.2">
      <c r="A239">
        <v>11.3</v>
      </c>
      <c r="B239">
        <v>2.11</v>
      </c>
      <c r="C239">
        <v>0.20837</v>
      </c>
      <c r="D239">
        <v>-5.2380000000000003E-2</v>
      </c>
      <c r="E239">
        <v>1.455E-2</v>
      </c>
      <c r="F239">
        <v>1.99743</v>
      </c>
      <c r="G239">
        <v>2.2001300000000001</v>
      </c>
      <c r="H239" s="21"/>
      <c r="I239" s="17">
        <f t="shared" si="23"/>
        <v>37.073490813648291</v>
      </c>
      <c r="J239" s="16">
        <f t="shared" si="24"/>
        <v>-36.873490813648289</v>
      </c>
      <c r="K239" s="16">
        <v>115</v>
      </c>
      <c r="L239" s="16">
        <v>4134.5144356955261</v>
      </c>
      <c r="M239" s="16">
        <v>1831.3648293963288</v>
      </c>
      <c r="N239" s="16">
        <v>16.065179352580927</v>
      </c>
      <c r="O239" s="16">
        <v>11.182566735112932</v>
      </c>
      <c r="P239" s="16">
        <v>11.511583883691889</v>
      </c>
      <c r="Q239" s="16">
        <v>0.39975786661078216</v>
      </c>
      <c r="R239" s="16">
        <v>3.4726573740830484</v>
      </c>
      <c r="S239" s="16">
        <v>22.8484130957609</v>
      </c>
      <c r="T239" s="20" t="s">
        <v>122</v>
      </c>
      <c r="U239" s="10">
        <v>4</v>
      </c>
      <c r="V239" s="20" t="s">
        <v>33</v>
      </c>
      <c r="W239" s="10">
        <v>3</v>
      </c>
      <c r="X239" s="20" t="s">
        <v>33</v>
      </c>
      <c r="Y239" s="10">
        <v>3</v>
      </c>
      <c r="Z239" s="20" t="s">
        <v>33</v>
      </c>
      <c r="AA239" s="15">
        <v>3</v>
      </c>
      <c r="AB239" s="11">
        <v>65.206001438990796</v>
      </c>
      <c r="AC239" s="10">
        <v>32.000742111423577</v>
      </c>
      <c r="AD239" s="19">
        <v>2.7932564495856322</v>
      </c>
      <c r="AE239" s="12">
        <v>1118.2566735112932</v>
      </c>
      <c r="AF239" s="10">
        <v>1103.5127249302486</v>
      </c>
      <c r="AG239" s="10">
        <v>738.36879127689167</v>
      </c>
      <c r="AH239" s="10">
        <v>139.5408084311309</v>
      </c>
      <c r="AI239" s="10">
        <v>2.8796391128682801</v>
      </c>
      <c r="AJ239" s="10"/>
      <c r="AK239" s="10"/>
      <c r="AL239" s="10"/>
      <c r="AM239" s="10"/>
      <c r="AN239" s="10">
        <v>7.4550444900752879</v>
      </c>
      <c r="AO239" s="10">
        <v>3.5619767182165769</v>
      </c>
      <c r="AP239" s="10">
        <v>5.9069503302151336</v>
      </c>
      <c r="AQ239" s="10">
        <v>114.66</v>
      </c>
      <c r="AR239" s="10"/>
      <c r="AS239" s="10"/>
      <c r="AT239" s="10">
        <v>2.7653132665087323</v>
      </c>
      <c r="AU239" s="10">
        <v>1</v>
      </c>
      <c r="AV239" s="16"/>
      <c r="AW239" s="19">
        <v>165.5269087395373</v>
      </c>
      <c r="AX239" s="1" t="s">
        <v>120</v>
      </c>
      <c r="AY239" s="23">
        <v>36.873490813648303</v>
      </c>
      <c r="AZ239" s="18">
        <v>100</v>
      </c>
      <c r="BA239" s="18">
        <v>0</v>
      </c>
      <c r="BB239" s="18">
        <v>0</v>
      </c>
      <c r="BC239" s="18">
        <v>100</v>
      </c>
      <c r="BD239" s="18">
        <v>0</v>
      </c>
      <c r="BE239" s="18">
        <v>0</v>
      </c>
      <c r="BF239" s="24">
        <v>65.206001438990796</v>
      </c>
      <c r="BG239" s="24">
        <v>32.000742111423577</v>
      </c>
      <c r="BH239" s="24">
        <v>2.7932564495856322</v>
      </c>
      <c r="BI239" s="21"/>
      <c r="BJ239" s="25">
        <f t="shared" ca="1" si="25"/>
        <v>1</v>
      </c>
      <c r="BK239" s="24">
        <f t="shared" ca="1" si="26"/>
        <v>10.313976237009262</v>
      </c>
      <c r="BL239" s="23">
        <f t="shared" si="27"/>
        <v>4.2327831380137049</v>
      </c>
      <c r="BM239" s="23">
        <f t="shared" ca="1" si="28"/>
        <v>3.0732365428131421</v>
      </c>
      <c r="BN239" s="22">
        <f t="shared" si="29"/>
        <v>3.0041833921000687</v>
      </c>
      <c r="BO239" s="21"/>
      <c r="BP239" s="2"/>
    </row>
    <row r="240" spans="1:68" x14ac:dyDescent="0.2">
      <c r="A240">
        <v>11.35</v>
      </c>
      <c r="B240">
        <v>2.11</v>
      </c>
      <c r="C240">
        <v>0.21543000000000001</v>
      </c>
      <c r="D240">
        <v>-5.5259999999999997E-2</v>
      </c>
      <c r="E240">
        <v>1.737E-2</v>
      </c>
      <c r="F240">
        <v>2.0012799999999999</v>
      </c>
      <c r="G240">
        <v>2.20303</v>
      </c>
      <c r="H240" s="21"/>
      <c r="I240" s="17">
        <f t="shared" si="23"/>
        <v>37.237532808398946</v>
      </c>
      <c r="J240" s="16">
        <f t="shared" si="24"/>
        <v>-37.037532808398943</v>
      </c>
      <c r="K240" s="16">
        <v>115</v>
      </c>
      <c r="L240" s="16">
        <v>4153.3792650918513</v>
      </c>
      <c r="M240" s="16">
        <v>1839.9934383202133</v>
      </c>
      <c r="N240" s="16">
        <v>16.136264216972876</v>
      </c>
      <c r="O240" s="16">
        <v>13.053394250513344</v>
      </c>
      <c r="P240" s="16">
        <v>13.393272084553997</v>
      </c>
      <c r="Q240" s="16">
        <v>0.37927934196049673</v>
      </c>
      <c r="R240" s="16">
        <v>2.8318646822527156</v>
      </c>
      <c r="S240" s="16">
        <v>23.602627363934204</v>
      </c>
      <c r="T240" s="20" t="s">
        <v>122</v>
      </c>
      <c r="U240" s="10">
        <v>5</v>
      </c>
      <c r="V240" s="20" t="s">
        <v>143</v>
      </c>
      <c r="W240" s="10">
        <v>4</v>
      </c>
      <c r="X240" s="20" t="s">
        <v>33</v>
      </c>
      <c r="Y240" s="10">
        <v>3</v>
      </c>
      <c r="Z240" s="20" t="s">
        <v>33</v>
      </c>
      <c r="AA240" s="15">
        <v>3</v>
      </c>
      <c r="AB240" s="11">
        <v>45.109662072236148</v>
      </c>
      <c r="AC240" s="10">
        <v>49.486713129332358</v>
      </c>
      <c r="AD240" s="19">
        <v>5.403624798431494</v>
      </c>
      <c r="AE240" s="12">
        <v>1305.3394250513343</v>
      </c>
      <c r="AF240" s="10">
        <v>1323.7781115377713</v>
      </c>
      <c r="AG240" s="10">
        <v>879.49540634154982</v>
      </c>
      <c r="AH240" s="10">
        <v>153.59375616606161</v>
      </c>
      <c r="AI240" s="10">
        <v>3.5312421750481087</v>
      </c>
      <c r="AJ240" s="10"/>
      <c r="AK240" s="10"/>
      <c r="AL240" s="10"/>
      <c r="AM240" s="10"/>
      <c r="AN240" s="10">
        <v>6.5266971252566721</v>
      </c>
      <c r="AO240" s="10">
        <v>3.8880878821222904</v>
      </c>
      <c r="AP240" s="10">
        <v>7.0359632507323981</v>
      </c>
      <c r="AQ240" s="10">
        <v>114.66</v>
      </c>
      <c r="AR240" s="10"/>
      <c r="AS240" s="10"/>
      <c r="AT240" s="10">
        <v>3.3310303166597457</v>
      </c>
      <c r="AU240" s="10">
        <v>1</v>
      </c>
      <c r="AV240" s="16"/>
      <c r="AW240" s="19">
        <v>198.56671673066572</v>
      </c>
      <c r="AX240" s="1" t="s">
        <v>120</v>
      </c>
      <c r="AY240" s="23">
        <v>37.0375328083989</v>
      </c>
      <c r="AZ240" s="18">
        <v>0</v>
      </c>
      <c r="BA240" s="18">
        <v>100</v>
      </c>
      <c r="BB240" s="18">
        <v>0</v>
      </c>
      <c r="BC240" s="18">
        <v>100</v>
      </c>
      <c r="BD240" s="18">
        <v>0</v>
      </c>
      <c r="BE240" s="18">
        <v>0</v>
      </c>
      <c r="BF240" s="24">
        <v>45.109662072236148</v>
      </c>
      <c r="BG240" s="24">
        <v>49.486713129332358</v>
      </c>
      <c r="BH240" s="24">
        <v>5.403624798431494</v>
      </c>
      <c r="BI240" s="21"/>
      <c r="BJ240" s="25">
        <f t="shared" ca="1" si="25"/>
        <v>1</v>
      </c>
      <c r="BK240" s="24">
        <f t="shared" ca="1" si="26"/>
        <v>12.300676965825845</v>
      </c>
      <c r="BL240" s="23">
        <f t="shared" si="27"/>
        <v>3.3515360628437385</v>
      </c>
      <c r="BM240" s="23">
        <f t="shared" ca="1" si="28"/>
        <v>2.9513749610080984</v>
      </c>
      <c r="BN240" s="22">
        <f t="shared" si="29"/>
        <v>2.8991784729384324</v>
      </c>
      <c r="BO240" s="21"/>
      <c r="BP240" s="2"/>
    </row>
    <row r="241" spans="1:68" x14ac:dyDescent="0.2">
      <c r="A241">
        <v>11.4</v>
      </c>
      <c r="B241">
        <v>2.11</v>
      </c>
      <c r="C241">
        <v>0.23666000000000001</v>
      </c>
      <c r="D241">
        <v>-4.8840000000000001E-2</v>
      </c>
      <c r="E241">
        <v>2.0570000000000001E-2</v>
      </c>
      <c r="F241">
        <v>2.0002499999999999</v>
      </c>
      <c r="G241">
        <v>2.2018499999999999</v>
      </c>
      <c r="H241" s="21"/>
      <c r="I241" s="17">
        <f t="shared" si="23"/>
        <v>37.401574803149607</v>
      </c>
      <c r="J241" s="16">
        <f t="shared" si="24"/>
        <v>-37.201574803149605</v>
      </c>
      <c r="K241" s="16">
        <v>115</v>
      </c>
      <c r="L241" s="16">
        <v>4172.2440944881773</v>
      </c>
      <c r="M241" s="16">
        <v>1848.622047244098</v>
      </c>
      <c r="N241" s="16">
        <v>16.207349081364828</v>
      </c>
      <c r="O241" s="16">
        <v>18.679126283367552</v>
      </c>
      <c r="P241" s="16">
        <v>19.031328299492397</v>
      </c>
      <c r="Q241" s="16">
        <v>0.42492938649342477</v>
      </c>
      <c r="R241" s="16">
        <v>2.2327889036770938</v>
      </c>
      <c r="S241" s="16">
        <v>24.458473342003209</v>
      </c>
      <c r="T241" s="20" t="s">
        <v>122</v>
      </c>
      <c r="U241" s="10">
        <v>5</v>
      </c>
      <c r="V241" s="20" t="s">
        <v>143</v>
      </c>
      <c r="W241" s="10">
        <v>4</v>
      </c>
      <c r="X241" s="20" t="s">
        <v>143</v>
      </c>
      <c r="Y241" s="10">
        <v>4</v>
      </c>
      <c r="Z241" s="20" t="s">
        <v>123</v>
      </c>
      <c r="AA241" s="15">
        <v>4</v>
      </c>
      <c r="AB241" s="11">
        <v>23.157156330729094</v>
      </c>
      <c r="AC241" s="10">
        <v>61.947822637510157</v>
      </c>
      <c r="AD241" s="19">
        <v>14.895021031760749</v>
      </c>
      <c r="AE241" s="12">
        <v>1867.912628336755</v>
      </c>
      <c r="AF241" s="10">
        <v>1985.9691468601523</v>
      </c>
      <c r="AG241" s="10">
        <v>1268.75521996616</v>
      </c>
      <c r="AH241" s="10">
        <v>169.73741336170383</v>
      </c>
      <c r="AI241" s="10">
        <v>4.4787037339407174</v>
      </c>
      <c r="AJ241" s="10"/>
      <c r="AK241" s="10"/>
      <c r="AL241" s="10"/>
      <c r="AM241" s="10"/>
      <c r="AN241" s="10">
        <v>9.3395631416837759</v>
      </c>
      <c r="AO241" s="10">
        <v>4.9803537708895105</v>
      </c>
      <c r="AP241" s="10">
        <v>9.8812865397631189</v>
      </c>
      <c r="AQ241" s="10">
        <v>114.66</v>
      </c>
      <c r="AR241" s="10"/>
      <c r="AS241" s="10"/>
      <c r="AT241" s="10">
        <v>5.0745600717056849</v>
      </c>
      <c r="AU241" s="10">
        <v>1</v>
      </c>
      <c r="AV241" s="16"/>
      <c r="AW241" s="19">
        <v>297.89537202902284</v>
      </c>
      <c r="AX241" s="1" t="s">
        <v>120</v>
      </c>
      <c r="AY241" s="23">
        <v>37.201574803149597</v>
      </c>
      <c r="AZ241" s="18">
        <v>0</v>
      </c>
      <c r="BA241" s="18">
        <v>100</v>
      </c>
      <c r="BB241" s="18">
        <v>0</v>
      </c>
      <c r="BC241" s="18">
        <v>0</v>
      </c>
      <c r="BD241" s="18">
        <v>100</v>
      </c>
      <c r="BE241" s="18">
        <v>0</v>
      </c>
      <c r="BF241" s="24">
        <v>23.157156330729094</v>
      </c>
      <c r="BG241" s="24">
        <v>61.947822637510157</v>
      </c>
      <c r="BH241" s="24">
        <v>14.895021031760749</v>
      </c>
      <c r="BI241" s="21"/>
      <c r="BJ241" s="25">
        <f t="shared" ca="1" si="25"/>
        <v>0.93766304783168575</v>
      </c>
      <c r="BK241" s="24">
        <f t="shared" ca="1" si="26"/>
        <v>18.176926150860815</v>
      </c>
      <c r="BL241" s="23">
        <f t="shared" si="27"/>
        <v>2.5076672432773996</v>
      </c>
      <c r="BM241" s="23">
        <f t="shared" ca="1" si="28"/>
        <v>2.7401195055180922</v>
      </c>
      <c r="BN241" s="22">
        <f t="shared" si="29"/>
        <v>2.7149982618560244</v>
      </c>
      <c r="BO241" s="21"/>
      <c r="BP241" s="2"/>
    </row>
    <row r="242" spans="1:68" x14ac:dyDescent="0.2">
      <c r="A242">
        <v>11.45</v>
      </c>
      <c r="B242">
        <v>2.11</v>
      </c>
      <c r="C242">
        <v>0.23841000000000001</v>
      </c>
      <c r="D242">
        <v>-2.998E-2</v>
      </c>
      <c r="E242">
        <v>9.1599999999999997E-3</v>
      </c>
      <c r="F242">
        <v>2.0064000000000002</v>
      </c>
      <c r="G242">
        <v>2.2042799999999998</v>
      </c>
      <c r="H242" s="21"/>
      <c r="I242" s="17">
        <f t="shared" si="23"/>
        <v>37.565616797900262</v>
      </c>
      <c r="J242" s="16">
        <f t="shared" si="24"/>
        <v>-37.365616797900259</v>
      </c>
      <c r="K242" s="16">
        <v>115</v>
      </c>
      <c r="L242" s="16">
        <v>4191.1089238845025</v>
      </c>
      <c r="M242" s="16">
        <v>1857.2506561679825</v>
      </c>
      <c r="N242" s="16">
        <v>16.278433945756781</v>
      </c>
      <c r="O242" s="16">
        <v>19.142858316221762</v>
      </c>
      <c r="P242" s="16">
        <v>19.451116920602654</v>
      </c>
      <c r="Q242" s="16">
        <v>0.55903528055744733</v>
      </c>
      <c r="R242" s="16">
        <v>2.8740523376594185</v>
      </c>
      <c r="S242" s="16">
        <v>21.406847526450921</v>
      </c>
      <c r="T242" s="20" t="s">
        <v>122</v>
      </c>
      <c r="U242" s="10">
        <v>5</v>
      </c>
      <c r="V242" s="20" t="s">
        <v>143</v>
      </c>
      <c r="W242" s="10">
        <v>4</v>
      </c>
      <c r="X242" s="20" t="s">
        <v>143</v>
      </c>
      <c r="Y242" s="10">
        <v>4</v>
      </c>
      <c r="Z242" s="20" t="s">
        <v>123</v>
      </c>
      <c r="AA242" s="15">
        <v>4</v>
      </c>
      <c r="AB242" s="11">
        <v>34.985866882269178</v>
      </c>
      <c r="AC242" s="10">
        <v>56.576336672735749</v>
      </c>
      <c r="AD242" s="19">
        <v>8.437796444995076</v>
      </c>
      <c r="AE242" s="12">
        <v>1914.2858316221761</v>
      </c>
      <c r="AF242" s="10">
        <v>2034.246347614516</v>
      </c>
      <c r="AG242" s="10">
        <v>1296.741128040177</v>
      </c>
      <c r="AH242" s="10">
        <v>105.49879365999374</v>
      </c>
      <c r="AI242" s="10">
        <v>3.4794077578085574</v>
      </c>
      <c r="AJ242" s="10"/>
      <c r="AK242" s="10"/>
      <c r="AL242" s="10"/>
      <c r="AM242" s="10"/>
      <c r="AN242" s="10">
        <v>9.571429158110881</v>
      </c>
      <c r="AO242" s="10">
        <v>5.2399309290522478</v>
      </c>
      <c r="AP242" s="10">
        <v>10.077187896281238</v>
      </c>
      <c r="AQ242" s="10">
        <v>114.66</v>
      </c>
      <c r="AR242" s="10"/>
      <c r="AS242" s="10"/>
      <c r="AT242" s="10">
        <v>5.1786396252898577</v>
      </c>
      <c r="AU242" s="10">
        <v>1</v>
      </c>
      <c r="AV242" s="16"/>
      <c r="AW242" s="19">
        <v>305.13695214217739</v>
      </c>
      <c r="AX242" s="1" t="s">
        <v>120</v>
      </c>
      <c r="AY242" s="23">
        <v>37.365616797900302</v>
      </c>
      <c r="AZ242" s="18">
        <v>0</v>
      </c>
      <c r="BA242" s="18">
        <v>100</v>
      </c>
      <c r="BB242" s="18">
        <v>0</v>
      </c>
      <c r="BC242" s="18">
        <v>0</v>
      </c>
      <c r="BD242" s="18">
        <v>100</v>
      </c>
      <c r="BE242" s="18">
        <v>0</v>
      </c>
      <c r="BF242" s="24">
        <v>34.985866882269178</v>
      </c>
      <c r="BG242" s="24">
        <v>56.576336672735749</v>
      </c>
      <c r="BH242" s="24">
        <v>8.437796444995076</v>
      </c>
      <c r="BI242" s="21"/>
      <c r="BJ242" s="25">
        <f t="shared" ca="1" si="25"/>
        <v>0.95993843705572557</v>
      </c>
      <c r="BK242" s="24">
        <f t="shared" ca="1" si="26"/>
        <v>18.59071172993303</v>
      </c>
      <c r="BL242" s="23">
        <f t="shared" si="27"/>
        <v>3.2210726785088397</v>
      </c>
      <c r="BM242" s="23">
        <f t="shared" ca="1" si="28"/>
        <v>2.7980500055346962</v>
      </c>
      <c r="BN242" s="22">
        <f t="shared" si="29"/>
        <v>2.7722508263084782</v>
      </c>
      <c r="BO242" s="21"/>
      <c r="BP242" s="2"/>
    </row>
    <row r="243" spans="1:68" x14ac:dyDescent="0.2">
      <c r="A243">
        <v>11.5</v>
      </c>
      <c r="B243">
        <v>2.11</v>
      </c>
      <c r="C243">
        <v>0.23982999999999999</v>
      </c>
      <c r="D243">
        <v>-2.8309999999999998E-2</v>
      </c>
      <c r="E243">
        <v>8.8000000000000005E-3</v>
      </c>
      <c r="F243">
        <v>2.0057999999999998</v>
      </c>
      <c r="G243">
        <v>2.2023799999999998</v>
      </c>
      <c r="H243" s="21"/>
      <c r="I243" s="17">
        <f t="shared" si="23"/>
        <v>37.729658792650916</v>
      </c>
      <c r="J243" s="16">
        <f t="shared" si="24"/>
        <v>-37.529658792650913</v>
      </c>
      <c r="K243" s="16">
        <v>115</v>
      </c>
      <c r="L243" s="16">
        <v>4209.9737532808276</v>
      </c>
      <c r="M243" s="16">
        <v>1865.879265091867</v>
      </c>
      <c r="N243" s="16">
        <v>16.34951881014873</v>
      </c>
      <c r="O243" s="16">
        <v>19.519143737166317</v>
      </c>
      <c r="P243" s="16">
        <v>19.82601587106274</v>
      </c>
      <c r="Q243" s="16">
        <v>0.57090998061507825</v>
      </c>
      <c r="R243" s="16">
        <v>2.8796001391704502</v>
      </c>
      <c r="S243" s="16">
        <v>21.310564853918162</v>
      </c>
      <c r="T243" s="20" t="s">
        <v>122</v>
      </c>
      <c r="U243" s="10">
        <v>5</v>
      </c>
      <c r="V243" s="20" t="s">
        <v>143</v>
      </c>
      <c r="W243" s="10">
        <v>4</v>
      </c>
      <c r="X243" s="20" t="s">
        <v>143</v>
      </c>
      <c r="Y243" s="10">
        <v>4</v>
      </c>
      <c r="Z243" s="20" t="s">
        <v>123</v>
      </c>
      <c r="AA243" s="15">
        <v>4</v>
      </c>
      <c r="AB243" s="11">
        <v>34.566507849098613</v>
      </c>
      <c r="AC243" s="10">
        <v>56.830221150364451</v>
      </c>
      <c r="AD243" s="19">
        <v>8.6032710005369388</v>
      </c>
      <c r="AE243" s="12">
        <v>1951.9143737166316</v>
      </c>
      <c r="AF243" s="10">
        <v>2077.2424106453309</v>
      </c>
      <c r="AG243" s="10">
        <v>1321.7343914041826</v>
      </c>
      <c r="AH243" s="10">
        <v>102.05580432897116</v>
      </c>
      <c r="AI243" s="10">
        <v>3.4727043744624839</v>
      </c>
      <c r="AJ243" s="10"/>
      <c r="AK243" s="10"/>
      <c r="AL243" s="10"/>
      <c r="AM243" s="10"/>
      <c r="AN243" s="10">
        <v>9.7595718685831585</v>
      </c>
      <c r="AO243" s="10">
        <v>5.3272867634657608</v>
      </c>
      <c r="AP243" s="10">
        <v>10.252140739829279</v>
      </c>
      <c r="AQ243" s="10">
        <v>114.66</v>
      </c>
      <c r="AR243" s="10"/>
      <c r="AS243" s="10"/>
      <c r="AT243" s="10">
        <v>5.2677863441040627</v>
      </c>
      <c r="AU243" s="10">
        <v>1</v>
      </c>
      <c r="AV243" s="16"/>
      <c r="AW243" s="19">
        <v>311.58636159679963</v>
      </c>
      <c r="AX243" s="1" t="s">
        <v>120</v>
      </c>
      <c r="AY243" s="23">
        <v>37.529658792650899</v>
      </c>
      <c r="AZ243" s="18">
        <v>0</v>
      </c>
      <c r="BA243" s="18">
        <v>100</v>
      </c>
      <c r="BB243" s="18">
        <v>0</v>
      </c>
      <c r="BC243" s="18">
        <v>0</v>
      </c>
      <c r="BD243" s="18">
        <v>100</v>
      </c>
      <c r="BE243" s="18">
        <v>0</v>
      </c>
      <c r="BF243" s="24">
        <v>34.566507849098613</v>
      </c>
      <c r="BG243" s="24">
        <v>56.830221150364451</v>
      </c>
      <c r="BH243" s="24">
        <v>8.6032710005369388</v>
      </c>
      <c r="BI243" s="21"/>
      <c r="BJ243" s="25">
        <f t="shared" ca="1" si="25"/>
        <v>0.95806027332488719</v>
      </c>
      <c r="BK243" s="24">
        <f t="shared" ca="1" si="26"/>
        <v>18.893383413094551</v>
      </c>
      <c r="BL243" s="23">
        <f t="shared" si="27"/>
        <v>3.2216525394477462</v>
      </c>
      <c r="BM243" s="23">
        <f t="shared" ca="1" si="28"/>
        <v>2.7925853534387581</v>
      </c>
      <c r="BN243" s="22">
        <f t="shared" si="29"/>
        <v>2.7661652414825344</v>
      </c>
      <c r="BO243" s="21"/>
      <c r="BP243" s="2"/>
    </row>
    <row r="244" spans="1:68" x14ac:dyDescent="0.2">
      <c r="A244">
        <v>11.55</v>
      </c>
      <c r="B244">
        <v>2.11</v>
      </c>
      <c r="C244">
        <v>0.28826000000000002</v>
      </c>
      <c r="D244">
        <v>-5.6959999999999997E-2</v>
      </c>
      <c r="E244">
        <v>7.3899999999999999E-3</v>
      </c>
      <c r="F244">
        <v>2.0045000000000002</v>
      </c>
      <c r="G244">
        <v>2.2020300000000002</v>
      </c>
      <c r="H244" s="21"/>
      <c r="I244" s="17">
        <f t="shared" si="23"/>
        <v>37.893700787401578</v>
      </c>
      <c r="J244" s="16">
        <f t="shared" si="24"/>
        <v>-37.693700787401575</v>
      </c>
      <c r="K244" s="16">
        <v>115</v>
      </c>
      <c r="L244" s="16">
        <v>4228.8385826771537</v>
      </c>
      <c r="M244" s="16">
        <v>1874.5078740157517</v>
      </c>
      <c r="N244" s="16">
        <v>16.420603674540686</v>
      </c>
      <c r="O244" s="16">
        <v>32.352596509240243</v>
      </c>
      <c r="P244" s="16">
        <v>32.654038300405816</v>
      </c>
      <c r="Q244" s="16">
        <v>0.36719132393775872</v>
      </c>
      <c r="R244" s="16">
        <v>1.1244897815079593</v>
      </c>
      <c r="S244" s="16">
        <v>20.933457719831502</v>
      </c>
      <c r="T244" s="20" t="s">
        <v>125</v>
      </c>
      <c r="U244" s="10">
        <v>7</v>
      </c>
      <c r="V244" s="20" t="s">
        <v>141</v>
      </c>
      <c r="W244" s="10">
        <v>5</v>
      </c>
      <c r="X244" s="20" t="s">
        <v>141</v>
      </c>
      <c r="Y244" s="10">
        <v>5</v>
      </c>
      <c r="Z244" s="20" t="s">
        <v>121</v>
      </c>
      <c r="AA244" s="15">
        <v>5</v>
      </c>
      <c r="AB244" s="11">
        <v>3.6579968298945573</v>
      </c>
      <c r="AC244" s="10">
        <v>48.415101979657479</v>
      </c>
      <c r="AD244" s="19">
        <v>47.926901190447964</v>
      </c>
      <c r="AE244" s="12"/>
      <c r="AF244" s="10"/>
      <c r="AG244" s="10"/>
      <c r="AH244" s="10"/>
      <c r="AI244" s="10"/>
      <c r="AJ244" s="10">
        <v>31</v>
      </c>
      <c r="AK244" s="10">
        <v>34.155795710932189</v>
      </c>
      <c r="AL244" s="10">
        <v>35.764961820031282</v>
      </c>
      <c r="AM244" s="10">
        <v>33.163509575101457</v>
      </c>
      <c r="AN244" s="10">
        <v>10.784198836413415</v>
      </c>
      <c r="AO244" s="10">
        <v>5.0782908487183755</v>
      </c>
      <c r="AP244" s="10">
        <v>7.7962114901217445</v>
      </c>
      <c r="AQ244" s="10">
        <v>117.845</v>
      </c>
      <c r="AR244" s="10">
        <v>0</v>
      </c>
      <c r="AS244" s="10">
        <v>0</v>
      </c>
      <c r="AT244" s="10">
        <v>0.89566278668310984</v>
      </c>
      <c r="AU244" s="10">
        <v>0.41224532481196219</v>
      </c>
      <c r="AV244" s="16">
        <v>0.19898397196922124</v>
      </c>
      <c r="AW244" s="19">
        <v>81.635095751014546</v>
      </c>
      <c r="AX244" s="1" t="s">
        <v>120</v>
      </c>
      <c r="AY244" s="23">
        <v>37.693700787401603</v>
      </c>
      <c r="AZ244" s="18">
        <v>0</v>
      </c>
      <c r="BA244" s="18">
        <v>0</v>
      </c>
      <c r="BB244" s="18">
        <v>100</v>
      </c>
      <c r="BC244" s="18">
        <v>0</v>
      </c>
      <c r="BD244" s="18">
        <v>100</v>
      </c>
      <c r="BE244" s="18">
        <v>0</v>
      </c>
      <c r="BF244" s="24">
        <v>3.6579968298945573</v>
      </c>
      <c r="BG244" s="24">
        <v>48.415101979657479</v>
      </c>
      <c r="BH244" s="24">
        <v>47.926901190447964</v>
      </c>
      <c r="BI244" s="21"/>
      <c r="BJ244" s="25">
        <f t="shared" ca="1" si="25"/>
        <v>0.79294344165832875</v>
      </c>
      <c r="BK244" s="24">
        <f t="shared" ca="1" si="26"/>
        <v>31.764312495324699</v>
      </c>
      <c r="BL244" s="23">
        <f t="shared" si="27"/>
        <v>1.2023441544203264</v>
      </c>
      <c r="BM244" s="23">
        <f t="shared" ca="1" si="28"/>
        <v>2.358672754004973</v>
      </c>
      <c r="BN244" s="22">
        <f t="shared" si="29"/>
        <v>2.3539649321714222</v>
      </c>
      <c r="BO244" s="21"/>
      <c r="BP244" s="2"/>
    </row>
    <row r="245" spans="1:68" x14ac:dyDescent="0.2">
      <c r="A245">
        <v>11.6</v>
      </c>
      <c r="B245">
        <v>2.11</v>
      </c>
      <c r="C245">
        <v>0.32383000000000001</v>
      </c>
      <c r="D245">
        <v>-5.6590000000000001E-2</v>
      </c>
      <c r="E245">
        <v>-4.2000000000000002E-4</v>
      </c>
      <c r="F245">
        <v>1.9962500000000001</v>
      </c>
      <c r="G245">
        <v>2.1993499999999999</v>
      </c>
      <c r="H245" s="21"/>
      <c r="I245" s="17">
        <f t="shared" si="23"/>
        <v>38.057742782152225</v>
      </c>
      <c r="J245" s="16">
        <f t="shared" si="24"/>
        <v>-37.857742782152222</v>
      </c>
      <c r="K245" s="16">
        <v>115</v>
      </c>
      <c r="L245" s="16">
        <v>4247.7034120734779</v>
      </c>
      <c r="M245" s="16">
        <v>1883.1364829396357</v>
      </c>
      <c r="N245" s="16">
        <v>16.491688538932628</v>
      </c>
      <c r="O245" s="16">
        <v>41.778281314168375</v>
      </c>
      <c r="P245" s="16">
        <v>42.049644398434715</v>
      </c>
      <c r="Q245" s="16">
        <v>0.36982224550741338</v>
      </c>
      <c r="R245" s="16">
        <v>0.87948959093023837</v>
      </c>
      <c r="S245" s="16">
        <v>18.844658629606847</v>
      </c>
      <c r="T245" s="20" t="s">
        <v>125</v>
      </c>
      <c r="U245" s="10">
        <v>7</v>
      </c>
      <c r="V245" s="20" t="s">
        <v>141</v>
      </c>
      <c r="W245" s="10">
        <v>5</v>
      </c>
      <c r="X245" s="20" t="s">
        <v>141</v>
      </c>
      <c r="Y245" s="10">
        <v>5</v>
      </c>
      <c r="Z245" s="20" t="s">
        <v>121</v>
      </c>
      <c r="AA245" s="15">
        <v>5</v>
      </c>
      <c r="AB245" s="11">
        <v>1.797470205423096</v>
      </c>
      <c r="AC245" s="10">
        <v>38.462990340319877</v>
      </c>
      <c r="AD245" s="19">
        <v>59.739539454257027</v>
      </c>
      <c r="AE245" s="12"/>
      <c r="AF245" s="10"/>
      <c r="AG245" s="10"/>
      <c r="AH245" s="10"/>
      <c r="AI245" s="10"/>
      <c r="AJ245" s="10">
        <v>31.486390369704647</v>
      </c>
      <c r="AK245" s="10">
        <v>35.733014806410154</v>
      </c>
      <c r="AL245" s="10">
        <v>37.64525256835784</v>
      </c>
      <c r="AM245" s="10">
        <v>34.153723329882602</v>
      </c>
      <c r="AN245" s="10">
        <v>13.926093771389459</v>
      </c>
      <c r="AO245" s="10">
        <v>6.3036334707139741</v>
      </c>
      <c r="AP245" s="10">
        <v>10.512411099608679</v>
      </c>
      <c r="AQ245" s="10">
        <v>117.845</v>
      </c>
      <c r="AR245" s="10">
        <v>0</v>
      </c>
      <c r="AS245" s="10">
        <v>0</v>
      </c>
      <c r="AT245" s="10">
        <v>1.2694174360845387</v>
      </c>
      <c r="AU245" s="10">
        <v>0.47817825581369677</v>
      </c>
      <c r="AV245" s="16">
        <v>0.19853618161457398</v>
      </c>
      <c r="AW245" s="19">
        <v>105.12411099608678</v>
      </c>
      <c r="AX245" s="1" t="s">
        <v>120</v>
      </c>
      <c r="AY245" s="23">
        <v>37.857742782152201</v>
      </c>
      <c r="AZ245" s="18">
        <v>0</v>
      </c>
      <c r="BA245" s="18">
        <v>0</v>
      </c>
      <c r="BB245" s="18">
        <v>100</v>
      </c>
      <c r="BC245" s="18">
        <v>0</v>
      </c>
      <c r="BD245" s="18">
        <v>100</v>
      </c>
      <c r="BE245" s="18">
        <v>0</v>
      </c>
      <c r="BF245" s="24">
        <v>1.797470205423096</v>
      </c>
      <c r="BG245" s="24">
        <v>38.462990340319877</v>
      </c>
      <c r="BH245" s="24">
        <v>59.739539454257027</v>
      </c>
      <c r="BI245" s="21"/>
      <c r="BJ245" s="25">
        <f t="shared" ca="1" si="25"/>
        <v>0.73391825312915948</v>
      </c>
      <c r="BK245" s="24">
        <f t="shared" ca="1" si="26"/>
        <v>41.087598544611872</v>
      </c>
      <c r="BL245" s="23">
        <f t="shared" si="27"/>
        <v>0.9262740212990912</v>
      </c>
      <c r="BM245" s="23">
        <f t="shared" ca="1" si="28"/>
        <v>2.2032159108373004</v>
      </c>
      <c r="BN245" s="22">
        <f t="shared" si="29"/>
        <v>2.2041116908188401</v>
      </c>
      <c r="BO245" s="21"/>
      <c r="BP245" s="2"/>
    </row>
    <row r="246" spans="1:68" x14ac:dyDescent="0.2">
      <c r="A246">
        <v>11.65</v>
      </c>
      <c r="B246">
        <v>0.59</v>
      </c>
      <c r="C246">
        <v>0.31291000000000002</v>
      </c>
      <c r="D246">
        <v>-3.959E-2</v>
      </c>
      <c r="E246">
        <v>-2.82E-3</v>
      </c>
      <c r="F246">
        <v>2.0020500000000001</v>
      </c>
      <c r="G246">
        <v>2.2059299999999999</v>
      </c>
      <c r="H246" s="21"/>
      <c r="I246" s="17">
        <f t="shared" si="23"/>
        <v>38.221784776902886</v>
      </c>
      <c r="J246" s="16">
        <f t="shared" si="24"/>
        <v>-38.021784776902884</v>
      </c>
      <c r="K246" s="16">
        <v>115</v>
      </c>
      <c r="L246" s="16">
        <v>4266.568241469804</v>
      </c>
      <c r="M246" s="16">
        <v>1891.7650918635204</v>
      </c>
      <c r="N246" s="16">
        <v>16.562773403324584</v>
      </c>
      <c r="O246" s="16">
        <v>38.884593429158109</v>
      </c>
      <c r="P246" s="16">
        <v>39.1467133768613</v>
      </c>
      <c r="Q246" s="16">
        <v>0.49070242573479328</v>
      </c>
      <c r="R246" s="16">
        <v>1.2534958452599905</v>
      </c>
      <c r="S246" s="16">
        <v>18.202774146055095</v>
      </c>
      <c r="T246" s="20" t="s">
        <v>125</v>
      </c>
      <c r="U246" s="10">
        <v>7</v>
      </c>
      <c r="V246" s="20" t="s">
        <v>141</v>
      </c>
      <c r="W246" s="10">
        <v>5</v>
      </c>
      <c r="X246" s="20" t="s">
        <v>141</v>
      </c>
      <c r="Y246" s="10">
        <v>5</v>
      </c>
      <c r="Z246" s="20" t="s">
        <v>121</v>
      </c>
      <c r="AA246" s="15">
        <v>5</v>
      </c>
      <c r="AB246" s="11">
        <v>3.1196449042586636</v>
      </c>
      <c r="AC246" s="10">
        <v>46.308008077902812</v>
      </c>
      <c r="AD246" s="19">
        <v>50.572347017838524</v>
      </c>
      <c r="AE246" s="12"/>
      <c r="AF246" s="10"/>
      <c r="AG246" s="10"/>
      <c r="AH246" s="10"/>
      <c r="AI246" s="10"/>
      <c r="AJ246" s="10">
        <v>31</v>
      </c>
      <c r="AK246" s="10">
        <v>35.259632079796788</v>
      </c>
      <c r="AL246" s="10">
        <v>37.082979514422881</v>
      </c>
      <c r="AM246" s="10">
        <v>34.786678344215325</v>
      </c>
      <c r="AN246" s="10">
        <v>12.961531143052703</v>
      </c>
      <c r="AO246" s="10">
        <v>6.1394978514784935</v>
      </c>
      <c r="AP246" s="10">
        <v>9.7440140130583899</v>
      </c>
      <c r="AQ246" s="10">
        <v>117.845</v>
      </c>
      <c r="AR246" s="10">
        <v>0</v>
      </c>
      <c r="AS246" s="10">
        <v>0</v>
      </c>
      <c r="AT246" s="10">
        <v>1.1453680252713889</v>
      </c>
      <c r="AU246" s="10">
        <v>0.45717050809216098</v>
      </c>
      <c r="AV246" s="16">
        <v>0.19943500326654176</v>
      </c>
      <c r="AW246" s="19">
        <v>97.866783442153249</v>
      </c>
      <c r="AX246" s="1" t="s">
        <v>120</v>
      </c>
      <c r="AY246" s="23">
        <v>38.021784776902898</v>
      </c>
      <c r="AZ246" s="18">
        <v>0</v>
      </c>
      <c r="BA246" s="18">
        <v>0</v>
      </c>
      <c r="BB246" s="18">
        <v>100</v>
      </c>
      <c r="BC246" s="18">
        <v>0</v>
      </c>
      <c r="BD246" s="18">
        <v>100</v>
      </c>
      <c r="BE246" s="18">
        <v>0</v>
      </c>
      <c r="BF246" s="24">
        <v>3.1196449042586636</v>
      </c>
      <c r="BG246" s="24">
        <v>46.308008077902812</v>
      </c>
      <c r="BH246" s="24">
        <v>50.572347017838524</v>
      </c>
      <c r="BI246" s="21"/>
      <c r="BJ246" s="25">
        <f t="shared" ca="1" si="25"/>
        <v>0.77748082798845886</v>
      </c>
      <c r="BK246" s="24">
        <f t="shared" ca="1" si="26"/>
        <v>38.151743394587413</v>
      </c>
      <c r="BL246" s="23">
        <f t="shared" si="27"/>
        <v>1.3257415905433108</v>
      </c>
      <c r="BM246" s="23">
        <f t="shared" ca="1" si="28"/>
        <v>2.317018289161672</v>
      </c>
      <c r="BN246" s="22">
        <f t="shared" si="29"/>
        <v>2.3146003794172754</v>
      </c>
      <c r="BO246" s="21"/>
      <c r="BP246" s="2"/>
    </row>
    <row r="247" spans="1:68" x14ac:dyDescent="0.2">
      <c r="A247">
        <v>11.7</v>
      </c>
      <c r="B247">
        <v>2.11</v>
      </c>
      <c r="C247">
        <v>0.31057000000000001</v>
      </c>
      <c r="D247">
        <v>-3.6380000000000003E-2</v>
      </c>
      <c r="E247">
        <v>-4.1700000000000001E-3</v>
      </c>
      <c r="F247">
        <v>2.0034000000000001</v>
      </c>
      <c r="G247">
        <v>2.21225</v>
      </c>
      <c r="H247" s="21"/>
      <c r="I247" s="17">
        <f t="shared" si="23"/>
        <v>38.385826771653541</v>
      </c>
      <c r="J247" s="16">
        <f t="shared" si="24"/>
        <v>-38.185826771653538</v>
      </c>
      <c r="K247" s="16">
        <v>115</v>
      </c>
      <c r="L247" s="16">
        <v>4285.4330708661291</v>
      </c>
      <c r="M247" s="16">
        <v>1900.3937007874049</v>
      </c>
      <c r="N247" s="16">
        <v>16.633858267716533</v>
      </c>
      <c r="O247" s="16">
        <v>38.264517453798767</v>
      </c>
      <c r="P247" s="16">
        <v>38.521438137185193</v>
      </c>
      <c r="Q247" s="16">
        <v>0.51352744800125738</v>
      </c>
      <c r="R247" s="16">
        <v>1.3330952135599095</v>
      </c>
      <c r="S247" s="16">
        <v>17.84171412405723</v>
      </c>
      <c r="T247" s="20" t="s">
        <v>125</v>
      </c>
      <c r="U247" s="10">
        <v>7</v>
      </c>
      <c r="V247" s="20" t="s">
        <v>141</v>
      </c>
      <c r="W247" s="10">
        <v>5</v>
      </c>
      <c r="X247" s="20" t="s">
        <v>141</v>
      </c>
      <c r="Y247" s="10">
        <v>5</v>
      </c>
      <c r="Z247" s="20" t="s">
        <v>121</v>
      </c>
      <c r="AA247" s="15">
        <v>5</v>
      </c>
      <c r="AB247" s="11">
        <v>3.5261041405734801</v>
      </c>
      <c r="AC247" s="10">
        <v>47.934304458251013</v>
      </c>
      <c r="AD247" s="19">
        <v>48.539591401175507</v>
      </c>
      <c r="AE247" s="12"/>
      <c r="AF247" s="10"/>
      <c r="AG247" s="10"/>
      <c r="AH247" s="10"/>
      <c r="AI247" s="10"/>
      <c r="AJ247" s="10">
        <v>31</v>
      </c>
      <c r="AK247" s="10">
        <v>35.130677463686673</v>
      </c>
      <c r="AL247" s="10">
        <v>36.929499241156051</v>
      </c>
      <c r="AM247" s="10">
        <v>34.630359534296296</v>
      </c>
      <c r="AN247" s="10">
        <v>12.754839151266255</v>
      </c>
      <c r="AO247" s="10">
        <v>6.0911614390241251</v>
      </c>
      <c r="AP247" s="10">
        <v>9.5564314411555564</v>
      </c>
      <c r="AQ247" s="10">
        <v>117.845</v>
      </c>
      <c r="AR247" s="10">
        <v>0</v>
      </c>
      <c r="AS247" s="10">
        <v>0</v>
      </c>
      <c r="AT247" s="10">
        <v>1.1119199538222233</v>
      </c>
      <c r="AU247" s="10">
        <v>0.45128247886441414</v>
      </c>
      <c r="AV247" s="16">
        <v>0.20019637164849791</v>
      </c>
      <c r="AW247" s="19">
        <v>96.303595342962979</v>
      </c>
      <c r="AX247" s="1" t="s">
        <v>120</v>
      </c>
      <c r="AY247" s="23">
        <v>38.185826771653502</v>
      </c>
      <c r="AZ247" s="18">
        <v>0</v>
      </c>
      <c r="BA247" s="18">
        <v>0</v>
      </c>
      <c r="BB247" s="18">
        <v>100</v>
      </c>
      <c r="BC247" s="18">
        <v>0</v>
      </c>
      <c r="BD247" s="18">
        <v>100</v>
      </c>
      <c r="BE247" s="18">
        <v>0</v>
      </c>
      <c r="BF247" s="24">
        <v>3.5261041405734801</v>
      </c>
      <c r="BG247" s="24">
        <v>47.934304458251013</v>
      </c>
      <c r="BH247" s="24">
        <v>48.539591401175507</v>
      </c>
      <c r="BI247" s="21"/>
      <c r="BJ247" s="25">
        <f t="shared" ca="1" si="25"/>
        <v>0.78640409900239261</v>
      </c>
      <c r="BK247" s="24">
        <f t="shared" ca="1" si="26"/>
        <v>37.401557753185536</v>
      </c>
      <c r="BL247" s="23">
        <f t="shared" si="27"/>
        <v>1.4116148819713448</v>
      </c>
      <c r="BM247" s="23">
        <f t="shared" ca="1" si="28"/>
        <v>2.3399038594929578</v>
      </c>
      <c r="BN247" s="22">
        <f t="shared" si="29"/>
        <v>2.3356447944003302</v>
      </c>
      <c r="BO247" s="21"/>
      <c r="BP247" s="2"/>
    </row>
    <row r="248" spans="1:68" x14ac:dyDescent="0.2">
      <c r="A248">
        <v>11.75</v>
      </c>
      <c r="B248">
        <v>2.11</v>
      </c>
      <c r="C248">
        <v>0.31979999999999997</v>
      </c>
      <c r="D248">
        <v>-3.669E-2</v>
      </c>
      <c r="E248">
        <v>-6.6100000000000004E-3</v>
      </c>
      <c r="F248">
        <v>1.9972000000000001</v>
      </c>
      <c r="G248">
        <v>2.2124999999999999</v>
      </c>
      <c r="H248" s="21"/>
      <c r="I248" s="17">
        <f t="shared" si="23"/>
        <v>38.549868766404195</v>
      </c>
      <c r="J248" s="16">
        <f t="shared" si="24"/>
        <v>-38.349868766404192</v>
      </c>
      <c r="K248" s="16">
        <v>115</v>
      </c>
      <c r="L248" s="16">
        <v>4304.2979002624543</v>
      </c>
      <c r="M248" s="16">
        <v>1909.0223097112894</v>
      </c>
      <c r="N248" s="16">
        <v>16.704943132108482</v>
      </c>
      <c r="O248" s="16">
        <v>40.710372689938389</v>
      </c>
      <c r="P248" s="16">
        <v>40.957896184485612</v>
      </c>
      <c r="Q248" s="16">
        <v>0.51132316236181696</v>
      </c>
      <c r="R248" s="16">
        <v>1.2484116861341634</v>
      </c>
      <c r="S248" s="16">
        <v>17.189131565779618</v>
      </c>
      <c r="T248" s="20" t="s">
        <v>125</v>
      </c>
      <c r="U248" s="10">
        <v>7</v>
      </c>
      <c r="V248" s="20" t="s">
        <v>141</v>
      </c>
      <c r="W248" s="10">
        <v>5</v>
      </c>
      <c r="X248" s="20" t="s">
        <v>141</v>
      </c>
      <c r="Y248" s="10">
        <v>5</v>
      </c>
      <c r="Z248" s="20" t="s">
        <v>121</v>
      </c>
      <c r="AA248" s="15">
        <v>5</v>
      </c>
      <c r="AB248" s="11">
        <v>2.8679580372459981</v>
      </c>
      <c r="AC248" s="10">
        <v>45.170430918200296</v>
      </c>
      <c r="AD248" s="19">
        <v>51.961611044553706</v>
      </c>
      <c r="AE248" s="12"/>
      <c r="AF248" s="10"/>
      <c r="AG248" s="10"/>
      <c r="AH248" s="10"/>
      <c r="AI248" s="10"/>
      <c r="AJ248" s="10">
        <v>31</v>
      </c>
      <c r="AK248" s="10">
        <v>35.488139106430438</v>
      </c>
      <c r="AL248" s="10">
        <v>37.354619616355279</v>
      </c>
      <c r="AM248" s="10">
        <v>34.071842213836419</v>
      </c>
      <c r="AN248" s="10">
        <v>13.570124229979463</v>
      </c>
      <c r="AO248" s="10">
        <v>6.4142630044780748</v>
      </c>
      <c r="AP248" s="10">
        <v>10.239474046121403</v>
      </c>
      <c r="AQ248" s="10">
        <v>117.845</v>
      </c>
      <c r="AR248" s="10">
        <v>0</v>
      </c>
      <c r="AS248" s="10">
        <v>0</v>
      </c>
      <c r="AT248" s="10">
        <v>1.1997359169513966</v>
      </c>
      <c r="AU248" s="10">
        <v>0.46623866412100118</v>
      </c>
      <c r="AV248" s="16">
        <v>0.19883134815674788</v>
      </c>
      <c r="AW248" s="19">
        <v>102.39474046121403</v>
      </c>
      <c r="AX248" s="1" t="s">
        <v>120</v>
      </c>
      <c r="AY248" s="23">
        <v>38.3498687664042</v>
      </c>
      <c r="AZ248" s="18">
        <v>0</v>
      </c>
      <c r="BA248" s="18">
        <v>0</v>
      </c>
      <c r="BB248" s="18">
        <v>100</v>
      </c>
      <c r="BC248" s="18">
        <v>0</v>
      </c>
      <c r="BD248" s="18">
        <v>100</v>
      </c>
      <c r="BE248" s="18">
        <v>0</v>
      </c>
      <c r="BF248" s="24">
        <v>2.8679580372459981</v>
      </c>
      <c r="BG248" s="24">
        <v>45.170430918200296</v>
      </c>
      <c r="BH248" s="24">
        <v>51.961611044553706</v>
      </c>
      <c r="BI248" s="21"/>
      <c r="BJ248" s="25">
        <f t="shared" ca="1" si="25"/>
        <v>0.77195941324082629</v>
      </c>
      <c r="BK248" s="24">
        <f t="shared" ca="1" si="26"/>
        <v>39.694791696153452</v>
      </c>
      <c r="BL248" s="23">
        <f t="shared" si="27"/>
        <v>1.3176480258809373</v>
      </c>
      <c r="BM248" s="23">
        <f t="shared" ca="1" si="28"/>
        <v>2.3014562099410414</v>
      </c>
      <c r="BN248" s="22">
        <f t="shared" si="29"/>
        <v>2.29746975137384</v>
      </c>
      <c r="BO248" s="21"/>
      <c r="BP248" s="2"/>
    </row>
    <row r="249" spans="1:68" x14ac:dyDescent="0.2">
      <c r="A249">
        <v>11.8</v>
      </c>
      <c r="B249">
        <v>2.0699999999999998</v>
      </c>
      <c r="C249">
        <v>0.31829000000000002</v>
      </c>
      <c r="D249">
        <v>-2.9909999999999999E-2</v>
      </c>
      <c r="E249">
        <v>-7.79E-3</v>
      </c>
      <c r="F249">
        <v>1.9953000000000001</v>
      </c>
      <c r="G249">
        <v>2.2114500000000001</v>
      </c>
      <c r="H249" s="21"/>
      <c r="I249" s="17">
        <f t="shared" si="23"/>
        <v>38.713910761154857</v>
      </c>
      <c r="J249" s="16">
        <f t="shared" si="24"/>
        <v>-38.513910761154854</v>
      </c>
      <c r="K249" s="16">
        <v>115</v>
      </c>
      <c r="L249" s="16">
        <v>4323.1627296587803</v>
      </c>
      <c r="M249" s="16">
        <v>1917.6509186351741</v>
      </c>
      <c r="N249" s="16">
        <v>16.776027996500439</v>
      </c>
      <c r="O249" s="16">
        <v>40.310238193018478</v>
      </c>
      <c r="P249" s="16">
        <v>40.55321714542216</v>
      </c>
      <c r="Q249" s="16">
        <v>0.55953302247603087</v>
      </c>
      <c r="R249" s="16">
        <v>1.3797500219762309</v>
      </c>
      <c r="S249" s="16">
        <v>16.873538361366673</v>
      </c>
      <c r="T249" s="20" t="s">
        <v>125</v>
      </c>
      <c r="U249" s="10">
        <v>7</v>
      </c>
      <c r="V249" s="20" t="s">
        <v>141</v>
      </c>
      <c r="W249" s="10">
        <v>5</v>
      </c>
      <c r="X249" s="20" t="s">
        <v>141</v>
      </c>
      <c r="Y249" s="10">
        <v>5</v>
      </c>
      <c r="Z249" s="20" t="s">
        <v>121</v>
      </c>
      <c r="AA249" s="15">
        <v>5</v>
      </c>
      <c r="AB249" s="11">
        <v>3.4143465709075826</v>
      </c>
      <c r="AC249" s="10">
        <v>47.510022984276894</v>
      </c>
      <c r="AD249" s="19">
        <v>49.075630444815523</v>
      </c>
      <c r="AE249" s="12"/>
      <c r="AF249" s="10"/>
      <c r="AG249" s="10"/>
      <c r="AH249" s="10"/>
      <c r="AI249" s="10"/>
      <c r="AJ249" s="10">
        <v>31</v>
      </c>
      <c r="AK249" s="10">
        <v>35.398696345552068</v>
      </c>
      <c r="AL249" s="10">
        <v>37.248343412301978</v>
      </c>
      <c r="AM249" s="10">
        <v>34.041491285906659</v>
      </c>
      <c r="AN249" s="10">
        <v>13.436746064339493</v>
      </c>
      <c r="AO249" s="10">
        <v>6.4333777888169354</v>
      </c>
      <c r="AP249" s="10">
        <v>10.13830428635554</v>
      </c>
      <c r="AQ249" s="10">
        <v>117.845</v>
      </c>
      <c r="AR249" s="10">
        <v>0</v>
      </c>
      <c r="AS249" s="10">
        <v>0</v>
      </c>
      <c r="AT249" s="10">
        <v>1.1752173497308276</v>
      </c>
      <c r="AU249" s="10">
        <v>0.46198507123206745</v>
      </c>
      <c r="AV249" s="16">
        <v>0.19934357314367651</v>
      </c>
      <c r="AW249" s="19">
        <v>101.3830428635554</v>
      </c>
      <c r="AX249" s="1" t="s">
        <v>120</v>
      </c>
      <c r="AY249" s="23">
        <v>38.513910761154897</v>
      </c>
      <c r="AZ249" s="18">
        <v>0</v>
      </c>
      <c r="BA249" s="18">
        <v>0</v>
      </c>
      <c r="BB249" s="18">
        <v>100</v>
      </c>
      <c r="BC249" s="18">
        <v>0</v>
      </c>
      <c r="BD249" s="18">
        <v>100</v>
      </c>
      <c r="BE249" s="18">
        <v>0</v>
      </c>
      <c r="BF249" s="24">
        <v>3.4143465709075826</v>
      </c>
      <c r="BG249" s="24">
        <v>47.510022984276894</v>
      </c>
      <c r="BH249" s="24">
        <v>49.075630444815523</v>
      </c>
      <c r="BI249" s="21"/>
      <c r="BJ249" s="25">
        <f t="shared" ca="1" si="25"/>
        <v>0.78371427429936025</v>
      </c>
      <c r="BK249" s="24">
        <f t="shared" ca="1" si="26"/>
        <v>39.180889300672412</v>
      </c>
      <c r="BL249" s="23">
        <f t="shared" si="27"/>
        <v>1.4574347018547162</v>
      </c>
      <c r="BM249" s="23">
        <f t="shared" ca="1" si="28"/>
        <v>2.3317737751400442</v>
      </c>
      <c r="BN249" s="22">
        <f t="shared" si="29"/>
        <v>2.3261309156163912</v>
      </c>
      <c r="BO249" s="21"/>
      <c r="BP249" s="2"/>
    </row>
    <row r="250" spans="1:68" x14ac:dyDescent="0.2">
      <c r="A250">
        <v>11.85</v>
      </c>
      <c r="B250">
        <v>2.11</v>
      </c>
      <c r="C250">
        <v>0.25813000000000003</v>
      </c>
      <c r="D250">
        <v>-3.5409999999999997E-2</v>
      </c>
      <c r="E250">
        <v>-8.8400000000000006E-3</v>
      </c>
      <c r="F250">
        <v>2.0001500000000001</v>
      </c>
      <c r="G250">
        <v>2.2134499999999999</v>
      </c>
      <c r="H250" s="21"/>
      <c r="I250" s="17">
        <f t="shared" si="23"/>
        <v>38.877952755905511</v>
      </c>
      <c r="J250" s="16">
        <f t="shared" si="24"/>
        <v>-38.677952755905508</v>
      </c>
      <c r="K250" s="16">
        <v>115</v>
      </c>
      <c r="L250" s="16">
        <v>4342.0275590551055</v>
      </c>
      <c r="M250" s="16">
        <v>1926.2795275590586</v>
      </c>
      <c r="N250" s="16">
        <v>16.847112860892388</v>
      </c>
      <c r="O250" s="16">
        <v>24.36845585215606</v>
      </c>
      <c r="P250" s="16">
        <v>24.607390932313365</v>
      </c>
      <c r="Q250" s="16">
        <v>0.52042472887305491</v>
      </c>
      <c r="R250" s="16">
        <v>2.1149122647929959</v>
      </c>
      <c r="S250" s="16">
        <v>16.592713899812782</v>
      </c>
      <c r="T250" s="20" t="s">
        <v>125</v>
      </c>
      <c r="U250" s="10">
        <v>7</v>
      </c>
      <c r="V250" s="20" t="s">
        <v>143</v>
      </c>
      <c r="W250" s="10">
        <v>4</v>
      </c>
      <c r="X250" s="20" t="s">
        <v>143</v>
      </c>
      <c r="Y250" s="10">
        <v>4</v>
      </c>
      <c r="Z250" s="20" t="s">
        <v>121</v>
      </c>
      <c r="AA250" s="15">
        <v>5</v>
      </c>
      <c r="AB250" s="11">
        <v>15.617668281767109</v>
      </c>
      <c r="AC250" s="10">
        <v>62.410676748957556</v>
      </c>
      <c r="AD250" s="19">
        <v>21.971654969275331</v>
      </c>
      <c r="AE250" s="12"/>
      <c r="AF250" s="10"/>
      <c r="AG250" s="10"/>
      <c r="AH250" s="10"/>
      <c r="AI250" s="10"/>
      <c r="AJ250" s="10">
        <v>31</v>
      </c>
      <c r="AK250" s="10">
        <v>32.118487685744</v>
      </c>
      <c r="AL250" s="10">
        <v>33.307887665155988</v>
      </c>
      <c r="AM250" s="10">
        <v>31.151847733078341</v>
      </c>
      <c r="AN250" s="10">
        <v>8.122818617385354</v>
      </c>
      <c r="AO250" s="10">
        <v>4.1951311831224922</v>
      </c>
      <c r="AP250" s="10">
        <v>5.3822172796940091</v>
      </c>
      <c r="AQ250" s="10">
        <v>117.845</v>
      </c>
      <c r="AR250" s="10">
        <v>0</v>
      </c>
      <c r="AS250" s="10">
        <v>0</v>
      </c>
      <c r="AT250" s="10">
        <v>0.5251545405614384</v>
      </c>
      <c r="AU250" s="10">
        <v>0.33253299856934637</v>
      </c>
      <c r="AV250" s="16">
        <v>0.20141981366865766</v>
      </c>
      <c r="AW250" s="19">
        <v>61.518477330783412</v>
      </c>
      <c r="AX250" s="1" t="s">
        <v>120</v>
      </c>
      <c r="AY250" s="23">
        <v>38.677952755905501</v>
      </c>
      <c r="AZ250" s="18">
        <v>0</v>
      </c>
      <c r="BA250" s="18">
        <v>0</v>
      </c>
      <c r="BB250" s="18">
        <v>100</v>
      </c>
      <c r="BC250" s="18">
        <v>0</v>
      </c>
      <c r="BD250" s="18">
        <v>100</v>
      </c>
      <c r="BE250" s="18">
        <v>0</v>
      </c>
      <c r="BF250" s="24">
        <v>15.617668281767109</v>
      </c>
      <c r="BG250" s="24">
        <v>62.410676748957556</v>
      </c>
      <c r="BH250" s="24">
        <v>21.971654969275331</v>
      </c>
      <c r="BI250" s="21"/>
      <c r="BJ250" s="25">
        <f t="shared" ca="1" si="25"/>
        <v>0.90011831084094773</v>
      </c>
      <c r="BK250" s="24">
        <f t="shared" ca="1" si="26"/>
        <v>23.073139243971788</v>
      </c>
      <c r="BL250" s="23">
        <f t="shared" si="27"/>
        <v>2.3195577669652265</v>
      </c>
      <c r="BM250" s="23">
        <f t="shared" ca="1" si="28"/>
        <v>2.6367610922630722</v>
      </c>
      <c r="BN250" s="22">
        <f t="shared" si="29"/>
        <v>2.6107002297964863</v>
      </c>
      <c r="BO250" s="21"/>
      <c r="BP250" s="2"/>
    </row>
    <row r="251" spans="1:68" x14ac:dyDescent="0.2">
      <c r="A251">
        <v>11.9</v>
      </c>
      <c r="B251">
        <v>2.0699999999999998</v>
      </c>
      <c r="C251">
        <v>0.21671000000000001</v>
      </c>
      <c r="D251">
        <v>-5.3019999999999998E-2</v>
      </c>
      <c r="E251">
        <v>-1.072E-2</v>
      </c>
      <c r="F251">
        <v>2.0030000000000001</v>
      </c>
      <c r="G251">
        <v>2.2140499999999999</v>
      </c>
      <c r="H251" s="21"/>
      <c r="I251" s="17">
        <f t="shared" si="23"/>
        <v>39.041994750656166</v>
      </c>
      <c r="J251" s="16">
        <f t="shared" si="24"/>
        <v>-38.841994750656163</v>
      </c>
      <c r="K251" s="16">
        <v>115</v>
      </c>
      <c r="L251" s="16">
        <v>4360.8923884514306</v>
      </c>
      <c r="M251" s="16">
        <v>1934.9081364829431</v>
      </c>
      <c r="N251" s="16">
        <v>16.91819772528434</v>
      </c>
      <c r="O251" s="16">
        <v>13.392581108829567</v>
      </c>
      <c r="P251" s="16">
        <v>13.624275732012407</v>
      </c>
      <c r="Q251" s="16">
        <v>0.39520708335516319</v>
      </c>
      <c r="R251" s="16">
        <v>2.900756642986615</v>
      </c>
      <c r="S251" s="16">
        <v>16.089904387697246</v>
      </c>
      <c r="T251" s="20" t="s">
        <v>122</v>
      </c>
      <c r="U251" s="10">
        <v>5</v>
      </c>
      <c r="V251" s="20" t="s">
        <v>143</v>
      </c>
      <c r="W251" s="10">
        <v>4</v>
      </c>
      <c r="X251" s="20" t="s">
        <v>33</v>
      </c>
      <c r="Y251" s="10">
        <v>3</v>
      </c>
      <c r="Z251" s="20" t="s">
        <v>33</v>
      </c>
      <c r="AA251" s="15">
        <v>3</v>
      </c>
      <c r="AB251" s="11">
        <v>45.429357914266056</v>
      </c>
      <c r="AC251" s="10">
        <v>49.237622202177064</v>
      </c>
      <c r="AD251" s="19">
        <v>5.3330198835568758</v>
      </c>
      <c r="AE251" s="12">
        <v>1339.2581108829568</v>
      </c>
      <c r="AF251" s="10">
        <v>1338.7483569234917</v>
      </c>
      <c r="AG251" s="10">
        <v>896.82067990093049</v>
      </c>
      <c r="AH251" s="10">
        <v>0</v>
      </c>
      <c r="AI251" s="10">
        <v>3.4473764023527371</v>
      </c>
      <c r="AJ251" s="10"/>
      <c r="AK251" s="10"/>
      <c r="AL251" s="10"/>
      <c r="AM251" s="10"/>
      <c r="AN251" s="10">
        <v>6.6962905544147837</v>
      </c>
      <c r="AO251" s="10">
        <v>3.9985143568667754</v>
      </c>
      <c r="AP251" s="10">
        <v>7.1745654392074441</v>
      </c>
      <c r="AQ251" s="10">
        <v>114.66</v>
      </c>
      <c r="AR251" s="10"/>
      <c r="AS251" s="10"/>
      <c r="AT251" s="10">
        <v>3.1962822701341467</v>
      </c>
      <c r="AU251" s="10">
        <v>1</v>
      </c>
      <c r="AV251" s="16"/>
      <c r="AW251" s="19">
        <v>200.81225353852375</v>
      </c>
      <c r="AX251" s="1" t="s">
        <v>120</v>
      </c>
      <c r="AY251" s="23">
        <v>38.841994750656198</v>
      </c>
      <c r="AZ251" s="18">
        <v>0</v>
      </c>
      <c r="BA251" s="18">
        <v>100</v>
      </c>
      <c r="BB251" s="18">
        <v>0</v>
      </c>
      <c r="BC251" s="18">
        <v>100</v>
      </c>
      <c r="BD251" s="18">
        <v>0</v>
      </c>
      <c r="BE251" s="18">
        <v>0</v>
      </c>
      <c r="BF251" s="24">
        <v>45.429357914266056</v>
      </c>
      <c r="BG251" s="24">
        <v>49.237622202177064</v>
      </c>
      <c r="BH251" s="24">
        <v>5.3330198835568758</v>
      </c>
      <c r="BI251" s="21"/>
      <c r="BJ251" s="25">
        <f t="shared" ca="1" si="25"/>
        <v>1</v>
      </c>
      <c r="BK251" s="24">
        <f t="shared" ca="1" si="26"/>
        <v>11.828809153273797</v>
      </c>
      <c r="BL251" s="23">
        <f t="shared" si="27"/>
        <v>3.4534513298211778</v>
      </c>
      <c r="BM251" s="23">
        <f t="shared" ca="1" si="28"/>
        <v>2.9727674878641128</v>
      </c>
      <c r="BN251" s="22">
        <f t="shared" si="29"/>
        <v>2.899160148245584</v>
      </c>
      <c r="BO251" s="21"/>
      <c r="BP251" s="2"/>
    </row>
    <row r="252" spans="1:68" x14ac:dyDescent="0.2">
      <c r="A252">
        <v>11.95</v>
      </c>
      <c r="B252">
        <v>2.11</v>
      </c>
      <c r="C252">
        <v>0.2097</v>
      </c>
      <c r="D252">
        <v>-7.2109999999999994E-2</v>
      </c>
      <c r="E252">
        <v>9.7999999999999997E-3</v>
      </c>
      <c r="F252">
        <v>1.9984999999999999</v>
      </c>
      <c r="G252">
        <v>2.2140300000000002</v>
      </c>
      <c r="H252" s="21"/>
      <c r="I252" s="17">
        <f t="shared" si="23"/>
        <v>39.20603674540682</v>
      </c>
      <c r="J252" s="16">
        <f t="shared" si="24"/>
        <v>-39.006036745406817</v>
      </c>
      <c r="K252" s="16">
        <v>115</v>
      </c>
      <c r="L252" s="16">
        <v>4379.7572178477558</v>
      </c>
      <c r="M252" s="16">
        <v>1943.5367454068275</v>
      </c>
      <c r="N252" s="16">
        <v>16.989282589676289</v>
      </c>
      <c r="O252" s="16">
        <v>11.535003080082131</v>
      </c>
      <c r="P252" s="16">
        <v>11.845726520879863</v>
      </c>
      <c r="Q252" s="16">
        <v>0.25946575155865254</v>
      </c>
      <c r="R252" s="16">
        <v>2.1903743185469069</v>
      </c>
      <c r="S252" s="16">
        <v>21.578016722064724</v>
      </c>
      <c r="T252" s="20" t="s">
        <v>122</v>
      </c>
      <c r="U252" s="10">
        <v>5</v>
      </c>
      <c r="V252" s="20" t="s">
        <v>143</v>
      </c>
      <c r="W252" s="10">
        <v>4</v>
      </c>
      <c r="X252" s="20" t="s">
        <v>33</v>
      </c>
      <c r="Y252" s="10">
        <v>3</v>
      </c>
      <c r="Z252" s="20" t="s">
        <v>123</v>
      </c>
      <c r="AA252" s="15">
        <v>4</v>
      </c>
      <c r="AB252" s="11">
        <v>34.370509299378959</v>
      </c>
      <c r="AC252" s="10">
        <v>56.947593423312654</v>
      </c>
      <c r="AD252" s="19">
        <v>8.6818972773083853</v>
      </c>
      <c r="AE252" s="12">
        <v>1153.5003080082131</v>
      </c>
      <c r="AF252" s="10">
        <v>1128.3975774139965</v>
      </c>
      <c r="AG252" s="10">
        <v>763.42948906598974</v>
      </c>
      <c r="AH252" s="10">
        <v>94.396816437704956</v>
      </c>
      <c r="AI252" s="10">
        <v>4.5654297146042122</v>
      </c>
      <c r="AJ252" s="10"/>
      <c r="AK252" s="10"/>
      <c r="AL252" s="10"/>
      <c r="AM252" s="10"/>
      <c r="AN252" s="10">
        <v>5.7675015400410654</v>
      </c>
      <c r="AO252" s="10">
        <v>3.4678214549723601</v>
      </c>
      <c r="AP252" s="10">
        <v>6.1074359125279178</v>
      </c>
      <c r="AQ252" s="10">
        <v>114.66</v>
      </c>
      <c r="AR252" s="10"/>
      <c r="AS252" s="10"/>
      <c r="AT252" s="10">
        <v>2.6586225694059373</v>
      </c>
      <c r="AU252" s="10">
        <v>1</v>
      </c>
      <c r="AV252" s="16"/>
      <c r="AW252" s="19">
        <v>169.25963661209948</v>
      </c>
      <c r="AX252" s="1" t="s">
        <v>120</v>
      </c>
      <c r="AY252" s="23">
        <v>39.006036745406803</v>
      </c>
      <c r="AZ252" s="18">
        <v>0</v>
      </c>
      <c r="BA252" s="18">
        <v>100</v>
      </c>
      <c r="BB252" s="18">
        <v>0</v>
      </c>
      <c r="BC252" s="18">
        <v>0</v>
      </c>
      <c r="BD252" s="18">
        <v>100</v>
      </c>
      <c r="BE252" s="18">
        <v>0</v>
      </c>
      <c r="BF252" s="24">
        <v>34.370509299378959</v>
      </c>
      <c r="BG252" s="24">
        <v>56.947593423312654</v>
      </c>
      <c r="BH252" s="24">
        <v>8.6818972773083853</v>
      </c>
      <c r="BI252" s="21"/>
      <c r="BJ252" s="25">
        <f t="shared" ca="1" si="25"/>
        <v>1</v>
      </c>
      <c r="BK252" s="24">
        <f t="shared" ca="1" si="26"/>
        <v>9.9363677427511554</v>
      </c>
      <c r="BL252" s="23">
        <f t="shared" si="27"/>
        <v>2.6871358571977817</v>
      </c>
      <c r="BM252" s="23">
        <f t="shared" ca="1" si="28"/>
        <v>2.9723323045087149</v>
      </c>
      <c r="BN252" s="22">
        <f t="shared" si="29"/>
        <v>2.8809828667140098</v>
      </c>
      <c r="BO252" s="21"/>
      <c r="BP252" s="2"/>
    </row>
    <row r="253" spans="1:68" x14ac:dyDescent="0.2">
      <c r="A253">
        <v>12</v>
      </c>
      <c r="B253">
        <v>2.11</v>
      </c>
      <c r="C253">
        <v>0.21002000000000001</v>
      </c>
      <c r="D253">
        <v>-6.7830000000000001E-2</v>
      </c>
      <c r="E253">
        <v>3.0530000000000002E-2</v>
      </c>
      <c r="F253">
        <v>1.9976</v>
      </c>
      <c r="G253">
        <v>2.2116500000000001</v>
      </c>
      <c r="H253" s="21"/>
      <c r="I253" s="17">
        <f t="shared" si="23"/>
        <v>39.370078740157481</v>
      </c>
      <c r="J253" s="16">
        <f t="shared" si="24"/>
        <v>-39.170078740157479</v>
      </c>
      <c r="K253" s="16">
        <v>115</v>
      </c>
      <c r="L253" s="16">
        <v>4398.6220472440818</v>
      </c>
      <c r="M253" s="16">
        <v>1952.1653543307123</v>
      </c>
      <c r="N253" s="16">
        <v>17.060367454068242</v>
      </c>
      <c r="O253" s="16">
        <v>11.619799794661191</v>
      </c>
      <c r="P253" s="16">
        <v>12.010360827523089</v>
      </c>
      <c r="Q253" s="16">
        <v>0.28989911458060458</v>
      </c>
      <c r="R253" s="16">
        <v>2.4137419245246008</v>
      </c>
      <c r="S253" s="16">
        <v>27.122293948742978</v>
      </c>
      <c r="T253" s="20" t="s">
        <v>122</v>
      </c>
      <c r="U253" s="10">
        <v>5</v>
      </c>
      <c r="V253" s="20" t="s">
        <v>143</v>
      </c>
      <c r="W253" s="10">
        <v>4</v>
      </c>
      <c r="X253" s="20" t="s">
        <v>33</v>
      </c>
      <c r="Y253" s="10">
        <v>3</v>
      </c>
      <c r="Z253" s="20" t="s">
        <v>33</v>
      </c>
      <c r="AA253" s="15">
        <v>3</v>
      </c>
      <c r="AB253" s="11">
        <v>39.248873026820092</v>
      </c>
      <c r="AC253" s="10">
        <v>53.798901586844707</v>
      </c>
      <c r="AD253" s="19">
        <v>6.9522253863352041</v>
      </c>
      <c r="AE253" s="12">
        <v>1161.9799794661189</v>
      </c>
      <c r="AF253" s="10">
        <v>1146.6566235251803</v>
      </c>
      <c r="AG253" s="10">
        <v>775.7770620642317</v>
      </c>
      <c r="AH253" s="10">
        <v>206.988202176166</v>
      </c>
      <c r="AI253" s="10">
        <v>4.1429449844641333</v>
      </c>
      <c r="AJ253" s="10"/>
      <c r="AK253" s="10"/>
      <c r="AL253" s="10"/>
      <c r="AM253" s="10"/>
      <c r="AN253" s="10">
        <v>5.8098998973305953</v>
      </c>
      <c r="AO253" s="10">
        <v>3.5521054724100911</v>
      </c>
      <c r="AP253" s="10">
        <v>6.2062164965138527</v>
      </c>
      <c r="AQ253" s="10">
        <v>114.66</v>
      </c>
      <c r="AR253" s="10"/>
      <c r="AS253" s="10"/>
      <c r="AT253" s="10">
        <v>2.6911987925085805</v>
      </c>
      <c r="AU253" s="10">
        <v>1</v>
      </c>
      <c r="AV253" s="16"/>
      <c r="AW253" s="19">
        <v>171.99849352877703</v>
      </c>
      <c r="AX253" s="1" t="s">
        <v>120</v>
      </c>
      <c r="AY253" s="23">
        <v>39.1700787401575</v>
      </c>
      <c r="AZ253" s="18">
        <v>0</v>
      </c>
      <c r="BA253" s="18">
        <v>100</v>
      </c>
      <c r="BB253" s="18">
        <v>0</v>
      </c>
      <c r="BC253" s="18">
        <v>100</v>
      </c>
      <c r="BD253" s="18">
        <v>0</v>
      </c>
      <c r="BE253" s="18">
        <v>0</v>
      </c>
      <c r="BF253" s="24">
        <v>39.248873026820092</v>
      </c>
      <c r="BG253" s="24">
        <v>53.798901586844707</v>
      </c>
      <c r="BH253" s="24">
        <v>6.9522253863352041</v>
      </c>
      <c r="BI253" s="21"/>
      <c r="BJ253" s="25">
        <f t="shared" ca="1" si="25"/>
        <v>1</v>
      </c>
      <c r="BK253" s="24">
        <f t="shared" ca="1" si="26"/>
        <v>10.051453666192847</v>
      </c>
      <c r="BL253" s="23">
        <f t="shared" si="27"/>
        <v>2.9548225763295539</v>
      </c>
      <c r="BM253" s="23">
        <f t="shared" ca="1" si="28"/>
        <v>2.9912858052330229</v>
      </c>
      <c r="BN253" s="22">
        <f t="shared" si="29"/>
        <v>2.8990455418957488</v>
      </c>
      <c r="BO253" s="21"/>
      <c r="BP253" s="2"/>
    </row>
    <row r="254" spans="1:68" x14ac:dyDescent="0.2">
      <c r="A254">
        <v>12.05</v>
      </c>
      <c r="B254">
        <v>2.11</v>
      </c>
      <c r="C254">
        <v>0.21282999999999999</v>
      </c>
      <c r="D254">
        <v>-4.8669999999999998E-2</v>
      </c>
      <c r="E254">
        <v>5.2010000000000001E-2</v>
      </c>
      <c r="F254">
        <v>1.9988300000000001</v>
      </c>
      <c r="G254">
        <v>2.2134</v>
      </c>
      <c r="H254" s="21"/>
      <c r="I254" s="17">
        <f t="shared" si="23"/>
        <v>39.534120734908136</v>
      </c>
      <c r="J254" s="16">
        <f t="shared" si="24"/>
        <v>-39.334120734908133</v>
      </c>
      <c r="K254" s="16">
        <v>115</v>
      </c>
      <c r="L254" s="16">
        <v>4417.486876640407</v>
      </c>
      <c r="M254" s="16">
        <v>1960.7939632545967</v>
      </c>
      <c r="N254" s="16">
        <v>17.131452318460191</v>
      </c>
      <c r="O254" s="16">
        <v>12.364420944558514</v>
      </c>
      <c r="P254" s="16">
        <v>12.837708049660563</v>
      </c>
      <c r="Q254" s="16">
        <v>0.42613818829569861</v>
      </c>
      <c r="R254" s="16">
        <v>3.3194257623498924</v>
      </c>
      <c r="S254" s="16">
        <v>32.867160076531157</v>
      </c>
      <c r="T254" s="20" t="s">
        <v>122</v>
      </c>
      <c r="U254" s="10">
        <v>4</v>
      </c>
      <c r="V254" s="20" t="s">
        <v>33</v>
      </c>
      <c r="W254" s="10">
        <v>3</v>
      </c>
      <c r="X254" s="20" t="s">
        <v>33</v>
      </c>
      <c r="Y254" s="10">
        <v>3</v>
      </c>
      <c r="Z254" s="20" t="s">
        <v>33</v>
      </c>
      <c r="AA254" s="15">
        <v>3</v>
      </c>
      <c r="AB254" s="11">
        <v>59.357122043537856</v>
      </c>
      <c r="AC254" s="10">
        <v>37.379275183100525</v>
      </c>
      <c r="AD254" s="19">
        <v>3.2636027733616211</v>
      </c>
      <c r="AE254" s="12">
        <v>1236.4420944558515</v>
      </c>
      <c r="AF254" s="10">
        <v>1242.8818949886288</v>
      </c>
      <c r="AG254" s="10">
        <v>837.82810372454219</v>
      </c>
      <c r="AH254" s="10">
        <v>323.70598816603126</v>
      </c>
      <c r="AI254" s="10">
        <v>3.0125692562320738</v>
      </c>
      <c r="AJ254" s="10"/>
      <c r="AK254" s="10"/>
      <c r="AL254" s="10"/>
      <c r="AM254" s="10"/>
      <c r="AN254" s="10">
        <v>8.2429472963723427</v>
      </c>
      <c r="AO254" s="10">
        <v>3.9067021478446136</v>
      </c>
      <c r="AP254" s="10">
        <v>6.7026248297963376</v>
      </c>
      <c r="AQ254" s="10">
        <v>114.66</v>
      </c>
      <c r="AR254" s="10"/>
      <c r="AS254" s="10"/>
      <c r="AT254" s="10">
        <v>2.9152135577214651</v>
      </c>
      <c r="AU254" s="10">
        <v>1</v>
      </c>
      <c r="AV254" s="16"/>
      <c r="AW254" s="19">
        <v>186.43228424829431</v>
      </c>
      <c r="AX254" s="1" t="s">
        <v>120</v>
      </c>
      <c r="AY254" s="23">
        <v>39.334120734908097</v>
      </c>
      <c r="AZ254" s="18">
        <v>100</v>
      </c>
      <c r="BA254" s="18">
        <v>0</v>
      </c>
      <c r="BB254" s="18">
        <v>0</v>
      </c>
      <c r="BC254" s="18">
        <v>100</v>
      </c>
      <c r="BD254" s="18">
        <v>0</v>
      </c>
      <c r="BE254" s="18">
        <v>0</v>
      </c>
      <c r="BF254" s="24">
        <v>59.357122043537856</v>
      </c>
      <c r="BG254" s="24">
        <v>37.379275183100525</v>
      </c>
      <c r="BH254" s="24">
        <v>3.2636027733616211</v>
      </c>
      <c r="BI254" s="21"/>
      <c r="BJ254" s="25">
        <f t="shared" ca="1" si="25"/>
        <v>1</v>
      </c>
      <c r="BK254" s="24">
        <f t="shared" ca="1" si="26"/>
        <v>10.841490549775072</v>
      </c>
      <c r="BL254" s="23">
        <f t="shared" si="27"/>
        <v>4.0092163618744108</v>
      </c>
      <c r="BM254" s="23">
        <f t="shared" ca="1" si="28"/>
        <v>3.0417655265265506</v>
      </c>
      <c r="BN254" s="22">
        <f t="shared" si="29"/>
        <v>2.9543530873492698</v>
      </c>
      <c r="BO254" s="21"/>
      <c r="BP254" s="2"/>
    </row>
    <row r="255" spans="1:68" x14ac:dyDescent="0.2">
      <c r="A255">
        <v>12.1</v>
      </c>
      <c r="B255">
        <v>2.0699999999999998</v>
      </c>
      <c r="C255">
        <v>0.21739</v>
      </c>
      <c r="D255">
        <v>-2.809E-2</v>
      </c>
      <c r="E255">
        <v>7.5539999999999996E-2</v>
      </c>
      <c r="F255">
        <v>1.9921</v>
      </c>
      <c r="G255">
        <v>2.2100499999999998</v>
      </c>
      <c r="H255" s="21"/>
      <c r="I255" s="17">
        <f t="shared" si="23"/>
        <v>39.69816272965879</v>
      </c>
      <c r="J255" s="16">
        <f t="shared" si="24"/>
        <v>-39.498162729658787</v>
      </c>
      <c r="K255" s="16">
        <v>115</v>
      </c>
      <c r="L255" s="16">
        <v>4436.3517060367321</v>
      </c>
      <c r="M255" s="16">
        <v>1969.4225721784812</v>
      </c>
      <c r="N255" s="16">
        <v>17.20253718285214</v>
      </c>
      <c r="O255" s="16">
        <v>13.572774127310057</v>
      </c>
      <c r="P255" s="16">
        <v>14.136682483799941</v>
      </c>
      <c r="Q255" s="16">
        <v>0.57247431235919732</v>
      </c>
      <c r="R255" s="16">
        <v>4.0495661766134265</v>
      </c>
      <c r="S255" s="16">
        <v>39.160302534019792</v>
      </c>
      <c r="T255" s="20" t="s">
        <v>33</v>
      </c>
      <c r="U255" s="10">
        <v>3</v>
      </c>
      <c r="V255" s="20" t="s">
        <v>33</v>
      </c>
      <c r="W255" s="10">
        <v>3</v>
      </c>
      <c r="X255" s="20" t="s">
        <v>33</v>
      </c>
      <c r="Y255" s="10">
        <v>3</v>
      </c>
      <c r="Z255" s="20" t="s">
        <v>33</v>
      </c>
      <c r="AA255" s="15">
        <v>3</v>
      </c>
      <c r="AB255" s="11">
        <v>75.600654216655045</v>
      </c>
      <c r="AC255" s="10">
        <v>22.23483498842819</v>
      </c>
      <c r="AD255" s="19">
        <v>2.164510794916763</v>
      </c>
      <c r="AE255" s="12">
        <v>1357.2774127310056</v>
      </c>
      <c r="AF255" s="10">
        <v>1394.5927208052424</v>
      </c>
      <c r="AG255" s="10">
        <v>935.25118628499558</v>
      </c>
      <c r="AH255" s="10">
        <v>451.70260150973456</v>
      </c>
      <c r="AI255" s="10">
        <v>2.4694003169403209</v>
      </c>
      <c r="AJ255" s="10"/>
      <c r="AK255" s="10"/>
      <c r="AL255" s="10"/>
      <c r="AM255" s="10"/>
      <c r="AN255" s="10">
        <v>13.572774127310057</v>
      </c>
      <c r="AO255" s="10">
        <v>4.3338459140299097</v>
      </c>
      <c r="AP255" s="10">
        <v>7.4820094902799648</v>
      </c>
      <c r="AQ255" s="10">
        <v>111.47500000000001</v>
      </c>
      <c r="AR255" s="10"/>
      <c r="AS255" s="10"/>
      <c r="AT255" s="10">
        <v>3.2747337963156475</v>
      </c>
      <c r="AU255" s="10">
        <v>1</v>
      </c>
      <c r="AV255" s="16"/>
      <c r="AW255" s="19">
        <v>209.18890812078635</v>
      </c>
      <c r="AX255" s="1" t="s">
        <v>120</v>
      </c>
      <c r="AY255" s="23">
        <v>39.498162729658802</v>
      </c>
      <c r="AZ255" s="18">
        <v>100</v>
      </c>
      <c r="BA255" s="18">
        <v>0</v>
      </c>
      <c r="BB255" s="18">
        <v>0</v>
      </c>
      <c r="BC255" s="18">
        <v>100</v>
      </c>
      <c r="BD255" s="18">
        <v>0</v>
      </c>
      <c r="BE255" s="18">
        <v>0</v>
      </c>
      <c r="BF255" s="24">
        <v>75.600654216655045</v>
      </c>
      <c r="BG255" s="24">
        <v>22.23483498842819</v>
      </c>
      <c r="BH255" s="24">
        <v>2.164510794916763</v>
      </c>
      <c r="BI255" s="21"/>
      <c r="BJ255" s="25">
        <f t="shared" ca="1" si="25"/>
        <v>1</v>
      </c>
      <c r="BK255" s="24">
        <f t="shared" ca="1" si="26"/>
        <v>12.103554411482033</v>
      </c>
      <c r="BL255" s="23">
        <f t="shared" si="27"/>
        <v>4.8032386111250283</v>
      </c>
      <c r="BM255" s="23">
        <f t="shared" ca="1" si="28"/>
        <v>3.0518874262686038</v>
      </c>
      <c r="BN255" s="22">
        <f t="shared" si="29"/>
        <v>2.9729197004256283</v>
      </c>
      <c r="BO255" s="21"/>
      <c r="BP255" s="2"/>
    </row>
    <row r="256" spans="1:68" x14ac:dyDescent="0.2">
      <c r="A256">
        <v>12.15</v>
      </c>
      <c r="B256">
        <v>0.59</v>
      </c>
      <c r="C256">
        <v>0.23097999999999999</v>
      </c>
      <c r="D256">
        <v>-3.3820000000000003E-2</v>
      </c>
      <c r="E256">
        <v>0.1002</v>
      </c>
      <c r="F256">
        <v>1.99793</v>
      </c>
      <c r="G256">
        <v>2.2164299999999999</v>
      </c>
      <c r="H256" s="21"/>
      <c r="I256" s="17">
        <f t="shared" si="23"/>
        <v>39.862204724409445</v>
      </c>
      <c r="J256" s="16">
        <f t="shared" si="24"/>
        <v>-39.662204724409442</v>
      </c>
      <c r="K256" s="16">
        <v>115</v>
      </c>
      <c r="L256" s="16">
        <v>4455.2165354330573</v>
      </c>
      <c r="M256" s="16">
        <v>1978.0511811023657</v>
      </c>
      <c r="N256" s="16">
        <v>17.273622047244093</v>
      </c>
      <c r="O256" s="16">
        <v>17.173984599589314</v>
      </c>
      <c r="P256" s="16">
        <v>17.832866184265516</v>
      </c>
      <c r="Q256" s="16">
        <v>0.53173058102373338</v>
      </c>
      <c r="R256" s="16">
        <v>2.9817449171064578</v>
      </c>
      <c r="S256" s="16">
        <v>45.75566560251405</v>
      </c>
      <c r="T256" s="20" t="s">
        <v>122</v>
      </c>
      <c r="U256" s="10">
        <v>5</v>
      </c>
      <c r="V256" s="20" t="s">
        <v>143</v>
      </c>
      <c r="W256" s="10">
        <v>4</v>
      </c>
      <c r="X256" s="20" t="s">
        <v>143</v>
      </c>
      <c r="Y256" s="10">
        <v>4</v>
      </c>
      <c r="Z256" s="20" t="s">
        <v>123</v>
      </c>
      <c r="AA256" s="15">
        <v>4</v>
      </c>
      <c r="AB256" s="11">
        <v>41.828387497035109</v>
      </c>
      <c r="AC256" s="10">
        <v>51.963857633280057</v>
      </c>
      <c r="AD256" s="19">
        <v>6.2077548696848339</v>
      </c>
      <c r="AE256" s="12">
        <v>1717.3984599589317</v>
      </c>
      <c r="AF256" s="10">
        <v>1828.328166189644</v>
      </c>
      <c r="AG256" s="10">
        <v>1188.8577456177011</v>
      </c>
      <c r="AH256" s="10">
        <v>585.9163245655534</v>
      </c>
      <c r="AI256" s="10">
        <v>3.3537409396187354</v>
      </c>
      <c r="AJ256" s="10"/>
      <c r="AK256" s="10"/>
      <c r="AL256" s="10"/>
      <c r="AM256" s="10"/>
      <c r="AN256" s="10">
        <v>8.5869922997946571</v>
      </c>
      <c r="AO256" s="10">
        <v>4.9756289920951016</v>
      </c>
      <c r="AP256" s="10">
        <v>9.3220042193239081</v>
      </c>
      <c r="AQ256" s="10">
        <v>114.66</v>
      </c>
      <c r="AR256" s="10"/>
      <c r="AS256" s="10"/>
      <c r="AT256" s="10">
        <v>4.3317078538257698</v>
      </c>
      <c r="AU256" s="10">
        <v>1</v>
      </c>
      <c r="AV256" s="16"/>
      <c r="AW256" s="19">
        <v>274.24922492844655</v>
      </c>
      <c r="AX256" s="1" t="s">
        <v>120</v>
      </c>
      <c r="AY256" s="23">
        <v>39.662204724409399</v>
      </c>
      <c r="AZ256" s="18">
        <v>0</v>
      </c>
      <c r="BA256" s="18">
        <v>100</v>
      </c>
      <c r="BB256" s="18">
        <v>0</v>
      </c>
      <c r="BC256" s="18">
        <v>0</v>
      </c>
      <c r="BD256" s="18">
        <v>100</v>
      </c>
      <c r="BE256" s="18">
        <v>0</v>
      </c>
      <c r="BF256" s="24">
        <v>41.828387497035109</v>
      </c>
      <c r="BG256" s="24">
        <v>51.963857633280057</v>
      </c>
      <c r="BH256" s="24">
        <v>6.2077548696848339</v>
      </c>
      <c r="BI256" s="21"/>
      <c r="BJ256" s="25">
        <f t="shared" ca="1" si="25"/>
        <v>0.99001567153421544</v>
      </c>
      <c r="BK256" s="24">
        <f t="shared" ca="1" si="26"/>
        <v>15.767502564656168</v>
      </c>
      <c r="BL256" s="23">
        <f t="shared" si="27"/>
        <v>3.4073809216561961</v>
      </c>
      <c r="BM256" s="23">
        <f t="shared" ca="1" si="28"/>
        <v>2.8695016392105384</v>
      </c>
      <c r="BN256" s="22">
        <f t="shared" si="29"/>
        <v>2.8119648716742378</v>
      </c>
      <c r="BO256" s="21"/>
      <c r="BP256" s="2"/>
    </row>
    <row r="257" spans="1:68" x14ac:dyDescent="0.2">
      <c r="A257">
        <v>12.2</v>
      </c>
      <c r="B257">
        <v>2.11</v>
      </c>
      <c r="C257">
        <v>0.34747</v>
      </c>
      <c r="D257">
        <v>-3.5619999999999999E-2</v>
      </c>
      <c r="E257">
        <v>0.14473</v>
      </c>
      <c r="F257">
        <v>2.0032000000000001</v>
      </c>
      <c r="G257">
        <v>2.2176999999999998</v>
      </c>
      <c r="H257" s="21"/>
      <c r="I257" s="17">
        <f t="shared" si="23"/>
        <v>40.026246719160099</v>
      </c>
      <c r="J257" s="16">
        <f t="shared" si="24"/>
        <v>-39.826246719160096</v>
      </c>
      <c r="K257" s="16">
        <v>115</v>
      </c>
      <c r="L257" s="16">
        <v>4474.0813648293824</v>
      </c>
      <c r="M257" s="16">
        <v>1986.6797900262502</v>
      </c>
      <c r="N257" s="16">
        <v>17.344706911636042</v>
      </c>
      <c r="O257" s="16">
        <v>48.042638603696091</v>
      </c>
      <c r="P257" s="16">
        <v>48.873018884687653</v>
      </c>
      <c r="Q257" s="16">
        <v>0.51893150311730496</v>
      </c>
      <c r="R257" s="16">
        <v>1.0617954752123788</v>
      </c>
      <c r="S257" s="16">
        <v>57.665297291080499</v>
      </c>
      <c r="T257" s="20" t="s">
        <v>125</v>
      </c>
      <c r="U257" s="10">
        <v>7</v>
      </c>
      <c r="V257" s="20" t="s">
        <v>141</v>
      </c>
      <c r="W257" s="10">
        <v>5</v>
      </c>
      <c r="X257" s="20" t="s">
        <v>141</v>
      </c>
      <c r="Y257" s="10">
        <v>5</v>
      </c>
      <c r="Z257" s="20" t="s">
        <v>121</v>
      </c>
      <c r="AA257" s="15">
        <v>5</v>
      </c>
      <c r="AB257" s="11">
        <v>1.790834691442015</v>
      </c>
      <c r="AC257" s="10">
        <v>38.406303930152674</v>
      </c>
      <c r="AD257" s="19">
        <v>59.802861378405311</v>
      </c>
      <c r="AE257" s="12"/>
      <c r="AF257" s="10"/>
      <c r="AG257" s="10"/>
      <c r="AH257" s="10"/>
      <c r="AI257" s="10"/>
      <c r="AJ257" s="10">
        <v>32.083587841773678</v>
      </c>
      <c r="AK257" s="10">
        <v>36.258800067970363</v>
      </c>
      <c r="AL257" s="10">
        <v>38.267643839430185</v>
      </c>
      <c r="AM257" s="10">
        <v>34.665476416351574</v>
      </c>
      <c r="AN257" s="10">
        <v>16.014212867898696</v>
      </c>
      <c r="AO257" s="10">
        <v>7.4791042462482444</v>
      </c>
      <c r="AP257" s="10">
        <v>12.218254721171913</v>
      </c>
      <c r="AQ257" s="10">
        <v>117.845</v>
      </c>
      <c r="AR257" s="10">
        <v>0</v>
      </c>
      <c r="AS257" s="10">
        <v>0</v>
      </c>
      <c r="AT257" s="10">
        <v>1.4050868299546331</v>
      </c>
      <c r="AU257" s="10">
        <v>0.49959645706323741</v>
      </c>
      <c r="AV257" s="16">
        <v>0.21841038441457844</v>
      </c>
      <c r="AW257" s="19">
        <v>122.18254721171914</v>
      </c>
      <c r="AX257" s="1" t="s">
        <v>120</v>
      </c>
      <c r="AY257" s="23">
        <v>39.826246719160103</v>
      </c>
      <c r="AZ257" s="18">
        <v>0</v>
      </c>
      <c r="BA257" s="18">
        <v>0</v>
      </c>
      <c r="BB257" s="18">
        <v>100</v>
      </c>
      <c r="BC257" s="18">
        <v>0</v>
      </c>
      <c r="BD257" s="18">
        <v>100</v>
      </c>
      <c r="BE257" s="18">
        <v>0</v>
      </c>
      <c r="BF257" s="24">
        <v>1.790834691442015</v>
      </c>
      <c r="BG257" s="24">
        <v>38.406303930152674</v>
      </c>
      <c r="BH257" s="24">
        <v>59.802861378405311</v>
      </c>
      <c r="BI257" s="21"/>
      <c r="BJ257" s="25">
        <f t="shared" ca="1" si="25"/>
        <v>0.73726780445286688</v>
      </c>
      <c r="BK257" s="24">
        <f t="shared" ca="1" si="26"/>
        <v>46.154289103311967</v>
      </c>
      <c r="BL257" s="23">
        <f t="shared" si="27"/>
        <v>1.1127278189953633</v>
      </c>
      <c r="BM257" s="23">
        <f t="shared" ca="1" si="28"/>
        <v>2.205586322152632</v>
      </c>
      <c r="BN257" s="22">
        <f t="shared" si="29"/>
        <v>2.1943356314443943</v>
      </c>
      <c r="BO257" s="21"/>
      <c r="BP257" s="2"/>
    </row>
    <row r="258" spans="1:68" x14ac:dyDescent="0.2">
      <c r="A258">
        <v>12.25</v>
      </c>
      <c r="B258">
        <v>2.0699999999999998</v>
      </c>
      <c r="C258">
        <v>0.37385000000000002</v>
      </c>
      <c r="D258">
        <v>-3.5619999999999999E-2</v>
      </c>
      <c r="E258">
        <v>2.5749999999999999E-2</v>
      </c>
      <c r="F258">
        <v>2.0164499999999999</v>
      </c>
      <c r="G258">
        <v>2.2300800000000001</v>
      </c>
      <c r="H258" s="21"/>
      <c r="I258" s="17">
        <f t="shared" si="23"/>
        <v>40.190288713910761</v>
      </c>
      <c r="J258" s="16">
        <f t="shared" si="24"/>
        <v>-39.990288713910758</v>
      </c>
      <c r="K258" s="16">
        <v>115</v>
      </c>
      <c r="L258" s="16">
        <v>4492.9461942257085</v>
      </c>
      <c r="M258" s="16">
        <v>1995.3083989501349</v>
      </c>
      <c r="N258" s="16">
        <v>17.415791776027998</v>
      </c>
      <c r="O258" s="16">
        <v>55.033067761806976</v>
      </c>
      <c r="P258" s="16">
        <v>55.405219547680609</v>
      </c>
      <c r="Q258" s="16">
        <v>0.51893150311730496</v>
      </c>
      <c r="R258" s="16">
        <v>0.93661122066436908</v>
      </c>
      <c r="S258" s="16">
        <v>25.843874019002406</v>
      </c>
      <c r="T258" s="20" t="s">
        <v>125</v>
      </c>
      <c r="U258" s="10">
        <v>7</v>
      </c>
      <c r="V258" s="20" t="s">
        <v>141</v>
      </c>
      <c r="W258" s="10">
        <v>5</v>
      </c>
      <c r="X258" s="20" t="s">
        <v>141</v>
      </c>
      <c r="Y258" s="10">
        <v>5</v>
      </c>
      <c r="Z258" s="20" t="s">
        <v>121</v>
      </c>
      <c r="AA258" s="15">
        <v>5</v>
      </c>
      <c r="AB258" s="11">
        <v>1.2935678969580522</v>
      </c>
      <c r="AC258" s="10">
        <v>33.017414404295479</v>
      </c>
      <c r="AD258" s="19">
        <v>65.689017698746468</v>
      </c>
      <c r="AE258" s="12"/>
      <c r="AF258" s="10"/>
      <c r="AG258" s="10"/>
      <c r="AH258" s="10"/>
      <c r="AI258" s="10"/>
      <c r="AJ258" s="10">
        <v>32.982804487439772</v>
      </c>
      <c r="AK258" s="10">
        <v>37.050110446265457</v>
      </c>
      <c r="AL258" s="10">
        <v>39.20006915667129</v>
      </c>
      <c r="AM258" s="10">
        <v>35.155391466076047</v>
      </c>
      <c r="AN258" s="10">
        <v>18.344355920602325</v>
      </c>
      <c r="AO258" s="10">
        <v>8.3362016887862538</v>
      </c>
      <c r="AP258" s="10">
        <v>13.851304886920152</v>
      </c>
      <c r="AQ258" s="10">
        <v>117.845</v>
      </c>
      <c r="AR258" s="10">
        <v>3.0190711821688545</v>
      </c>
      <c r="AS258" s="10">
        <v>0</v>
      </c>
      <c r="AT258" s="10">
        <v>1.6329500274343076</v>
      </c>
      <c r="AU258" s="10">
        <v>0.53412342659186218</v>
      </c>
      <c r="AV258" s="16">
        <v>0.25243291505908866</v>
      </c>
      <c r="AW258" s="19">
        <v>138.51304886920153</v>
      </c>
      <c r="AX258" s="1" t="s">
        <v>120</v>
      </c>
      <c r="AY258" s="23">
        <v>39.9902887139108</v>
      </c>
      <c r="AZ258" s="18">
        <v>0</v>
      </c>
      <c r="BA258" s="18">
        <v>0</v>
      </c>
      <c r="BB258" s="18">
        <v>100</v>
      </c>
      <c r="BC258" s="18">
        <v>0</v>
      </c>
      <c r="BD258" s="18">
        <v>100</v>
      </c>
      <c r="BE258" s="18">
        <v>0</v>
      </c>
      <c r="BF258" s="24">
        <v>1.2935678969580522</v>
      </c>
      <c r="BG258" s="24">
        <v>33.017414404295479</v>
      </c>
      <c r="BH258" s="24">
        <v>65.689017698746468</v>
      </c>
      <c r="BI258" s="21"/>
      <c r="BJ258" s="25">
        <f t="shared" ca="1" si="25"/>
        <v>0.70799337262558437</v>
      </c>
      <c r="BK258" s="24">
        <f t="shared" ca="1" si="26"/>
        <v>52.348878175711533</v>
      </c>
      <c r="BL258" s="23">
        <f t="shared" si="27"/>
        <v>0.97619213726166143</v>
      </c>
      <c r="BM258" s="23">
        <f t="shared" ca="1" si="28"/>
        <v>2.128215454580463</v>
      </c>
      <c r="BN258" s="22">
        <f t="shared" si="29"/>
        <v>2.1185985764921931</v>
      </c>
      <c r="BO258" s="21"/>
      <c r="BP258" s="2"/>
    </row>
    <row r="259" spans="1:68" x14ac:dyDescent="0.2">
      <c r="A259">
        <v>12.3</v>
      </c>
      <c r="B259">
        <v>2.11</v>
      </c>
      <c r="C259">
        <v>0.38141000000000003</v>
      </c>
      <c r="D259">
        <v>-5.2970000000000003E-2</v>
      </c>
      <c r="E259">
        <v>1.7139999999999999E-2</v>
      </c>
      <c r="F259">
        <v>2.0038800000000001</v>
      </c>
      <c r="G259">
        <v>2.2201</v>
      </c>
      <c r="H259" s="21"/>
      <c r="I259" s="17">
        <f t="shared" si="23"/>
        <v>40.354330708661415</v>
      </c>
      <c r="J259" s="16">
        <f t="shared" si="24"/>
        <v>-40.154330708661412</v>
      </c>
      <c r="K259" s="16">
        <v>115</v>
      </c>
      <c r="L259" s="16">
        <v>4511.8110236220336</v>
      </c>
      <c r="M259" s="16">
        <v>2003.9370078740194</v>
      </c>
      <c r="N259" s="16">
        <v>17.486876640419947</v>
      </c>
      <c r="O259" s="16">
        <v>57.036390143737165</v>
      </c>
      <c r="P259" s="16">
        <v>57.375382177190517</v>
      </c>
      <c r="Q259" s="16">
        <v>0.39556261329700843</v>
      </c>
      <c r="R259" s="16">
        <v>0.68942915635037583</v>
      </c>
      <c r="S259" s="16">
        <v>23.541113434260499</v>
      </c>
      <c r="T259" s="20" t="s">
        <v>125</v>
      </c>
      <c r="U259" s="10">
        <v>8</v>
      </c>
      <c r="V259" s="20" t="s">
        <v>30</v>
      </c>
      <c r="W259" s="10">
        <v>6</v>
      </c>
      <c r="X259" s="20" t="s">
        <v>30</v>
      </c>
      <c r="Y259" s="10">
        <v>6</v>
      </c>
      <c r="Z259" s="20" t="s">
        <v>30</v>
      </c>
      <c r="AA259" s="15">
        <v>6</v>
      </c>
      <c r="AB259" s="11">
        <v>1.0257316840045405</v>
      </c>
      <c r="AC259" s="10">
        <v>28.327670950981911</v>
      </c>
      <c r="AD259" s="19">
        <v>70.646597365013548</v>
      </c>
      <c r="AE259" s="12"/>
      <c r="AF259" s="10"/>
      <c r="AG259" s="10"/>
      <c r="AH259" s="10"/>
      <c r="AI259" s="10"/>
      <c r="AJ259" s="10">
        <v>33.195001491286789</v>
      </c>
      <c r="AK259" s="10">
        <v>37.236785483323104</v>
      </c>
      <c r="AL259" s="10">
        <v>39.41927590149718</v>
      </c>
      <c r="AM259" s="10">
        <v>35.303153663289287</v>
      </c>
      <c r="AN259" s="10">
        <v>14.259097535934291</v>
      </c>
      <c r="AO259" s="10">
        <v>8.3194129335058022</v>
      </c>
      <c r="AP259" s="10">
        <v>14.343845544297629</v>
      </c>
      <c r="AQ259" s="10">
        <v>121.03</v>
      </c>
      <c r="AR259" s="10">
        <v>4.1416916584665486</v>
      </c>
      <c r="AS259" s="10">
        <v>0</v>
      </c>
      <c r="AT259" s="10">
        <v>1.6905873435154235</v>
      </c>
      <c r="AU259" s="10">
        <v>0.54257982477391964</v>
      </c>
      <c r="AV259" s="16">
        <v>0.26274771435338645</v>
      </c>
      <c r="AW259" s="19">
        <v>143.43845544297631</v>
      </c>
      <c r="AX259" s="1" t="s">
        <v>120</v>
      </c>
      <c r="AY259" s="23">
        <v>40.154330708661398</v>
      </c>
      <c r="AZ259" s="18">
        <v>0</v>
      </c>
      <c r="BA259" s="18">
        <v>0</v>
      </c>
      <c r="BB259" s="18">
        <v>100</v>
      </c>
      <c r="BC259" s="18">
        <v>0</v>
      </c>
      <c r="BD259" s="18">
        <v>0</v>
      </c>
      <c r="BE259" s="18">
        <v>100</v>
      </c>
      <c r="BF259" s="24">
        <v>1.0257316840045405</v>
      </c>
      <c r="BG259" s="24">
        <v>28.327670950981911</v>
      </c>
      <c r="BH259" s="24">
        <v>70.646597365013548</v>
      </c>
      <c r="BI259" s="21"/>
      <c r="BJ259" s="25">
        <f t="shared" ca="1" si="25"/>
        <v>0.67596725695116611</v>
      </c>
      <c r="BK259" s="24">
        <f t="shared" ca="1" si="26"/>
        <v>54.016673198018921</v>
      </c>
      <c r="BL259" s="23">
        <f t="shared" si="27"/>
        <v>0.71764580730401051</v>
      </c>
      <c r="BM259" s="23">
        <f t="shared" ca="1" si="28"/>
        <v>2.0436223196929775</v>
      </c>
      <c r="BN259" s="22">
        <f t="shared" si="29"/>
        <v>2.0337431938049222</v>
      </c>
      <c r="BO259" s="21"/>
      <c r="BP259" s="2"/>
    </row>
    <row r="260" spans="1:68" x14ac:dyDescent="0.2">
      <c r="A260">
        <v>12.35</v>
      </c>
      <c r="B260">
        <v>2.0699999999999998</v>
      </c>
      <c r="C260">
        <v>0.37889</v>
      </c>
      <c r="D260">
        <v>-4.6629999999999998E-2</v>
      </c>
      <c r="E260">
        <v>5.6999999999999998E-4</v>
      </c>
      <c r="F260">
        <v>2.0100500000000001</v>
      </c>
      <c r="G260">
        <v>2.2248000000000001</v>
      </c>
      <c r="H260" s="21"/>
      <c r="I260" s="17">
        <f t="shared" si="23"/>
        <v>40.518372703412069</v>
      </c>
      <c r="J260" s="16">
        <f t="shared" si="24"/>
        <v>-40.318372703412066</v>
      </c>
      <c r="K260" s="16">
        <v>115</v>
      </c>
      <c r="L260" s="16">
        <v>4530.6758530183588</v>
      </c>
      <c r="M260" s="16">
        <v>2012.5656167979039</v>
      </c>
      <c r="N260" s="16">
        <v>17.557961504811896</v>
      </c>
      <c r="O260" s="16">
        <v>56.368616016427104</v>
      </c>
      <c r="P260" s="16">
        <v>56.643791894525741</v>
      </c>
      <c r="Q260" s="16">
        <v>0.44064380992298424</v>
      </c>
      <c r="R260" s="16">
        <v>0.77792074856762838</v>
      </c>
      <c r="S260" s="16">
        <v>19.109435979071947</v>
      </c>
      <c r="T260" s="20" t="s">
        <v>125</v>
      </c>
      <c r="U260" s="10">
        <v>8</v>
      </c>
      <c r="V260" s="20" t="s">
        <v>141</v>
      </c>
      <c r="W260" s="10">
        <v>5</v>
      </c>
      <c r="X260" s="20" t="s">
        <v>141</v>
      </c>
      <c r="Y260" s="10">
        <v>5</v>
      </c>
      <c r="Z260" s="20" t="s">
        <v>30</v>
      </c>
      <c r="AA260" s="15">
        <v>6</v>
      </c>
      <c r="AB260" s="11">
        <v>1.1039603719278119</v>
      </c>
      <c r="AC260" s="10">
        <v>29.930537326374377</v>
      </c>
      <c r="AD260" s="19">
        <v>68.965502301697811</v>
      </c>
      <c r="AE260" s="12"/>
      <c r="AF260" s="10"/>
      <c r="AG260" s="10"/>
      <c r="AH260" s="10"/>
      <c r="AI260" s="10"/>
      <c r="AJ260" s="10">
        <v>33.086420014027155</v>
      </c>
      <c r="AK260" s="10">
        <v>37.14126617999532</v>
      </c>
      <c r="AL260" s="10">
        <v>39.307146925235685</v>
      </c>
      <c r="AM260" s="10">
        <v>35.248284392089431</v>
      </c>
      <c r="AN260" s="10">
        <v>14.092154004106776</v>
      </c>
      <c r="AO260" s="10">
        <v>8.3326498736552299</v>
      </c>
      <c r="AP260" s="10">
        <v>14.160947973631435</v>
      </c>
      <c r="AQ260" s="10">
        <v>121.03</v>
      </c>
      <c r="AR260" s="10">
        <v>3.6172722305002925</v>
      </c>
      <c r="AS260" s="10">
        <v>0</v>
      </c>
      <c r="AT260" s="10">
        <v>1.6563837888518202</v>
      </c>
      <c r="AU260" s="10">
        <v>0.53735266773420387</v>
      </c>
      <c r="AV260" s="16">
        <v>0.2591830378155604</v>
      </c>
      <c r="AW260" s="19">
        <v>141.60947973631434</v>
      </c>
      <c r="AX260" s="1" t="s">
        <v>120</v>
      </c>
      <c r="AY260" s="23">
        <v>40.318372703412102</v>
      </c>
      <c r="AZ260" s="18">
        <v>0</v>
      </c>
      <c r="BA260" s="18">
        <v>0</v>
      </c>
      <c r="BB260" s="18">
        <v>100</v>
      </c>
      <c r="BC260" s="18">
        <v>0</v>
      </c>
      <c r="BD260" s="18">
        <v>0</v>
      </c>
      <c r="BE260" s="18">
        <v>100</v>
      </c>
      <c r="BF260" s="24">
        <v>1.1039603719278119</v>
      </c>
      <c r="BG260" s="24">
        <v>29.930537326374377</v>
      </c>
      <c r="BH260" s="24">
        <v>68.965502301697811</v>
      </c>
      <c r="BI260" s="21"/>
      <c r="BJ260" s="25">
        <f t="shared" ca="1" si="25"/>
        <v>0.68912458104927365</v>
      </c>
      <c r="BK260" s="24">
        <f t="shared" ca="1" si="26"/>
        <v>53.172297878176678</v>
      </c>
      <c r="BL260" s="23">
        <f t="shared" si="27"/>
        <v>0.81032794750316928</v>
      </c>
      <c r="BM260" s="23">
        <f t="shared" ca="1" si="28"/>
        <v>2.0776208902451918</v>
      </c>
      <c r="BN260" s="22">
        <f t="shared" si="29"/>
        <v>2.0662227235916566</v>
      </c>
      <c r="BO260" s="21"/>
      <c r="BP260" s="2"/>
    </row>
    <row r="261" spans="1:68" x14ac:dyDescent="0.2">
      <c r="A261">
        <v>12.4</v>
      </c>
      <c r="B261">
        <v>2.11</v>
      </c>
      <c r="C261">
        <v>0.35658000000000001</v>
      </c>
      <c r="D261">
        <v>-2.2630000000000001E-2</v>
      </c>
      <c r="E261">
        <v>-1.58E-3</v>
      </c>
      <c r="F261">
        <v>1.9990000000000001</v>
      </c>
      <c r="G261">
        <v>2.2149000000000001</v>
      </c>
      <c r="H261" s="21"/>
      <c r="I261" s="17">
        <f t="shared" si="23"/>
        <v>40.682414698162731</v>
      </c>
      <c r="J261" s="16">
        <f t="shared" si="24"/>
        <v>-40.482414698162728</v>
      </c>
      <c r="K261" s="16">
        <v>115</v>
      </c>
      <c r="L261" s="16">
        <v>4549.5406824146849</v>
      </c>
      <c r="M261" s="16">
        <v>2021.1942257217886</v>
      </c>
      <c r="N261" s="16">
        <v>17.629046369203849</v>
      </c>
      <c r="O261" s="16">
        <v>50.456695071868573</v>
      </c>
      <c r="P261" s="16">
        <v>50.723590640129395</v>
      </c>
      <c r="Q261" s="16">
        <v>0.61129818200869701</v>
      </c>
      <c r="R261" s="16">
        <v>1.2051555780932341</v>
      </c>
      <c r="S261" s="16">
        <v>18.534414462556832</v>
      </c>
      <c r="T261" s="20" t="s">
        <v>125</v>
      </c>
      <c r="U261" s="10">
        <v>7</v>
      </c>
      <c r="V261" s="20" t="s">
        <v>141</v>
      </c>
      <c r="W261" s="10">
        <v>5</v>
      </c>
      <c r="X261" s="20" t="s">
        <v>141</v>
      </c>
      <c r="Y261" s="10">
        <v>5</v>
      </c>
      <c r="Z261" s="20" t="s">
        <v>121</v>
      </c>
      <c r="AA261" s="15">
        <v>5</v>
      </c>
      <c r="AB261" s="11">
        <v>1.9196055295169003</v>
      </c>
      <c r="AC261" s="10">
        <v>39.458474389702907</v>
      </c>
      <c r="AD261" s="19">
        <v>58.621920080780193</v>
      </c>
      <c r="AE261" s="12"/>
      <c r="AF261" s="10"/>
      <c r="AG261" s="10"/>
      <c r="AH261" s="10"/>
      <c r="AI261" s="10"/>
      <c r="AJ261" s="10">
        <v>32.302121685882646</v>
      </c>
      <c r="AK261" s="10">
        <v>36.451149221779325</v>
      </c>
      <c r="AL261" s="10">
        <v>38.494770348299149</v>
      </c>
      <c r="AM261" s="10">
        <v>34.804269298009707</v>
      </c>
      <c r="AN261" s="10">
        <v>16.818898357289523</v>
      </c>
      <c r="AO261" s="10">
        <v>7.8823590143733906</v>
      </c>
      <c r="AP261" s="10">
        <v>12.680897660032349</v>
      </c>
      <c r="AQ261" s="10">
        <v>117.845</v>
      </c>
      <c r="AR261" s="10">
        <v>0</v>
      </c>
      <c r="AS261" s="10">
        <v>0</v>
      </c>
      <c r="AT261" s="10">
        <v>1.4425523555496844</v>
      </c>
      <c r="AU261" s="10">
        <v>0.50457443676271219</v>
      </c>
      <c r="AV261" s="16">
        <v>0.22910737913259227</v>
      </c>
      <c r="AW261" s="19">
        <v>126.80897660032349</v>
      </c>
      <c r="AX261" s="1" t="s">
        <v>120</v>
      </c>
      <c r="AY261" s="23">
        <v>40.4824146981627</v>
      </c>
      <c r="AZ261" s="18">
        <v>0</v>
      </c>
      <c r="BA261" s="18">
        <v>0</v>
      </c>
      <c r="BB261" s="18">
        <v>100</v>
      </c>
      <c r="BC261" s="18">
        <v>0</v>
      </c>
      <c r="BD261" s="18">
        <v>100</v>
      </c>
      <c r="BE261" s="18">
        <v>0</v>
      </c>
      <c r="BF261" s="24">
        <v>1.9196055295169003</v>
      </c>
      <c r="BG261" s="24">
        <v>39.458474389702907</v>
      </c>
      <c r="BH261" s="24">
        <v>58.621920080780193</v>
      </c>
      <c r="BI261" s="21"/>
      <c r="BJ261" s="25">
        <f t="shared" ca="1" si="25"/>
        <v>0.74673976398483555</v>
      </c>
      <c r="BK261" s="24">
        <f t="shared" ca="1" si="26"/>
        <v>47.364790742080523</v>
      </c>
      <c r="BL261" s="23">
        <f t="shared" si="27"/>
        <v>1.2617400758926176</v>
      </c>
      <c r="BM261" s="23">
        <f t="shared" ca="1" si="28"/>
        <v>2.228306754334032</v>
      </c>
      <c r="BN261" s="22">
        <f t="shared" si="29"/>
        <v>2.2129519728410707</v>
      </c>
      <c r="BO261" s="21"/>
      <c r="BP261" s="2"/>
    </row>
    <row r="262" spans="1:68" x14ac:dyDescent="0.2">
      <c r="A262">
        <v>12.45</v>
      </c>
      <c r="B262">
        <v>2.11</v>
      </c>
      <c r="C262">
        <v>0.31551000000000001</v>
      </c>
      <c r="D262">
        <v>2.0570000000000001E-2</v>
      </c>
      <c r="E262">
        <v>-8.8999999999999995E-4</v>
      </c>
      <c r="F262">
        <v>2.0051800000000002</v>
      </c>
      <c r="G262">
        <v>2.2195299999999998</v>
      </c>
      <c r="H262" s="21"/>
      <c r="I262" s="17">
        <f t="shared" si="23"/>
        <v>40.846456692913378</v>
      </c>
      <c r="J262" s="16">
        <f t="shared" si="24"/>
        <v>-40.646456692913375</v>
      </c>
      <c r="K262" s="16">
        <v>115</v>
      </c>
      <c r="L262" s="16">
        <v>4568.4055118110091</v>
      </c>
      <c r="M262" s="16">
        <v>2029.8228346456726</v>
      </c>
      <c r="N262" s="16">
        <v>17.700131233595798</v>
      </c>
      <c r="O262" s="16">
        <v>39.573566735112934</v>
      </c>
      <c r="P262" s="16">
        <v>39.843119705135656</v>
      </c>
      <c r="Q262" s="16">
        <v>0.91847605176298008</v>
      </c>
      <c r="R262" s="16">
        <v>2.3052312634158296</v>
      </c>
      <c r="S262" s="16">
        <v>18.718956251577961</v>
      </c>
      <c r="T262" s="20" t="s">
        <v>125</v>
      </c>
      <c r="U262" s="10">
        <v>7</v>
      </c>
      <c r="V262" s="20" t="s">
        <v>141</v>
      </c>
      <c r="W262" s="10">
        <v>5</v>
      </c>
      <c r="X262" s="20" t="s">
        <v>141</v>
      </c>
      <c r="Y262" s="10">
        <v>5</v>
      </c>
      <c r="Z262" s="20" t="s">
        <v>121</v>
      </c>
      <c r="AA262" s="15">
        <v>5</v>
      </c>
      <c r="AB262" s="11">
        <v>10.108166246338598</v>
      </c>
      <c r="AC262" s="10">
        <v>59.850750445886881</v>
      </c>
      <c r="AD262" s="19">
        <v>30.041083307774521</v>
      </c>
      <c r="AE262" s="12"/>
      <c r="AF262" s="10"/>
      <c r="AG262" s="10"/>
      <c r="AH262" s="10"/>
      <c r="AI262" s="10"/>
      <c r="AJ262" s="10">
        <v>31</v>
      </c>
      <c r="AK262" s="10">
        <v>34.926304699212544</v>
      </c>
      <c r="AL262" s="10">
        <v>36.685986466669469</v>
      </c>
      <c r="AM262" s="10">
        <v>34.960779926283912</v>
      </c>
      <c r="AN262" s="10">
        <v>13.191188911704311</v>
      </c>
      <c r="AO262" s="10">
        <v>6.7697200608454526</v>
      </c>
      <c r="AP262" s="10">
        <v>9.9529359115406955</v>
      </c>
      <c r="AQ262" s="10">
        <v>117.845</v>
      </c>
      <c r="AR262" s="10">
        <v>0</v>
      </c>
      <c r="AS262" s="10">
        <v>0</v>
      </c>
      <c r="AT262" s="10">
        <v>1.0419683837394575</v>
      </c>
      <c r="AU262" s="10">
        <v>0.43765867323025659</v>
      </c>
      <c r="AV262" s="16">
        <v>0.20642979529016753</v>
      </c>
      <c r="AW262" s="19">
        <v>99.607799262839137</v>
      </c>
      <c r="AX262" s="1" t="s">
        <v>120</v>
      </c>
      <c r="AY262" s="23">
        <v>40.646456692913397</v>
      </c>
      <c r="AZ262" s="18">
        <v>0</v>
      </c>
      <c r="BA262" s="18">
        <v>0</v>
      </c>
      <c r="BB262" s="18">
        <v>100</v>
      </c>
      <c r="BC262" s="18">
        <v>0</v>
      </c>
      <c r="BD262" s="18">
        <v>100</v>
      </c>
      <c r="BE262" s="18">
        <v>0</v>
      </c>
      <c r="BF262" s="24">
        <v>10.108166246338598</v>
      </c>
      <c r="BG262" s="24">
        <v>59.850750445886881</v>
      </c>
      <c r="BH262" s="24">
        <v>30.041083307774521</v>
      </c>
      <c r="BI262" s="21"/>
      <c r="BJ262" s="25">
        <f t="shared" ca="1" si="25"/>
        <v>0.84773195966994597</v>
      </c>
      <c r="BK262" s="24">
        <f t="shared" ca="1" si="26"/>
        <v>36.762957973702392</v>
      </c>
      <c r="BL262" s="23">
        <f t="shared" si="27"/>
        <v>2.4454274147588437</v>
      </c>
      <c r="BM262" s="23">
        <f t="shared" ca="1" si="28"/>
        <v>2.4928430455870414</v>
      </c>
      <c r="BN262" s="22">
        <f t="shared" si="29"/>
        <v>2.4689735272904536</v>
      </c>
      <c r="BO262" s="21"/>
      <c r="BP262" s="2"/>
    </row>
    <row r="263" spans="1:68" x14ac:dyDescent="0.2">
      <c r="A263">
        <v>12.5</v>
      </c>
      <c r="B263">
        <v>2.11</v>
      </c>
      <c r="C263">
        <v>0.27211000000000002</v>
      </c>
      <c r="D263">
        <v>9.1500000000000001E-3</v>
      </c>
      <c r="E263">
        <v>7.6999999999999996E-4</v>
      </c>
      <c r="F263">
        <v>2.0076499999999999</v>
      </c>
      <c r="G263">
        <v>2.21943</v>
      </c>
      <c r="H263" s="21"/>
      <c r="I263" s="17">
        <f t="shared" si="23"/>
        <v>41.01049868766404</v>
      </c>
      <c r="J263" s="16">
        <f t="shared" si="24"/>
        <v>-40.810498687664037</v>
      </c>
      <c r="K263" s="16">
        <v>115</v>
      </c>
      <c r="L263" s="16">
        <v>4587.2703412073352</v>
      </c>
      <c r="M263" s="16">
        <v>2038.4514435695573</v>
      </c>
      <c r="N263" s="16">
        <v>17.77121609798775</v>
      </c>
      <c r="O263" s="16">
        <v>28.073012320328537</v>
      </c>
      <c r="P263" s="16">
        <v>28.348958459807434</v>
      </c>
      <c r="Q263" s="16">
        <v>0.83727301304552826</v>
      </c>
      <c r="R263" s="16">
        <v>2.9534524671606421</v>
      </c>
      <c r="S263" s="16">
        <v>19.162926352701259</v>
      </c>
      <c r="T263" s="20" t="s">
        <v>122</v>
      </c>
      <c r="U263" s="10">
        <v>5</v>
      </c>
      <c r="V263" s="20" t="s">
        <v>143</v>
      </c>
      <c r="W263" s="10">
        <v>4</v>
      </c>
      <c r="X263" s="20" t="s">
        <v>143</v>
      </c>
      <c r="Y263" s="10">
        <v>4</v>
      </c>
      <c r="Z263" s="20" t="s">
        <v>123</v>
      </c>
      <c r="AA263" s="15">
        <v>4</v>
      </c>
      <c r="AB263" s="11">
        <v>26.51673414322196</v>
      </c>
      <c r="AC263" s="10">
        <v>60.861651657375155</v>
      </c>
      <c r="AD263" s="19">
        <v>12.621614199402883</v>
      </c>
      <c r="AE263" s="12">
        <v>2807.3012320328535</v>
      </c>
      <c r="AF263" s="10">
        <v>3057.7476217960889</v>
      </c>
      <c r="AG263" s="10">
        <v>1889.9305639871623</v>
      </c>
      <c r="AH263" s="10">
        <v>28.629468096963606</v>
      </c>
      <c r="AI263" s="10">
        <v>3.3858679329326367</v>
      </c>
      <c r="AJ263" s="10"/>
      <c r="AK263" s="10"/>
      <c r="AL263" s="10"/>
      <c r="AM263" s="10"/>
      <c r="AN263" s="10">
        <v>14.036506160164269</v>
      </c>
      <c r="AO263" s="10">
        <v>7.2729284667272713</v>
      </c>
      <c r="AP263" s="10">
        <v>14.229513947910135</v>
      </c>
      <c r="AQ263" s="10">
        <v>114.66</v>
      </c>
      <c r="AR263" s="10"/>
      <c r="AS263" s="10"/>
      <c r="AT263" s="10">
        <v>7.2009161046535635</v>
      </c>
      <c r="AU263" s="10">
        <v>1</v>
      </c>
      <c r="AV263" s="16"/>
      <c r="AW263" s="19">
        <v>458.66214326941332</v>
      </c>
      <c r="AX263" s="1" t="s">
        <v>120</v>
      </c>
      <c r="AY263" s="23">
        <v>40.810498687664001</v>
      </c>
      <c r="AZ263" s="18">
        <v>0</v>
      </c>
      <c r="BA263" s="18">
        <v>100</v>
      </c>
      <c r="BB263" s="18">
        <v>0</v>
      </c>
      <c r="BC263" s="18">
        <v>0</v>
      </c>
      <c r="BD263" s="18">
        <v>100</v>
      </c>
      <c r="BE263" s="18">
        <v>0</v>
      </c>
      <c r="BF263" s="24">
        <v>26.51673414322196</v>
      </c>
      <c r="BG263" s="24">
        <v>60.861651657375155</v>
      </c>
      <c r="BH263" s="24">
        <v>12.621614199402883</v>
      </c>
      <c r="BI263" s="21"/>
      <c r="BJ263" s="25">
        <f t="shared" ca="1" si="25"/>
        <v>0.92341351595024113</v>
      </c>
      <c r="BK263" s="24">
        <f t="shared" ca="1" si="26"/>
        <v>25.487157496005345</v>
      </c>
      <c r="BL263" s="23">
        <f t="shared" si="27"/>
        <v>3.2134431945139563</v>
      </c>
      <c r="BM263" s="23">
        <f t="shared" ca="1" si="28"/>
        <v>2.6909472124179636</v>
      </c>
      <c r="BN263" s="22">
        <f t="shared" si="29"/>
        <v>2.6514372815719365</v>
      </c>
      <c r="BO263" s="21"/>
      <c r="BP263" s="2"/>
    </row>
    <row r="264" spans="1:68" x14ac:dyDescent="0.2">
      <c r="A264">
        <v>12.55</v>
      </c>
      <c r="B264">
        <v>2.11</v>
      </c>
      <c r="C264">
        <v>0.23593</v>
      </c>
      <c r="D264">
        <v>-1.265E-2</v>
      </c>
      <c r="E264">
        <v>9.5399999999999999E-3</v>
      </c>
      <c r="F264">
        <v>2.0048300000000001</v>
      </c>
      <c r="G264">
        <v>2.2195999999999998</v>
      </c>
      <c r="H264" s="21"/>
      <c r="I264" s="17">
        <f t="shared" si="23"/>
        <v>41.174540682414701</v>
      </c>
      <c r="J264" s="16">
        <f t="shared" si="24"/>
        <v>-40.974540682414698</v>
      </c>
      <c r="K264" s="16">
        <v>115</v>
      </c>
      <c r="L264" s="16">
        <v>4606.1351706036612</v>
      </c>
      <c r="M264" s="16">
        <v>2047.0800524934421</v>
      </c>
      <c r="N264" s="16">
        <v>17.842300962379703</v>
      </c>
      <c r="O264" s="16">
        <v>18.485683778234083</v>
      </c>
      <c r="P264" s="16">
        <v>18.795405879237475</v>
      </c>
      <c r="Q264" s="16">
        <v>0.6822619584010059</v>
      </c>
      <c r="R264" s="16">
        <v>3.6299400118550942</v>
      </c>
      <c r="S264" s="16">
        <v>21.508479236346613</v>
      </c>
      <c r="T264" s="20" t="s">
        <v>122</v>
      </c>
      <c r="U264" s="10">
        <v>4</v>
      </c>
      <c r="V264" s="20" t="s">
        <v>143</v>
      </c>
      <c r="W264" s="10">
        <v>4</v>
      </c>
      <c r="X264" s="20" t="s">
        <v>143</v>
      </c>
      <c r="Y264" s="10">
        <v>4</v>
      </c>
      <c r="Z264" s="20" t="s">
        <v>33</v>
      </c>
      <c r="AA264" s="15">
        <v>3</v>
      </c>
      <c r="AB264" s="11">
        <v>53.97114847088389</v>
      </c>
      <c r="AC264" s="10">
        <v>42.163457146655347</v>
      </c>
      <c r="AD264" s="19">
        <v>3.8653943824607664</v>
      </c>
      <c r="AE264" s="12">
        <v>1848.5683778234084</v>
      </c>
      <c r="AF264" s="10">
        <v>1932.6905635292505</v>
      </c>
      <c r="AG264" s="10">
        <v>1253.0270586158317</v>
      </c>
      <c r="AH264" s="10">
        <v>75.418524493033573</v>
      </c>
      <c r="AI264" s="10">
        <v>2.7548664626249466</v>
      </c>
      <c r="AJ264" s="10"/>
      <c r="AK264" s="10"/>
      <c r="AL264" s="10"/>
      <c r="AM264" s="10"/>
      <c r="AN264" s="10">
        <v>12.323789185489389</v>
      </c>
      <c r="AO264" s="10">
        <v>5.3696898656020293</v>
      </c>
      <c r="AP264" s="10">
        <v>9.7711894103108214</v>
      </c>
      <c r="AQ264" s="10">
        <v>114.66</v>
      </c>
      <c r="AR264" s="10"/>
      <c r="AS264" s="10"/>
      <c r="AT264" s="10">
        <v>4.4284382760842194</v>
      </c>
      <c r="AU264" s="10">
        <v>1</v>
      </c>
      <c r="AV264" s="16"/>
      <c r="AW264" s="19">
        <v>289.90358452938762</v>
      </c>
      <c r="AX264" s="1" t="s">
        <v>120</v>
      </c>
      <c r="AY264" s="23">
        <v>40.974540682414698</v>
      </c>
      <c r="AZ264" s="18">
        <v>100</v>
      </c>
      <c r="BA264" s="18">
        <v>0</v>
      </c>
      <c r="BB264" s="18">
        <v>0</v>
      </c>
      <c r="BC264" s="18">
        <v>100</v>
      </c>
      <c r="BD264" s="18">
        <v>0</v>
      </c>
      <c r="BE264" s="18">
        <v>0</v>
      </c>
      <c r="BF264" s="24">
        <v>53.97114847088389</v>
      </c>
      <c r="BG264" s="24">
        <v>42.163457146655347</v>
      </c>
      <c r="BH264" s="24">
        <v>3.8653943824607664</v>
      </c>
      <c r="BI264" s="21"/>
      <c r="BJ264" s="25">
        <f t="shared" ca="1" si="25"/>
        <v>1</v>
      </c>
      <c r="BK264" s="24">
        <f t="shared" ca="1" si="26"/>
        <v>16.113036980500283</v>
      </c>
      <c r="BL264" s="23">
        <f t="shared" si="27"/>
        <v>4.1368418852521271</v>
      </c>
      <c r="BM264" s="23">
        <f t="shared" ca="1" si="28"/>
        <v>2.9143985367024459</v>
      </c>
      <c r="BN264" s="22">
        <f t="shared" si="29"/>
        <v>2.8464033574934455</v>
      </c>
      <c r="BO264" s="21"/>
      <c r="BP264" s="2"/>
    </row>
    <row r="265" spans="1:68" x14ac:dyDescent="0.2">
      <c r="A265">
        <v>12.6</v>
      </c>
      <c r="B265">
        <v>0.57999999999999996</v>
      </c>
      <c r="C265">
        <v>0.21567</v>
      </c>
      <c r="D265">
        <v>-4.5679999999999998E-2</v>
      </c>
      <c r="E265">
        <v>3.2779999999999997E-2</v>
      </c>
      <c r="F265">
        <v>2.00528</v>
      </c>
      <c r="G265">
        <v>2.2213799999999999</v>
      </c>
      <c r="H265" s="21"/>
      <c r="I265" s="17">
        <f t="shared" si="23"/>
        <v>41.338582677165348</v>
      </c>
      <c r="J265" s="16">
        <f t="shared" si="24"/>
        <v>-41.138582677165346</v>
      </c>
      <c r="K265" s="16">
        <v>115</v>
      </c>
      <c r="L265" s="16">
        <v>4624.9999999999854</v>
      </c>
      <c r="M265" s="16">
        <v>2055.7086614173263</v>
      </c>
      <c r="N265" s="16">
        <v>17.913385826771652</v>
      </c>
      <c r="O265" s="16">
        <v>13.116991786447635</v>
      </c>
      <c r="P265" s="16">
        <v>13.516218259837482</v>
      </c>
      <c r="Q265" s="16">
        <v>0.44739887881804374</v>
      </c>
      <c r="R265" s="16">
        <v>3.3100891848384757</v>
      </c>
      <c r="S265" s="16">
        <v>27.724060652072751</v>
      </c>
      <c r="T265" s="20" t="s">
        <v>122</v>
      </c>
      <c r="U265" s="10">
        <v>4</v>
      </c>
      <c r="V265" s="20" t="s">
        <v>143</v>
      </c>
      <c r="W265" s="10">
        <v>4</v>
      </c>
      <c r="X265" s="20" t="s">
        <v>33</v>
      </c>
      <c r="Y265" s="10">
        <v>3</v>
      </c>
      <c r="Z265" s="20" t="s">
        <v>33</v>
      </c>
      <c r="AA265" s="15">
        <v>3</v>
      </c>
      <c r="AB265" s="11">
        <v>56.846918643709294</v>
      </c>
      <c r="AC265" s="10">
        <v>39.633582162410107</v>
      </c>
      <c r="AD265" s="19">
        <v>3.5194991938805957</v>
      </c>
      <c r="AE265" s="12">
        <v>1311.6991786447634</v>
      </c>
      <c r="AF265" s="10">
        <v>1310.4999712824088</v>
      </c>
      <c r="AG265" s="10">
        <v>888.71636948781111</v>
      </c>
      <c r="AH265" s="10">
        <v>201.81959640619402</v>
      </c>
      <c r="AI265" s="10">
        <v>3.0210666364531731</v>
      </c>
      <c r="AJ265" s="10"/>
      <c r="AK265" s="10"/>
      <c r="AL265" s="10"/>
      <c r="AM265" s="10"/>
      <c r="AN265" s="10">
        <v>8.7446611909650898</v>
      </c>
      <c r="AO265" s="10">
        <v>4.1071354951115611</v>
      </c>
      <c r="AP265" s="10">
        <v>7.1097309559024886</v>
      </c>
      <c r="AQ265" s="10">
        <v>114.66</v>
      </c>
      <c r="AR265" s="10"/>
      <c r="AS265" s="10"/>
      <c r="AT265" s="10">
        <v>2.931982167497178</v>
      </c>
      <c r="AU265" s="10">
        <v>1</v>
      </c>
      <c r="AV265" s="16"/>
      <c r="AW265" s="19">
        <v>196.57499569236131</v>
      </c>
      <c r="AX265" s="1" t="s">
        <v>120</v>
      </c>
      <c r="AY265" s="23">
        <v>41.138582677165303</v>
      </c>
      <c r="AZ265" s="18">
        <v>100</v>
      </c>
      <c r="BA265" s="18">
        <v>0</v>
      </c>
      <c r="BB265" s="18">
        <v>0</v>
      </c>
      <c r="BC265" s="18">
        <v>100</v>
      </c>
      <c r="BD265" s="18">
        <v>0</v>
      </c>
      <c r="BE265" s="18">
        <v>0</v>
      </c>
      <c r="BF265" s="24">
        <v>56.846918643709294</v>
      </c>
      <c r="BG265" s="24">
        <v>39.633582162410107</v>
      </c>
      <c r="BH265" s="24">
        <v>3.5194991938805957</v>
      </c>
      <c r="BI265" s="21"/>
      <c r="BJ265" s="25">
        <f t="shared" ca="1" si="25"/>
        <v>1</v>
      </c>
      <c r="BK265" s="24">
        <f t="shared" ca="1" si="26"/>
        <v>10.90010318107332</v>
      </c>
      <c r="BL265" s="23">
        <f t="shared" si="27"/>
        <v>3.9933071186005824</v>
      </c>
      <c r="BM265" s="23">
        <f t="shared" ca="1" si="28"/>
        <v>3.038856148453029</v>
      </c>
      <c r="BN265" s="22">
        <f t="shared" si="29"/>
        <v>2.9355866759396205</v>
      </c>
      <c r="BO265" s="21"/>
      <c r="BP265" s="2"/>
    </row>
    <row r="266" spans="1:68" x14ac:dyDescent="0.2">
      <c r="A266">
        <v>12.65</v>
      </c>
      <c r="B266">
        <v>2.0699999999999998</v>
      </c>
      <c r="C266">
        <v>0.21271999999999999</v>
      </c>
      <c r="D266">
        <v>-5.6219999999999999E-2</v>
      </c>
      <c r="E266">
        <v>7.5120000000000006E-2</v>
      </c>
      <c r="F266">
        <v>2.0032299999999998</v>
      </c>
      <c r="G266">
        <v>2.2187999999999999</v>
      </c>
      <c r="H266" s="21"/>
      <c r="I266" s="17">
        <f t="shared" si="23"/>
        <v>41.50262467191601</v>
      </c>
      <c r="J266" s="16">
        <f t="shared" si="24"/>
        <v>-41.302624671916007</v>
      </c>
      <c r="K266" s="16">
        <v>115</v>
      </c>
      <c r="L266" s="16">
        <v>4643.8648293963115</v>
      </c>
      <c r="M266" s="16">
        <v>2064.337270341211</v>
      </c>
      <c r="N266" s="16">
        <v>17.984470691163605</v>
      </c>
      <c r="O266" s="16">
        <v>12.335272073921965</v>
      </c>
      <c r="P266" s="16">
        <v>12.8975628815133</v>
      </c>
      <c r="Q266" s="16">
        <v>0.37245316707706816</v>
      </c>
      <c r="R266" s="16">
        <v>2.8877794239012649</v>
      </c>
      <c r="S266" s="16">
        <v>39.047972749398241</v>
      </c>
      <c r="T266" s="20" t="s">
        <v>122</v>
      </c>
      <c r="U266" s="10">
        <v>4</v>
      </c>
      <c r="V266" s="20" t="s">
        <v>143</v>
      </c>
      <c r="W266" s="10">
        <v>4</v>
      </c>
      <c r="X266" s="20" t="s">
        <v>33</v>
      </c>
      <c r="Y266" s="10">
        <v>3</v>
      </c>
      <c r="Z266" s="20" t="s">
        <v>33</v>
      </c>
      <c r="AA266" s="15">
        <v>3</v>
      </c>
      <c r="AB266" s="11">
        <v>49.300160230719754</v>
      </c>
      <c r="AC266" s="10">
        <v>46.12499264133649</v>
      </c>
      <c r="AD266" s="19">
        <v>4.5748471279437517</v>
      </c>
      <c r="AE266" s="12">
        <v>1233.5272073921965</v>
      </c>
      <c r="AF266" s="10">
        <v>1236.6072897503682</v>
      </c>
      <c r="AG266" s="10">
        <v>842.31721611349758</v>
      </c>
      <c r="AH266" s="10">
        <v>433.30632805511249</v>
      </c>
      <c r="AI266" s="10">
        <v>3.4628683608010591</v>
      </c>
      <c r="AJ266" s="10"/>
      <c r="AK266" s="10"/>
      <c r="AL266" s="10"/>
      <c r="AM266" s="10"/>
      <c r="AN266" s="10">
        <v>8.2235147159479762</v>
      </c>
      <c r="AO266" s="10">
        <v>3.8927348585162269</v>
      </c>
      <c r="AP266" s="10">
        <v>6.7385377289079802</v>
      </c>
      <c r="AQ266" s="10">
        <v>114.66</v>
      </c>
      <c r="AR266" s="10"/>
      <c r="AS266" s="10"/>
      <c r="AT266" s="10">
        <v>2.7464789186859795</v>
      </c>
      <c r="AU266" s="10">
        <v>1</v>
      </c>
      <c r="AV266" s="16"/>
      <c r="AW266" s="19">
        <v>185.49109346255523</v>
      </c>
      <c r="AX266" s="1" t="s">
        <v>120</v>
      </c>
      <c r="AY266" s="23">
        <v>41.302624671916</v>
      </c>
      <c r="AZ266" s="18">
        <v>100</v>
      </c>
      <c r="BA266" s="18">
        <v>0</v>
      </c>
      <c r="BB266" s="18">
        <v>0</v>
      </c>
      <c r="BC266" s="18">
        <v>100</v>
      </c>
      <c r="BD266" s="18">
        <v>0</v>
      </c>
      <c r="BE266" s="18">
        <v>0</v>
      </c>
      <c r="BF266" s="24">
        <v>49.300160230719754</v>
      </c>
      <c r="BG266" s="24">
        <v>46.12499264133649</v>
      </c>
      <c r="BH266" s="24">
        <v>4.5748471279437517</v>
      </c>
      <c r="BI266" s="21"/>
      <c r="BJ266" s="25">
        <f t="shared" ca="1" si="25"/>
        <v>1</v>
      </c>
      <c r="BK266" s="24">
        <f t="shared" ca="1" si="26"/>
        <v>10.246029676213825</v>
      </c>
      <c r="BL266" s="23">
        <f t="shared" si="27"/>
        <v>3.5218057991509282</v>
      </c>
      <c r="BM266" s="23">
        <f t="shared" ca="1" si="28"/>
        <v>3.0282547290514752</v>
      </c>
      <c r="BN266" s="22">
        <f t="shared" si="29"/>
        <v>2.9174574420362891</v>
      </c>
      <c r="BO266" s="21"/>
      <c r="BP266" s="2"/>
    </row>
    <row r="267" spans="1:68" x14ac:dyDescent="0.2">
      <c r="A267">
        <v>12.7</v>
      </c>
      <c r="B267">
        <v>2.11</v>
      </c>
      <c r="C267">
        <v>0.21406</v>
      </c>
      <c r="D267">
        <v>-4.1189999999999997E-2</v>
      </c>
      <c r="E267">
        <v>0.17624000000000001</v>
      </c>
      <c r="F267">
        <v>2.0045999999999999</v>
      </c>
      <c r="G267">
        <v>2.2222499999999998</v>
      </c>
      <c r="H267" s="21"/>
      <c r="I267" s="17">
        <f t="shared" si="23"/>
        <v>41.666666666666664</v>
      </c>
      <c r="J267" s="16">
        <f t="shared" si="24"/>
        <v>-41.466666666666661</v>
      </c>
      <c r="K267" s="16">
        <v>115</v>
      </c>
      <c r="L267" s="16">
        <v>4662.7296587926367</v>
      </c>
      <c r="M267" s="16">
        <v>2072.9658792650953</v>
      </c>
      <c r="N267" s="16">
        <v>18.055555555555557</v>
      </c>
      <c r="O267" s="16">
        <v>12.690358316221761</v>
      </c>
      <c r="P267" s="16">
        <v>13.642093277673615</v>
      </c>
      <c r="Q267" s="16">
        <v>0.47932546759574579</v>
      </c>
      <c r="R267" s="16">
        <v>3.5135771163520819</v>
      </c>
      <c r="S267" s="16">
        <v>66.092705656378726</v>
      </c>
      <c r="T267" s="20" t="s">
        <v>122</v>
      </c>
      <c r="U267" s="10">
        <v>4</v>
      </c>
      <c r="V267" s="20" t="s">
        <v>143</v>
      </c>
      <c r="W267" s="10">
        <v>4</v>
      </c>
      <c r="X267" s="20" t="s">
        <v>33</v>
      </c>
      <c r="Y267" s="10">
        <v>3</v>
      </c>
      <c r="Z267" s="20" t="s">
        <v>33</v>
      </c>
      <c r="AA267" s="15">
        <v>3</v>
      </c>
      <c r="AB267" s="11">
        <v>66.65132687692352</v>
      </c>
      <c r="AC267" s="10">
        <v>30.651958761617749</v>
      </c>
      <c r="AD267" s="19">
        <v>2.6967143614587368</v>
      </c>
      <c r="AE267" s="12">
        <v>1269.0358316221761</v>
      </c>
      <c r="AF267" s="10">
        <v>1323.089405216504</v>
      </c>
      <c r="AG267" s="10">
        <v>898.15699582552111</v>
      </c>
      <c r="AH267" s="10">
        <v>988.19280207407655</v>
      </c>
      <c r="AI267" s="10">
        <v>2.8461023250237774</v>
      </c>
      <c r="AJ267" s="10"/>
      <c r="AK267" s="10"/>
      <c r="AL267" s="10"/>
      <c r="AM267" s="10"/>
      <c r="AN267" s="10">
        <v>8.4602388774811743</v>
      </c>
      <c r="AO267" s="10">
        <v>4.180463881112642</v>
      </c>
      <c r="AP267" s="10">
        <v>7.1852559666041689</v>
      </c>
      <c r="AQ267" s="10">
        <v>114.66</v>
      </c>
      <c r="AR267" s="10"/>
      <c r="AS267" s="10"/>
      <c r="AT267" s="10">
        <v>2.9355534667156604</v>
      </c>
      <c r="AU267" s="10">
        <v>1</v>
      </c>
      <c r="AV267" s="16"/>
      <c r="AW267" s="19">
        <v>198.46341078247562</v>
      </c>
      <c r="AX267" s="1" t="s">
        <v>120</v>
      </c>
      <c r="AY267" s="23">
        <v>41.466666666666697</v>
      </c>
      <c r="AZ267" s="18">
        <v>100</v>
      </c>
      <c r="BA267" s="18">
        <v>0</v>
      </c>
      <c r="BB267" s="18">
        <v>0</v>
      </c>
      <c r="BC267" s="18">
        <v>100</v>
      </c>
      <c r="BD267" s="18">
        <v>0</v>
      </c>
      <c r="BE267" s="18">
        <v>0</v>
      </c>
      <c r="BF267" s="24">
        <v>66.65132687692352</v>
      </c>
      <c r="BG267" s="24">
        <v>30.651958761617749</v>
      </c>
      <c r="BH267" s="24">
        <v>2.6967143614587368</v>
      </c>
      <c r="BI267" s="21"/>
      <c r="BJ267" s="25">
        <f t="shared" ca="1" si="25"/>
        <v>1</v>
      </c>
      <c r="BK267" s="24">
        <f t="shared" ca="1" si="26"/>
        <v>10.912604555061135</v>
      </c>
      <c r="BL267" s="23">
        <f t="shared" si="27"/>
        <v>4.2377948492676483</v>
      </c>
      <c r="BM267" s="23">
        <f t="shared" ca="1" si="28"/>
        <v>3.0539970690255531</v>
      </c>
      <c r="BN267" s="22">
        <f t="shared" si="29"/>
        <v>2.9477918407443453</v>
      </c>
      <c r="BO267" s="21"/>
      <c r="BP267" s="2"/>
    </row>
    <row r="268" spans="1:68" x14ac:dyDescent="0.2">
      <c r="A268">
        <v>12.75</v>
      </c>
      <c r="B268">
        <v>2.11</v>
      </c>
      <c r="C268">
        <v>0.22484999999999999</v>
      </c>
      <c r="D268">
        <v>-3.4599999999999999E-2</v>
      </c>
      <c r="E268">
        <v>0.19763</v>
      </c>
      <c r="F268">
        <v>1.9969300000000001</v>
      </c>
      <c r="G268">
        <v>2.2193499999999999</v>
      </c>
      <c r="H268" s="21"/>
      <c r="I268" s="17">
        <f t="shared" si="23"/>
        <v>41.830708661417319</v>
      </c>
      <c r="J268" s="16">
        <f t="shared" si="24"/>
        <v>-41.630708661417316</v>
      </c>
      <c r="K268" s="16">
        <v>115</v>
      </c>
      <c r="L268" s="16">
        <v>4681.5944881889618</v>
      </c>
      <c r="M268" s="16">
        <v>2081.5944881889795</v>
      </c>
      <c r="N268" s="16">
        <v>18.126640419947503</v>
      </c>
      <c r="O268" s="16">
        <v>15.549597535934286</v>
      </c>
      <c r="P268" s="16">
        <v>16.583711952005171</v>
      </c>
      <c r="Q268" s="16">
        <v>0.52618431393094789</v>
      </c>
      <c r="R268" s="16">
        <v>3.1728982959531318</v>
      </c>
      <c r="S268" s="16">
        <v>71.813501116033706</v>
      </c>
      <c r="T268" s="20" t="s">
        <v>122</v>
      </c>
      <c r="U268" s="10">
        <v>4</v>
      </c>
      <c r="V268" s="20" t="s">
        <v>143</v>
      </c>
      <c r="W268" s="10">
        <v>4</v>
      </c>
      <c r="X268" s="20" t="s">
        <v>143</v>
      </c>
      <c r="Y268" s="10">
        <v>4</v>
      </c>
      <c r="Z268" s="20" t="s">
        <v>33</v>
      </c>
      <c r="AA268" s="15">
        <v>3</v>
      </c>
      <c r="AB268" s="11">
        <v>51.39292193149825</v>
      </c>
      <c r="AC268" s="10">
        <v>44.375068943075334</v>
      </c>
      <c r="AD268" s="19">
        <v>4.2320091254264192</v>
      </c>
      <c r="AE268" s="12">
        <v>1554.9597535934286</v>
      </c>
      <c r="AF268" s="10">
        <v>1668.0524945851382</v>
      </c>
      <c r="AG268" s="10">
        <v>1105.5807968003446</v>
      </c>
      <c r="AH268" s="10">
        <v>1104.4154200337732</v>
      </c>
      <c r="AI268" s="10">
        <v>3.1516925748154248</v>
      </c>
      <c r="AJ268" s="10"/>
      <c r="AK268" s="10"/>
      <c r="AL268" s="10"/>
      <c r="AM268" s="10"/>
      <c r="AN268" s="10">
        <v>10.366398357289524</v>
      </c>
      <c r="AO268" s="10">
        <v>4.7917909073470408</v>
      </c>
      <c r="AP268" s="10">
        <v>8.739065577602414</v>
      </c>
      <c r="AQ268" s="10">
        <v>114.66</v>
      </c>
      <c r="AR268" s="10"/>
      <c r="AS268" s="10"/>
      <c r="AT268" s="10">
        <v>3.7276745502205544</v>
      </c>
      <c r="AU268" s="10">
        <v>1</v>
      </c>
      <c r="AV268" s="16"/>
      <c r="AW268" s="19">
        <v>250.20787418777073</v>
      </c>
      <c r="AX268" s="1" t="s">
        <v>120</v>
      </c>
      <c r="AY268" s="23">
        <v>41.630708661417302</v>
      </c>
      <c r="AZ268" s="18">
        <v>100</v>
      </c>
      <c r="BA268" s="18">
        <v>0</v>
      </c>
      <c r="BB268" s="18">
        <v>0</v>
      </c>
      <c r="BC268" s="18">
        <v>100</v>
      </c>
      <c r="BD268" s="18">
        <v>0</v>
      </c>
      <c r="BE268" s="18">
        <v>0</v>
      </c>
      <c r="BF268" s="24">
        <v>51.39292193149825</v>
      </c>
      <c r="BG268" s="24">
        <v>44.375068943075334</v>
      </c>
      <c r="BH268" s="24">
        <v>4.2320091254264192</v>
      </c>
      <c r="BI268" s="21"/>
      <c r="BJ268" s="25">
        <f t="shared" ca="1" si="25"/>
        <v>1</v>
      </c>
      <c r="BK268" s="24">
        <f t="shared" ca="1" si="26"/>
        <v>13.684619928353341</v>
      </c>
      <c r="BL268" s="23">
        <f t="shared" si="27"/>
        <v>3.6943583860591307</v>
      </c>
      <c r="BM268" s="23">
        <f t="shared" ca="1" si="28"/>
        <v>2.939687974078844</v>
      </c>
      <c r="BN268" s="22">
        <f t="shared" si="29"/>
        <v>2.8533973460962718</v>
      </c>
      <c r="BO268" s="21"/>
      <c r="BP268" s="2"/>
    </row>
    <row r="269" spans="1:68" x14ac:dyDescent="0.2">
      <c r="A269">
        <v>12.8</v>
      </c>
      <c r="B269">
        <v>2.0699999999999998</v>
      </c>
      <c r="C269">
        <v>0.2205</v>
      </c>
      <c r="D269">
        <v>-1.5049999999999999E-2</v>
      </c>
      <c r="E269">
        <v>0.17723</v>
      </c>
      <c r="F269">
        <v>2.0039500000000001</v>
      </c>
      <c r="G269">
        <v>2.2230300000000001</v>
      </c>
      <c r="H269" s="21"/>
      <c r="I269" s="17">
        <f t="shared" ref="I269:I332" si="30">IF(A269="(m)",0,A269/0.3048)</f>
        <v>41.99475065616798</v>
      </c>
      <c r="J269" s="16">
        <f t="shared" ref="J269:J332" si="31">$J$7-I269</f>
        <v>-41.794750656167977</v>
      </c>
      <c r="K269" s="16">
        <v>115</v>
      </c>
      <c r="L269" s="16">
        <v>4700.4593175852879</v>
      </c>
      <c r="M269" s="16">
        <v>2090.2230971128643</v>
      </c>
      <c r="N269" s="16">
        <v>18.197725284339455</v>
      </c>
      <c r="O269" s="16">
        <v>14.396892197125251</v>
      </c>
      <c r="P269" s="16">
        <v>15.352439952409402</v>
      </c>
      <c r="Q269" s="16">
        <v>0.66519652119243466</v>
      </c>
      <c r="R269" s="16">
        <v>4.3328391008494984</v>
      </c>
      <c r="S269" s="16">
        <v>66.357483005843804</v>
      </c>
      <c r="T269" s="20" t="s">
        <v>33</v>
      </c>
      <c r="U269" s="10">
        <v>3</v>
      </c>
      <c r="V269" s="20" t="s">
        <v>33</v>
      </c>
      <c r="W269" s="10">
        <v>3</v>
      </c>
      <c r="X269" s="20" t="s">
        <v>33</v>
      </c>
      <c r="Y269" s="10">
        <v>3</v>
      </c>
      <c r="Z269" s="20" t="s">
        <v>33</v>
      </c>
      <c r="AA269" s="15">
        <v>3</v>
      </c>
      <c r="AB269" s="11">
        <v>83.907217125297009</v>
      </c>
      <c r="AC269" s="10">
        <v>14.5091191880406</v>
      </c>
      <c r="AD269" s="19">
        <v>1.5836636866623923</v>
      </c>
      <c r="AE269" s="12">
        <v>1439.6892197125251</v>
      </c>
      <c r="AF269" s="10">
        <v>1522.0872693740876</v>
      </c>
      <c r="AG269" s="10">
        <v>1023.4959968272934</v>
      </c>
      <c r="AH269" s="10">
        <v>990.71501598523241</v>
      </c>
      <c r="AI269" s="10">
        <v>2.3079555384457722</v>
      </c>
      <c r="AJ269" s="10"/>
      <c r="AK269" s="10"/>
      <c r="AL269" s="10"/>
      <c r="AM269" s="10"/>
      <c r="AN269" s="10">
        <v>14.396892197125251</v>
      </c>
      <c r="AO269" s="10">
        <v>4.7297861729538857</v>
      </c>
      <c r="AP269" s="10">
        <v>8.1644719777910542</v>
      </c>
      <c r="AQ269" s="10">
        <v>111.47500000000001</v>
      </c>
      <c r="AR269" s="10"/>
      <c r="AS269" s="10"/>
      <c r="AT269" s="10">
        <v>3.3711934838867603</v>
      </c>
      <c r="AU269" s="10">
        <v>1</v>
      </c>
      <c r="AV269" s="16"/>
      <c r="AW269" s="19">
        <v>228.31309040611313</v>
      </c>
      <c r="AX269" s="1" t="s">
        <v>120</v>
      </c>
      <c r="AY269" s="23">
        <v>41.794750656167999</v>
      </c>
      <c r="AZ269" s="18">
        <v>100</v>
      </c>
      <c r="BA269" s="18">
        <v>0</v>
      </c>
      <c r="BB269" s="18">
        <v>0</v>
      </c>
      <c r="BC269" s="18">
        <v>100</v>
      </c>
      <c r="BD269" s="18">
        <v>0</v>
      </c>
      <c r="BE269" s="18">
        <v>0</v>
      </c>
      <c r="BF269" s="24">
        <v>83.907217125297009</v>
      </c>
      <c r="BG269" s="24">
        <v>14.5091191880406</v>
      </c>
      <c r="BH269" s="24">
        <v>1.5836636866623923</v>
      </c>
      <c r="BI269" s="21"/>
      <c r="BJ269" s="25">
        <f t="shared" ca="1" si="25"/>
        <v>1</v>
      </c>
      <c r="BK269" s="24">
        <f t="shared" ca="1" si="26"/>
        <v>12.440978488445712</v>
      </c>
      <c r="BL269" s="23">
        <f t="shared" si="27"/>
        <v>5.1160264768137385</v>
      </c>
      <c r="BM269" s="23">
        <f t="shared" ca="1" si="28"/>
        <v>3.0597545069957652</v>
      </c>
      <c r="BN269" s="22">
        <f t="shared" si="29"/>
        <v>2.9630522407566966</v>
      </c>
      <c r="BO269" s="21"/>
      <c r="BP269" s="2"/>
    </row>
    <row r="270" spans="1:68" x14ac:dyDescent="0.2">
      <c r="A270">
        <v>12.85</v>
      </c>
      <c r="B270">
        <v>2.11</v>
      </c>
      <c r="C270">
        <v>0.28209000000000001</v>
      </c>
      <c r="D270">
        <v>-2.2079999999999999E-2</v>
      </c>
      <c r="E270">
        <v>0.20829</v>
      </c>
      <c r="F270">
        <v>2.0085999999999999</v>
      </c>
      <c r="G270">
        <v>2.2261000000000002</v>
      </c>
      <c r="H270" s="21"/>
      <c r="I270" s="17">
        <f t="shared" si="30"/>
        <v>42.158792650918635</v>
      </c>
      <c r="J270" s="16">
        <f t="shared" si="31"/>
        <v>-41.958792650918632</v>
      </c>
      <c r="K270" s="16">
        <v>115</v>
      </c>
      <c r="L270" s="16">
        <v>4719.324146981613</v>
      </c>
      <c r="M270" s="16">
        <v>2098.8517060367485</v>
      </c>
      <c r="N270" s="16">
        <v>18.268810148731408</v>
      </c>
      <c r="O270" s="16">
        <v>30.717609856262825</v>
      </c>
      <c r="P270" s="16">
        <v>31.792779203901681</v>
      </c>
      <c r="Q270" s="16">
        <v>0.61520901136899453</v>
      </c>
      <c r="R270" s="16">
        <v>1.9350589246173695</v>
      </c>
      <c r="S270" s="16">
        <v>74.664538030476066</v>
      </c>
      <c r="T270" s="20" t="s">
        <v>33</v>
      </c>
      <c r="U270" s="10">
        <v>3</v>
      </c>
      <c r="V270" s="20" t="s">
        <v>141</v>
      </c>
      <c r="W270" s="10">
        <v>5</v>
      </c>
      <c r="X270" s="20" t="s">
        <v>141</v>
      </c>
      <c r="Y270" s="10">
        <v>5</v>
      </c>
      <c r="Z270" s="20" t="s">
        <v>121</v>
      </c>
      <c r="AA270" s="15">
        <v>5</v>
      </c>
      <c r="AB270" s="11">
        <v>10.311836801842347</v>
      </c>
      <c r="AC270" s="10">
        <v>60.015425662216941</v>
      </c>
      <c r="AD270" s="19">
        <v>29.672737535940708</v>
      </c>
      <c r="AE270" s="12">
        <v>3071.7609856262825</v>
      </c>
      <c r="AF270" s="10">
        <v>3455.1351325263363</v>
      </c>
      <c r="AG270" s="10">
        <v>2119.5186135934455</v>
      </c>
      <c r="AH270" s="10">
        <v>1160.1406878530331</v>
      </c>
      <c r="AI270" s="10">
        <v>5.1678012864529999</v>
      </c>
      <c r="AJ270" s="10"/>
      <c r="AK270" s="10"/>
      <c r="AL270" s="10"/>
      <c r="AM270" s="10"/>
      <c r="AN270" s="10">
        <v>30.717609856262825</v>
      </c>
      <c r="AO270" s="10">
        <v>7.6261532953356257</v>
      </c>
      <c r="AP270" s="10">
        <v>15.89638960195084</v>
      </c>
      <c r="AQ270" s="10">
        <v>111.47500000000001</v>
      </c>
      <c r="AR270" s="10"/>
      <c r="AS270" s="10"/>
      <c r="AT270" s="10">
        <v>7.9382110894613298</v>
      </c>
      <c r="AU270" s="10">
        <v>1</v>
      </c>
      <c r="AV270" s="16"/>
      <c r="AW270" s="19">
        <v>518.27026987895044</v>
      </c>
      <c r="AX270" s="1" t="s">
        <v>120</v>
      </c>
      <c r="AY270" s="23">
        <v>41.958792650918603</v>
      </c>
      <c r="AZ270" s="18">
        <v>100</v>
      </c>
      <c r="BA270" s="18">
        <v>0</v>
      </c>
      <c r="BB270" s="18">
        <v>0</v>
      </c>
      <c r="BC270" s="18">
        <v>0</v>
      </c>
      <c r="BD270" s="18">
        <v>100</v>
      </c>
      <c r="BE270" s="18">
        <v>0</v>
      </c>
      <c r="BF270" s="24">
        <v>10.311836801842347</v>
      </c>
      <c r="BG270" s="24">
        <v>60.015425662216941</v>
      </c>
      <c r="BH270" s="24">
        <v>29.672737535940708</v>
      </c>
      <c r="BI270" s="21"/>
      <c r="BJ270" s="25">
        <f t="shared" ca="1" si="25"/>
        <v>0.86821776793706484</v>
      </c>
      <c r="BK270" s="24">
        <f t="shared" ca="1" si="26"/>
        <v>28.009845021616503</v>
      </c>
      <c r="BL270" s="23">
        <f t="shared" si="27"/>
        <v>2.0901931951113273</v>
      </c>
      <c r="BM270" s="23">
        <f t="shared" ca="1" si="28"/>
        <v>2.5423308632390316</v>
      </c>
      <c r="BN270" s="22">
        <f t="shared" si="29"/>
        <v>2.4984167381939781</v>
      </c>
      <c r="BO270" s="21"/>
      <c r="BP270" s="2"/>
    </row>
    <row r="271" spans="1:68" x14ac:dyDescent="0.2">
      <c r="A271">
        <v>12.9</v>
      </c>
      <c r="B271">
        <v>2.16</v>
      </c>
      <c r="C271">
        <v>0.37130000000000002</v>
      </c>
      <c r="D271">
        <v>-3.4700000000000002E-2</v>
      </c>
      <c r="E271">
        <v>3.4840000000000003E-2</v>
      </c>
      <c r="F271">
        <v>2.0030299999999999</v>
      </c>
      <c r="G271">
        <v>2.2246999999999999</v>
      </c>
      <c r="H271" s="21"/>
      <c r="I271" s="17">
        <f t="shared" si="30"/>
        <v>42.322834645669289</v>
      </c>
      <c r="J271" s="16">
        <f t="shared" si="31"/>
        <v>-42.122834645669286</v>
      </c>
      <c r="K271" s="16">
        <v>115</v>
      </c>
      <c r="L271" s="16">
        <v>4738.1889763779382</v>
      </c>
      <c r="M271" s="16">
        <v>2107.4803149606328</v>
      </c>
      <c r="N271" s="16">
        <v>18.339895013123357</v>
      </c>
      <c r="O271" s="16">
        <v>54.357343942505139</v>
      </c>
      <c r="P271" s="16">
        <v>54.764504108111687</v>
      </c>
      <c r="Q271" s="16">
        <v>0.52547325404725731</v>
      </c>
      <c r="R271" s="16">
        <v>0.95951431060146231</v>
      </c>
      <c r="S271" s="16">
        <v>28.275011500454671</v>
      </c>
      <c r="T271" s="20" t="s">
        <v>125</v>
      </c>
      <c r="U271" s="10">
        <v>7</v>
      </c>
      <c r="V271" s="20" t="s">
        <v>141</v>
      </c>
      <c r="W271" s="10">
        <v>5</v>
      </c>
      <c r="X271" s="20" t="s">
        <v>141</v>
      </c>
      <c r="Y271" s="10">
        <v>5</v>
      </c>
      <c r="Z271" s="20" t="s">
        <v>121</v>
      </c>
      <c r="AA271" s="15">
        <v>5</v>
      </c>
      <c r="AB271" s="11">
        <v>1.3422694265793922</v>
      </c>
      <c r="AC271" s="10">
        <v>33.681687408863041</v>
      </c>
      <c r="AD271" s="19">
        <v>64.976043164557566</v>
      </c>
      <c r="AE271" s="12"/>
      <c r="AF271" s="10"/>
      <c r="AG271" s="10"/>
      <c r="AH271" s="10"/>
      <c r="AI271" s="10"/>
      <c r="AJ271" s="10">
        <v>32.524648358701967</v>
      </c>
      <c r="AK271" s="10">
        <v>36.646985853818101</v>
      </c>
      <c r="AL271" s="10">
        <v>38.725702047604052</v>
      </c>
      <c r="AM271" s="10">
        <v>35.107337808108376</v>
      </c>
      <c r="AN271" s="10">
        <v>18.119114647501714</v>
      </c>
      <c r="AO271" s="10">
        <v>8.2677057044142419</v>
      </c>
      <c r="AP271" s="10">
        <v>13.691126027027922</v>
      </c>
      <c r="AQ271" s="10">
        <v>117.845</v>
      </c>
      <c r="AR271" s="10">
        <v>1.5754699594802573</v>
      </c>
      <c r="AS271" s="10">
        <v>0</v>
      </c>
      <c r="AT271" s="10">
        <v>1.4856438431319705</v>
      </c>
      <c r="AU271" s="10">
        <v>0.51055678424117557</v>
      </c>
      <c r="AV271" s="16">
        <v>0.24788503277582197</v>
      </c>
      <c r="AW271" s="19">
        <v>136.91126027027923</v>
      </c>
      <c r="AX271" s="1" t="s">
        <v>120</v>
      </c>
      <c r="AY271" s="23">
        <v>42.1228346456693</v>
      </c>
      <c r="AZ271" s="18">
        <v>0</v>
      </c>
      <c r="BA271" s="18">
        <v>0</v>
      </c>
      <c r="BB271" s="18">
        <v>100</v>
      </c>
      <c r="BC271" s="18">
        <v>0</v>
      </c>
      <c r="BD271" s="18">
        <v>100</v>
      </c>
      <c r="BE271" s="18">
        <v>0</v>
      </c>
      <c r="BF271" s="24">
        <v>1.3422694265793922</v>
      </c>
      <c r="BG271" s="24">
        <v>33.681687408863041</v>
      </c>
      <c r="BH271" s="24">
        <v>64.976043164557566</v>
      </c>
      <c r="BI271" s="21"/>
      <c r="BJ271" s="25">
        <f t="shared" ref="BJ271:BJ334" ca="1" si="32">IF((0.381*BM271)+(0.05*(M271/2116.217)-0.15)&lt;1,(0.381*BM271)+(0.05*(M271/2116.217)-0.15),1)</f>
        <v>0.72041410838486986</v>
      </c>
      <c r="BK271" s="24">
        <f t="shared" ref="BK271:BK334" ca="1" si="33">((P271-(L271/2000))/1.06)*(1.06/(M271/2000))^BJ271</f>
        <v>49.640999874131516</v>
      </c>
      <c r="BL271" s="23">
        <f t="shared" ref="BL271:BL334" si="34">(Q271/(P271-(L271/2000)))*100</f>
        <v>1.0028994101946147</v>
      </c>
      <c r="BM271" s="23">
        <f t="shared" ref="BM271:BM334" ca="1" si="35">SQRT(((3.47-LOG(BK271))^2)+((LOG(BL271)+1.22)^2))</f>
        <v>2.1538596604308715</v>
      </c>
      <c r="BN271" s="22">
        <f t="shared" ref="BN271:BN334" si="36">SQRT(((3.47-LOG(P271/1.06))^2)+((LOG(R271)+1.22)^2))</f>
        <v>2.1286844541197643</v>
      </c>
      <c r="BO271" s="21"/>
      <c r="BP271" s="2"/>
    </row>
    <row r="272" spans="1:68" x14ac:dyDescent="0.2">
      <c r="A272">
        <v>12.95</v>
      </c>
      <c r="B272">
        <v>2.11</v>
      </c>
      <c r="C272">
        <v>0.38712000000000002</v>
      </c>
      <c r="D272">
        <v>-2.913E-2</v>
      </c>
      <c r="E272">
        <v>2.0379999999999999E-2</v>
      </c>
      <c r="F272">
        <v>2.0036</v>
      </c>
      <c r="G272">
        <v>2.2221799999999998</v>
      </c>
      <c r="H272" s="21"/>
      <c r="I272" s="17">
        <f t="shared" si="30"/>
        <v>42.486876640419943</v>
      </c>
      <c r="J272" s="16">
        <f t="shared" si="31"/>
        <v>-42.286876640419941</v>
      </c>
      <c r="K272" s="16">
        <v>115</v>
      </c>
      <c r="L272" s="16">
        <v>4757.0538057742633</v>
      </c>
      <c r="M272" s="16">
        <v>2116.108923884517</v>
      </c>
      <c r="N272" s="16">
        <v>18.41097987751531</v>
      </c>
      <c r="O272" s="16">
        <v>58.549481519507175</v>
      </c>
      <c r="P272" s="16">
        <v>58.900951787320771</v>
      </c>
      <c r="Q272" s="16">
        <v>0.56507928956881637</v>
      </c>
      <c r="R272" s="16">
        <v>0.95937208554659947</v>
      </c>
      <c r="S272" s="16">
        <v>24.40765748705536</v>
      </c>
      <c r="T272" s="20" t="s">
        <v>125</v>
      </c>
      <c r="U272" s="10">
        <v>8</v>
      </c>
      <c r="V272" s="20" t="s">
        <v>141</v>
      </c>
      <c r="W272" s="10">
        <v>5</v>
      </c>
      <c r="X272" s="20" t="s">
        <v>141</v>
      </c>
      <c r="Y272" s="10">
        <v>5</v>
      </c>
      <c r="Z272" s="20" t="s">
        <v>121</v>
      </c>
      <c r="AA272" s="15">
        <v>5</v>
      </c>
      <c r="AB272" s="11">
        <v>1.2242485408860944</v>
      </c>
      <c r="AC272" s="10">
        <v>31.992589455443238</v>
      </c>
      <c r="AD272" s="19">
        <v>66.783162003670668</v>
      </c>
      <c r="AE272" s="12"/>
      <c r="AF272" s="10"/>
      <c r="AG272" s="10"/>
      <c r="AH272" s="10"/>
      <c r="AI272" s="10"/>
      <c r="AJ272" s="10">
        <v>33.002185716362511</v>
      </c>
      <c r="AK272" s="10">
        <v>37.067161454132162</v>
      </c>
      <c r="AL272" s="10">
        <v>39.220103714033769</v>
      </c>
      <c r="AM272" s="10">
        <v>35.417571384049054</v>
      </c>
      <c r="AN272" s="10">
        <v>14.637370379876794</v>
      </c>
      <c r="AO272" s="10">
        <v>8.8856430424704627</v>
      </c>
      <c r="AP272" s="10">
        <v>14.725237946830193</v>
      </c>
      <c r="AQ272" s="10">
        <v>121.03</v>
      </c>
      <c r="AR272" s="10">
        <v>4.0084630606363136</v>
      </c>
      <c r="AS272" s="10">
        <v>0</v>
      </c>
      <c r="AT272" s="10">
        <v>1.6116369987820458</v>
      </c>
      <c r="AU272" s="10">
        <v>0.52965558254474543</v>
      </c>
      <c r="AV272" s="16">
        <v>0.26955684525117996</v>
      </c>
      <c r="AW272" s="19">
        <v>147.25237946830194</v>
      </c>
      <c r="AX272" s="1" t="s">
        <v>120</v>
      </c>
      <c r="AY272" s="23">
        <v>42.286876640419898</v>
      </c>
      <c r="AZ272" s="18">
        <v>0</v>
      </c>
      <c r="BA272" s="18">
        <v>0</v>
      </c>
      <c r="BB272" s="18">
        <v>100</v>
      </c>
      <c r="BC272" s="18">
        <v>0</v>
      </c>
      <c r="BD272" s="18">
        <v>100</v>
      </c>
      <c r="BE272" s="18">
        <v>0</v>
      </c>
      <c r="BF272" s="24">
        <v>1.2242485408860944</v>
      </c>
      <c r="BG272" s="24">
        <v>31.992589455443238</v>
      </c>
      <c r="BH272" s="24">
        <v>66.783162003670668</v>
      </c>
      <c r="BI272" s="21"/>
      <c r="BJ272" s="25">
        <f t="shared" ca="1" si="32"/>
        <v>0.7104175088665271</v>
      </c>
      <c r="BK272" s="24">
        <f t="shared" ca="1" si="33"/>
        <v>53.392680094262737</v>
      </c>
      <c r="BL272" s="23">
        <f t="shared" si="34"/>
        <v>0.99974353670102367</v>
      </c>
      <c r="BM272" s="23">
        <f t="shared" ca="1" si="35"/>
        <v>2.1270867779215368</v>
      </c>
      <c r="BN272" s="22">
        <f t="shared" si="36"/>
        <v>2.1026248418213287</v>
      </c>
      <c r="BO272" s="21"/>
      <c r="BP272" s="2"/>
    </row>
    <row r="273" spans="1:68" x14ac:dyDescent="0.2">
      <c r="A273">
        <v>13</v>
      </c>
      <c r="B273">
        <v>2.16</v>
      </c>
      <c r="C273">
        <v>0.39729999999999999</v>
      </c>
      <c r="D273">
        <v>-1.5730000000000001E-2</v>
      </c>
      <c r="E273">
        <v>1.8450000000000001E-2</v>
      </c>
      <c r="F273">
        <v>1.9974000000000001</v>
      </c>
      <c r="G273">
        <v>2.22153</v>
      </c>
      <c r="H273" s="21"/>
      <c r="I273" s="17">
        <f t="shared" si="30"/>
        <v>42.650918635170605</v>
      </c>
      <c r="J273" s="16">
        <f t="shared" si="31"/>
        <v>-42.450918635170602</v>
      </c>
      <c r="K273" s="16">
        <v>115</v>
      </c>
      <c r="L273" s="16">
        <v>4775.9186351705894</v>
      </c>
      <c r="M273" s="16">
        <v>2124.7375328084017</v>
      </c>
      <c r="N273" s="16">
        <v>18.482064741907262</v>
      </c>
      <c r="O273" s="16">
        <v>61.247077002053381</v>
      </c>
      <c r="P273" s="16">
        <v>61.591114247547445</v>
      </c>
      <c r="Q273" s="16">
        <v>0.66036131398333942</v>
      </c>
      <c r="R273" s="16">
        <v>1.0721697797659751</v>
      </c>
      <c r="S273" s="16">
        <v>23.891475381532494</v>
      </c>
      <c r="T273" s="20" t="s">
        <v>125</v>
      </c>
      <c r="U273" s="10">
        <v>7</v>
      </c>
      <c r="V273" s="20" t="s">
        <v>141</v>
      </c>
      <c r="W273" s="10">
        <v>5</v>
      </c>
      <c r="X273" s="20" t="s">
        <v>141</v>
      </c>
      <c r="Y273" s="10">
        <v>5</v>
      </c>
      <c r="Z273" s="20" t="s">
        <v>121</v>
      </c>
      <c r="AA273" s="15">
        <v>5</v>
      </c>
      <c r="AB273" s="11">
        <v>1.2796896712548147</v>
      </c>
      <c r="AC273" s="10">
        <v>32.820149799174999</v>
      </c>
      <c r="AD273" s="19">
        <v>65.900160529570186</v>
      </c>
      <c r="AE273" s="12"/>
      <c r="AF273" s="10"/>
      <c r="AG273" s="10"/>
      <c r="AH273" s="10"/>
      <c r="AI273" s="10"/>
      <c r="AJ273" s="10">
        <v>33.278471118625532</v>
      </c>
      <c r="AK273" s="10">
        <v>37.31021031240018</v>
      </c>
      <c r="AL273" s="10">
        <v>39.505416483512853</v>
      </c>
      <c r="AM273" s="10">
        <v>35.619333568566056</v>
      </c>
      <c r="AN273" s="10">
        <v>20.415692334017795</v>
      </c>
      <c r="AO273" s="10">
        <v>9.4165903996004285</v>
      </c>
      <c r="AP273" s="10">
        <v>15.397778561886861</v>
      </c>
      <c r="AQ273" s="10">
        <v>117.845</v>
      </c>
      <c r="AR273" s="10">
        <v>5.4709249133672104</v>
      </c>
      <c r="AS273" s="10">
        <v>0</v>
      </c>
      <c r="AT273" s="10">
        <v>1.6876355855743892</v>
      </c>
      <c r="AU273" s="10">
        <v>0.54089528709990198</v>
      </c>
      <c r="AV273" s="16">
        <v>0.28329826026401594</v>
      </c>
      <c r="AW273" s="19">
        <v>153.97778561886861</v>
      </c>
      <c r="AX273" s="1" t="s">
        <v>120</v>
      </c>
      <c r="AY273" s="23">
        <v>42.450918635170602</v>
      </c>
      <c r="AZ273" s="18">
        <v>0</v>
      </c>
      <c r="BA273" s="18">
        <v>0</v>
      </c>
      <c r="BB273" s="18">
        <v>100</v>
      </c>
      <c r="BC273" s="18">
        <v>0</v>
      </c>
      <c r="BD273" s="18">
        <v>100</v>
      </c>
      <c r="BE273" s="18">
        <v>0</v>
      </c>
      <c r="BF273" s="24">
        <v>1.2796896712548147</v>
      </c>
      <c r="BG273" s="24">
        <v>32.820149799174999</v>
      </c>
      <c r="BH273" s="24">
        <v>65.900160529570186</v>
      </c>
      <c r="BI273" s="21"/>
      <c r="BJ273" s="25">
        <f t="shared" ca="1" si="32"/>
        <v>0.71534373826126152</v>
      </c>
      <c r="BK273" s="24">
        <f t="shared" ca="1" si="33"/>
        <v>55.762920450401047</v>
      </c>
      <c r="BL273" s="23">
        <f t="shared" si="34"/>
        <v>1.1154157489825545</v>
      </c>
      <c r="BM273" s="23">
        <f t="shared" ca="1" si="35"/>
        <v>2.139481425367785</v>
      </c>
      <c r="BN273" s="22">
        <f t="shared" si="36"/>
        <v>2.1149163122151222</v>
      </c>
      <c r="BO273" s="21"/>
      <c r="BP273" s="2"/>
    </row>
    <row r="274" spans="1:68" x14ac:dyDescent="0.2">
      <c r="A274">
        <v>13.05</v>
      </c>
      <c r="B274">
        <v>2.11</v>
      </c>
      <c r="C274">
        <v>0.41941000000000001</v>
      </c>
      <c r="D274">
        <v>-3.5920000000000001E-2</v>
      </c>
      <c r="E274">
        <v>1.384E-2</v>
      </c>
      <c r="F274">
        <v>2.00013</v>
      </c>
      <c r="G274">
        <v>2.2224300000000001</v>
      </c>
      <c r="H274" s="21"/>
      <c r="I274" s="17">
        <f t="shared" si="30"/>
        <v>42.814960629921259</v>
      </c>
      <c r="J274" s="16">
        <f t="shared" si="31"/>
        <v>-42.614960629921256</v>
      </c>
      <c r="K274" s="16">
        <v>115</v>
      </c>
      <c r="L274" s="16">
        <v>4794.7834645669145</v>
      </c>
      <c r="M274" s="16">
        <v>2133.366141732286</v>
      </c>
      <c r="N274" s="16">
        <v>18.553149606299215</v>
      </c>
      <c r="O274" s="16">
        <v>67.105999999999995</v>
      </c>
      <c r="P274" s="16">
        <v>67.432282720679027</v>
      </c>
      <c r="Q274" s="16">
        <v>0.51679832346623344</v>
      </c>
      <c r="R274" s="16">
        <v>0.76639600887743675</v>
      </c>
      <c r="S274" s="16">
        <v>22.658522269376839</v>
      </c>
      <c r="T274" s="20" t="s">
        <v>125</v>
      </c>
      <c r="U274" s="10">
        <v>8</v>
      </c>
      <c r="V274" s="20" t="s">
        <v>30</v>
      </c>
      <c r="W274" s="10">
        <v>6</v>
      </c>
      <c r="X274" s="20" t="s">
        <v>30</v>
      </c>
      <c r="Y274" s="10">
        <v>6</v>
      </c>
      <c r="Z274" s="20" t="s">
        <v>30</v>
      </c>
      <c r="AA274" s="15">
        <v>6</v>
      </c>
      <c r="AB274" s="11">
        <v>0.93607875928803708</v>
      </c>
      <c r="AC274" s="10">
        <v>26.132712237227096</v>
      </c>
      <c r="AD274" s="19">
        <v>72.931209003484867</v>
      </c>
      <c r="AE274" s="12"/>
      <c r="AF274" s="10"/>
      <c r="AG274" s="10"/>
      <c r="AH274" s="10"/>
      <c r="AI274" s="10"/>
      <c r="AJ274" s="10">
        <v>33.861509944180902</v>
      </c>
      <c r="AK274" s="10">
        <v>37.823006121660768</v>
      </c>
      <c r="AL274" s="10">
        <v>40.10575349465951</v>
      </c>
      <c r="AM274" s="10">
        <v>36.057421204050925</v>
      </c>
      <c r="AN274" s="10">
        <v>16.776499999999999</v>
      </c>
      <c r="AO274" s="10">
        <v>9.8936389059655419</v>
      </c>
      <c r="AP274" s="10">
        <v>16.858070680169757</v>
      </c>
      <c r="AQ274" s="10">
        <v>121.03</v>
      </c>
      <c r="AR274" s="10">
        <v>8.5180440804597044</v>
      </c>
      <c r="AS274" s="10">
        <v>6.7071777088686682E-2</v>
      </c>
      <c r="AT274" s="10">
        <v>1.8586784073626186</v>
      </c>
      <c r="AU274" s="10">
        <v>0.56564218376847319</v>
      </c>
      <c r="AV274" s="16">
        <v>0.31131360658831236</v>
      </c>
      <c r="AW274" s="19">
        <v>168.58070680169757</v>
      </c>
      <c r="AX274" s="1" t="s">
        <v>120</v>
      </c>
      <c r="AY274" s="23">
        <v>42.614960629921299</v>
      </c>
      <c r="AZ274" s="18">
        <v>0</v>
      </c>
      <c r="BA274" s="18">
        <v>0</v>
      </c>
      <c r="BB274" s="18">
        <v>100</v>
      </c>
      <c r="BC274" s="18">
        <v>0</v>
      </c>
      <c r="BD274" s="18">
        <v>0</v>
      </c>
      <c r="BE274" s="18">
        <v>100</v>
      </c>
      <c r="BF274" s="24">
        <v>0.93607875928803708</v>
      </c>
      <c r="BG274" s="24">
        <v>26.132712237227096</v>
      </c>
      <c r="BH274" s="24">
        <v>72.931209003484867</v>
      </c>
      <c r="BI274" s="21"/>
      <c r="BJ274" s="25">
        <f t="shared" ca="1" si="32"/>
        <v>0.67098809507712476</v>
      </c>
      <c r="BK274" s="24">
        <f t="shared" ca="1" si="33"/>
        <v>61.095477625814723</v>
      </c>
      <c r="BL274" s="23">
        <f t="shared" si="34"/>
        <v>0.79464778922816637</v>
      </c>
      <c r="BM274" s="23">
        <f t="shared" ca="1" si="35"/>
        <v>2.0225273258878622</v>
      </c>
      <c r="BN274" s="22">
        <f t="shared" si="36"/>
        <v>1.9992079848809112</v>
      </c>
      <c r="BO274" s="21"/>
      <c r="BP274" s="2"/>
    </row>
    <row r="275" spans="1:68" x14ac:dyDescent="0.2">
      <c r="A275">
        <v>13.1</v>
      </c>
      <c r="B275">
        <v>0.64</v>
      </c>
      <c r="C275">
        <v>0.41891</v>
      </c>
      <c r="D275">
        <v>-3.2439999999999997E-2</v>
      </c>
      <c r="E275">
        <v>9.7900000000000001E-3</v>
      </c>
      <c r="F275">
        <v>1.9985999999999999</v>
      </c>
      <c r="G275">
        <v>2.2214999999999998</v>
      </c>
      <c r="H275" s="21"/>
      <c r="I275" s="17">
        <f t="shared" si="30"/>
        <v>42.979002624671914</v>
      </c>
      <c r="J275" s="16">
        <f t="shared" si="31"/>
        <v>-42.779002624671911</v>
      </c>
      <c r="K275" s="16">
        <v>115</v>
      </c>
      <c r="L275" s="16">
        <v>4813.6482939632397</v>
      </c>
      <c r="M275" s="16">
        <v>2141.9947506561703</v>
      </c>
      <c r="N275" s="16">
        <v>18.62423447069116</v>
      </c>
      <c r="O275" s="16">
        <v>66.973505133470212</v>
      </c>
      <c r="P275" s="16">
        <v>67.284190061198927</v>
      </c>
      <c r="Q275" s="16">
        <v>0.54154320741866191</v>
      </c>
      <c r="R275" s="16">
        <v>0.80485951740831907</v>
      </c>
      <c r="S275" s="16">
        <v>21.575342203383254</v>
      </c>
      <c r="T275" s="20" t="s">
        <v>125</v>
      </c>
      <c r="U275" s="10">
        <v>8</v>
      </c>
      <c r="V275" s="20" t="s">
        <v>30</v>
      </c>
      <c r="W275" s="10">
        <v>6</v>
      </c>
      <c r="X275" s="20" t="s">
        <v>30</v>
      </c>
      <c r="Y275" s="10">
        <v>6</v>
      </c>
      <c r="Z275" s="20" t="s">
        <v>30</v>
      </c>
      <c r="AA275" s="15">
        <v>6</v>
      </c>
      <c r="AB275" s="11">
        <v>0.95896339145792808</v>
      </c>
      <c r="AC275" s="10">
        <v>26.735841870367636</v>
      </c>
      <c r="AD275" s="19">
        <v>72.305194738174436</v>
      </c>
      <c r="AE275" s="12"/>
      <c r="AF275" s="10"/>
      <c r="AG275" s="10"/>
      <c r="AH275" s="10"/>
      <c r="AI275" s="10"/>
      <c r="AJ275" s="10">
        <v>33.821469509240615</v>
      </c>
      <c r="AK275" s="10">
        <v>37.787793837312663</v>
      </c>
      <c r="AL275" s="10">
        <v>40.064601034018395</v>
      </c>
      <c r="AM275" s="10">
        <v>36.046314254589916</v>
      </c>
      <c r="AN275" s="10">
        <v>16.743376283367553</v>
      </c>
      <c r="AO275" s="10">
        <v>9.9299355622944319</v>
      </c>
      <c r="AP275" s="10">
        <v>16.821047515299732</v>
      </c>
      <c r="AQ275" s="10">
        <v>121.03</v>
      </c>
      <c r="AR275" s="10">
        <v>8.3653093244881855</v>
      </c>
      <c r="AS275" s="10">
        <v>0</v>
      </c>
      <c r="AT275" s="10">
        <v>1.8441225051801866</v>
      </c>
      <c r="AU275" s="10">
        <v>0.56346088095647551</v>
      </c>
      <c r="AV275" s="16">
        <v>0.31074827449678744</v>
      </c>
      <c r="AW275" s="19">
        <v>168.21047515299733</v>
      </c>
      <c r="AX275" s="1" t="s">
        <v>120</v>
      </c>
      <c r="AY275" s="23">
        <v>42.779002624671897</v>
      </c>
      <c r="AZ275" s="18">
        <v>0</v>
      </c>
      <c r="BA275" s="18">
        <v>0</v>
      </c>
      <c r="BB275" s="18">
        <v>100</v>
      </c>
      <c r="BC275" s="18">
        <v>0</v>
      </c>
      <c r="BD275" s="18">
        <v>0</v>
      </c>
      <c r="BE275" s="18">
        <v>100</v>
      </c>
      <c r="BF275" s="24">
        <v>0.95896339145792808</v>
      </c>
      <c r="BG275" s="24">
        <v>26.735841870367636</v>
      </c>
      <c r="BH275" s="24">
        <v>72.305194738174436</v>
      </c>
      <c r="BI275" s="21"/>
      <c r="BJ275" s="25">
        <f t="shared" ca="1" si="32"/>
        <v>0.67644097040868101</v>
      </c>
      <c r="BK275" s="24">
        <f t="shared" ca="1" si="33"/>
        <v>60.779226524319874</v>
      </c>
      <c r="BL275" s="23">
        <f t="shared" si="34"/>
        <v>0.83471824077245327</v>
      </c>
      <c r="BM275" s="23">
        <f t="shared" ca="1" si="35"/>
        <v>2.0363042461341676</v>
      </c>
      <c r="BN275" s="22">
        <f t="shared" si="36"/>
        <v>2.0118261798754649</v>
      </c>
      <c r="BO275" s="21"/>
      <c r="BP275" s="2"/>
    </row>
    <row r="276" spans="1:68" x14ac:dyDescent="0.2">
      <c r="A276">
        <v>13.15</v>
      </c>
      <c r="B276">
        <v>2.0699999999999998</v>
      </c>
      <c r="C276">
        <v>0.39068999999999998</v>
      </c>
      <c r="D276">
        <v>-1.8540000000000001E-2</v>
      </c>
      <c r="E276">
        <v>8.5400000000000007E-3</v>
      </c>
      <c r="F276">
        <v>1.99803</v>
      </c>
      <c r="G276">
        <v>2.22403</v>
      </c>
      <c r="H276" s="21"/>
      <c r="I276" s="17">
        <f t="shared" si="30"/>
        <v>43.143044619422568</v>
      </c>
      <c r="J276" s="16">
        <f t="shared" si="31"/>
        <v>-42.943044619422565</v>
      </c>
      <c r="K276" s="16">
        <v>115</v>
      </c>
      <c r="L276" s="16">
        <v>4832.5131233595648</v>
      </c>
      <c r="M276" s="16">
        <v>2150.6233595800545</v>
      </c>
      <c r="N276" s="16">
        <v>18.695319335083113</v>
      </c>
      <c r="O276" s="16">
        <v>59.495494866529761</v>
      </c>
      <c r="P276" s="16">
        <v>59.801365660631845</v>
      </c>
      <c r="Q276" s="16">
        <v>0.6403805312516373</v>
      </c>
      <c r="R276" s="16">
        <v>1.0708459985441596</v>
      </c>
      <c r="S276" s="16">
        <v>21.241027368200054</v>
      </c>
      <c r="T276" s="20" t="s">
        <v>125</v>
      </c>
      <c r="U276" s="10">
        <v>7</v>
      </c>
      <c r="V276" s="20" t="s">
        <v>141</v>
      </c>
      <c r="W276" s="10">
        <v>5</v>
      </c>
      <c r="X276" s="20" t="s">
        <v>141</v>
      </c>
      <c r="Y276" s="10">
        <v>5</v>
      </c>
      <c r="Z276" s="20" t="s">
        <v>121</v>
      </c>
      <c r="AA276" s="15">
        <v>5</v>
      </c>
      <c r="AB276" s="11">
        <v>1.3238588372855276</v>
      </c>
      <c r="AC276" s="10">
        <v>33.435483051972341</v>
      </c>
      <c r="AD276" s="19">
        <v>65.240658110742132</v>
      </c>
      <c r="AE276" s="12"/>
      <c r="AF276" s="10"/>
      <c r="AG276" s="10"/>
      <c r="AH276" s="10"/>
      <c r="AI276" s="10"/>
      <c r="AJ276" s="10">
        <v>33.000640074841542</v>
      </c>
      <c r="AK276" s="10">
        <v>37.065801652765707</v>
      </c>
      <c r="AL276" s="10">
        <v>39.218506066520774</v>
      </c>
      <c r="AM276" s="10">
        <v>35.485102424547385</v>
      </c>
      <c r="AN276" s="10">
        <v>19.831831622176587</v>
      </c>
      <c r="AO276" s="10">
        <v>9.1438641155812057</v>
      </c>
      <c r="AP276" s="10">
        <v>14.950341415157961</v>
      </c>
      <c r="AQ276" s="10">
        <v>117.845</v>
      </c>
      <c r="AR276" s="10">
        <v>4.2232918373989392</v>
      </c>
      <c r="AS276" s="10">
        <v>0</v>
      </c>
      <c r="AT276" s="10">
        <v>1.6032283892750754</v>
      </c>
      <c r="AU276" s="10">
        <v>0.52800863497094563</v>
      </c>
      <c r="AV276" s="16">
        <v>0.27424368245460806</v>
      </c>
      <c r="AW276" s="19">
        <v>149.50341415157962</v>
      </c>
      <c r="AX276" s="1" t="s">
        <v>120</v>
      </c>
      <c r="AY276" s="23">
        <v>42.943044619422601</v>
      </c>
      <c r="AZ276" s="18">
        <v>0</v>
      </c>
      <c r="BA276" s="18">
        <v>0</v>
      </c>
      <c r="BB276" s="18">
        <v>100</v>
      </c>
      <c r="BC276" s="18">
        <v>0</v>
      </c>
      <c r="BD276" s="18">
        <v>100</v>
      </c>
      <c r="BE276" s="18">
        <v>0</v>
      </c>
      <c r="BF276" s="24">
        <v>1.3238588372855276</v>
      </c>
      <c r="BG276" s="24">
        <v>33.435483051972341</v>
      </c>
      <c r="BH276" s="24">
        <v>65.240658110742132</v>
      </c>
      <c r="BI276" s="21"/>
      <c r="BJ276" s="25">
        <f t="shared" ca="1" si="32"/>
        <v>0.72133404682234392</v>
      </c>
      <c r="BK276" s="24">
        <f t="shared" ca="1" si="33"/>
        <v>53.579729766264265</v>
      </c>
      <c r="BL276" s="23">
        <f t="shared" si="34"/>
        <v>1.1159350244457957</v>
      </c>
      <c r="BM276" s="23">
        <f t="shared" ca="1" si="35"/>
        <v>2.1535987545224855</v>
      </c>
      <c r="BN276" s="22">
        <f t="shared" si="36"/>
        <v>2.1249436652706226</v>
      </c>
      <c r="BO276" s="21"/>
      <c r="BP276" s="2"/>
    </row>
    <row r="277" spans="1:68" x14ac:dyDescent="0.2">
      <c r="A277">
        <v>13.2</v>
      </c>
      <c r="B277">
        <v>2.11</v>
      </c>
      <c r="C277">
        <v>0.38083</v>
      </c>
      <c r="D277">
        <v>-1.1690000000000001E-2</v>
      </c>
      <c r="E277">
        <v>1.46E-2</v>
      </c>
      <c r="F277">
        <v>1.9980800000000001</v>
      </c>
      <c r="G277">
        <v>2.2228300000000001</v>
      </c>
      <c r="H277" s="21"/>
      <c r="I277" s="17">
        <f t="shared" si="30"/>
        <v>43.307086614173222</v>
      </c>
      <c r="J277" s="16">
        <f t="shared" si="31"/>
        <v>-43.10708661417322</v>
      </c>
      <c r="K277" s="16">
        <v>115</v>
      </c>
      <c r="L277" s="16">
        <v>4851.37795275589</v>
      </c>
      <c r="M277" s="16">
        <v>2159.2519685039388</v>
      </c>
      <c r="N277" s="16">
        <v>18.766404199475062</v>
      </c>
      <c r="O277" s="16">
        <v>56.882696098562619</v>
      </c>
      <c r="P277" s="16">
        <v>57.211905812486641</v>
      </c>
      <c r="Q277" s="16">
        <v>0.68908813328443441</v>
      </c>
      <c r="R277" s="16">
        <v>1.2044488354276064</v>
      </c>
      <c r="S277" s="16">
        <v>22.861785689168226</v>
      </c>
      <c r="T277" s="20" t="s">
        <v>125</v>
      </c>
      <c r="U277" s="10">
        <v>7</v>
      </c>
      <c r="V277" s="20" t="s">
        <v>141</v>
      </c>
      <c r="W277" s="10">
        <v>5</v>
      </c>
      <c r="X277" s="20" t="s">
        <v>141</v>
      </c>
      <c r="Y277" s="10">
        <v>5</v>
      </c>
      <c r="Z277" s="20" t="s">
        <v>121</v>
      </c>
      <c r="AA277" s="15">
        <v>5</v>
      </c>
      <c r="AB277" s="11">
        <v>1.6047783329157426</v>
      </c>
      <c r="AC277" s="10">
        <v>36.686805117957135</v>
      </c>
      <c r="AD277" s="19">
        <v>61.708416549127122</v>
      </c>
      <c r="AE277" s="12"/>
      <c r="AF277" s="10"/>
      <c r="AG277" s="10"/>
      <c r="AH277" s="10"/>
      <c r="AI277" s="10"/>
      <c r="AJ277" s="10">
        <v>32.668240648922485</v>
      </c>
      <c r="AK277" s="10">
        <v>36.773341757925003</v>
      </c>
      <c r="AL277" s="10">
        <v>38.874533458379382</v>
      </c>
      <c r="AM277" s="10">
        <v>35.290892935936498</v>
      </c>
      <c r="AN277" s="10">
        <v>18.960898699520872</v>
      </c>
      <c r="AO277" s="10">
        <v>8.8809134683547786</v>
      </c>
      <c r="AP277" s="10">
        <v>14.30297645312166</v>
      </c>
      <c r="AQ277" s="10">
        <v>117.845</v>
      </c>
      <c r="AR277" s="10">
        <v>2.6205589984655751</v>
      </c>
      <c r="AS277" s="10">
        <v>0</v>
      </c>
      <c r="AT277" s="10">
        <v>1.5118845455544003</v>
      </c>
      <c r="AU277" s="10">
        <v>0.51403325300605196</v>
      </c>
      <c r="AV277" s="16">
        <v>0.26062244340241353</v>
      </c>
      <c r="AW277" s="19">
        <v>143.02976453121661</v>
      </c>
      <c r="AX277" s="1" t="s">
        <v>120</v>
      </c>
      <c r="AY277" s="23">
        <v>43.107086614173198</v>
      </c>
      <c r="AZ277" s="18">
        <v>0</v>
      </c>
      <c r="BA277" s="18">
        <v>0</v>
      </c>
      <c r="BB277" s="18">
        <v>100</v>
      </c>
      <c r="BC277" s="18">
        <v>0</v>
      </c>
      <c r="BD277" s="18">
        <v>100</v>
      </c>
      <c r="BE277" s="18">
        <v>0</v>
      </c>
      <c r="BF277" s="24">
        <v>1.6047783329157426</v>
      </c>
      <c r="BG277" s="24">
        <v>36.686805117957135</v>
      </c>
      <c r="BH277" s="24">
        <v>61.708416549127122</v>
      </c>
      <c r="BI277" s="21"/>
      <c r="BJ277" s="25">
        <f t="shared" ca="1" si="32"/>
        <v>0.73989747224702973</v>
      </c>
      <c r="BK277" s="24">
        <f t="shared" ca="1" si="33"/>
        <v>50.98827751005102</v>
      </c>
      <c r="BL277" s="23">
        <f t="shared" si="34"/>
        <v>1.2577764501349322</v>
      </c>
      <c r="BM277" s="23">
        <f t="shared" ca="1" si="35"/>
        <v>2.201786567401677</v>
      </c>
      <c r="BN277" s="22">
        <f t="shared" si="36"/>
        <v>2.1707295522400925</v>
      </c>
      <c r="BO277" s="21"/>
      <c r="BP277" s="2"/>
    </row>
    <row r="278" spans="1:68" x14ac:dyDescent="0.2">
      <c r="A278">
        <v>13.25</v>
      </c>
      <c r="B278">
        <v>2.0699999999999998</v>
      </c>
      <c r="C278">
        <v>0.41526999999999997</v>
      </c>
      <c r="D278">
        <v>1.2099999999999999E-3</v>
      </c>
      <c r="E278">
        <v>1.5570000000000001E-2</v>
      </c>
      <c r="F278">
        <v>1.9999499999999999</v>
      </c>
      <c r="G278">
        <v>2.2258</v>
      </c>
      <c r="H278" s="21"/>
      <c r="I278" s="17">
        <f t="shared" si="30"/>
        <v>43.471128608923884</v>
      </c>
      <c r="J278" s="16">
        <f t="shared" si="31"/>
        <v>-43.271128608923881</v>
      </c>
      <c r="K278" s="16">
        <v>115</v>
      </c>
      <c r="L278" s="16">
        <v>4870.242782152216</v>
      </c>
      <c r="M278" s="16">
        <v>2167.8805774278235</v>
      </c>
      <c r="N278" s="16">
        <v>18.837489063867014</v>
      </c>
      <c r="O278" s="16">
        <v>66.008942505133462</v>
      </c>
      <c r="P278" s="16">
        <v>66.341887986751757</v>
      </c>
      <c r="Q278" s="16">
        <v>0.78081485828050501</v>
      </c>
      <c r="R278" s="16">
        <v>1.1769560408597823</v>
      </c>
      <c r="S278" s="16">
        <v>23.121214001270395</v>
      </c>
      <c r="T278" s="20" t="s">
        <v>125</v>
      </c>
      <c r="U278" s="10">
        <v>7</v>
      </c>
      <c r="V278" s="20" t="s">
        <v>141</v>
      </c>
      <c r="W278" s="10">
        <v>5</v>
      </c>
      <c r="X278" s="20" t="s">
        <v>141</v>
      </c>
      <c r="Y278" s="10">
        <v>5</v>
      </c>
      <c r="Z278" s="20" t="s">
        <v>121</v>
      </c>
      <c r="AA278" s="15">
        <v>5</v>
      </c>
      <c r="AB278" s="11">
        <v>1.2836649476566038</v>
      </c>
      <c r="AC278" s="10">
        <v>32.877035781013092</v>
      </c>
      <c r="AD278" s="19">
        <v>65.839299271330304</v>
      </c>
      <c r="AE278" s="12"/>
      <c r="AF278" s="10"/>
      <c r="AG278" s="10"/>
      <c r="AH278" s="10"/>
      <c r="AI278" s="10"/>
      <c r="AJ278" s="10">
        <v>33.64461291494726</v>
      </c>
      <c r="AK278" s="10">
        <v>37.632255848310407</v>
      </c>
      <c r="AL278" s="10">
        <v>39.882698785088522</v>
      </c>
      <c r="AM278" s="10">
        <v>35.97564159900638</v>
      </c>
      <c r="AN278" s="10">
        <v>22.002980835044486</v>
      </c>
      <c r="AO278" s="10">
        <v>10.258551330675887</v>
      </c>
      <c r="AP278" s="10">
        <v>16.585471996687939</v>
      </c>
      <c r="AQ278" s="10">
        <v>117.845</v>
      </c>
      <c r="AR278" s="10">
        <v>7.6500612086975961</v>
      </c>
      <c r="AS278" s="10">
        <v>0</v>
      </c>
      <c r="AT278" s="10">
        <v>1.7851979811001681</v>
      </c>
      <c r="AU278" s="10">
        <v>0.55473215238569373</v>
      </c>
      <c r="AV278" s="16">
        <v>0.30639883731757583</v>
      </c>
      <c r="AW278" s="19">
        <v>165.8547199668794</v>
      </c>
      <c r="AX278" s="1" t="s">
        <v>120</v>
      </c>
      <c r="AY278" s="23">
        <v>43.271128608923902</v>
      </c>
      <c r="AZ278" s="18">
        <v>0</v>
      </c>
      <c r="BA278" s="18">
        <v>0</v>
      </c>
      <c r="BB278" s="18">
        <v>100</v>
      </c>
      <c r="BC278" s="18">
        <v>0</v>
      </c>
      <c r="BD278" s="18">
        <v>100</v>
      </c>
      <c r="BE278" s="18">
        <v>0</v>
      </c>
      <c r="BF278" s="24">
        <v>1.2836649476566038</v>
      </c>
      <c r="BG278" s="24">
        <v>32.877035781013092</v>
      </c>
      <c r="BH278" s="24">
        <v>65.839299271330304</v>
      </c>
      <c r="BI278" s="21"/>
      <c r="BJ278" s="25">
        <f t="shared" ca="1" si="32"/>
        <v>0.71722772269152935</v>
      </c>
      <c r="BK278" s="24">
        <f t="shared" ca="1" si="33"/>
        <v>59.331350490179929</v>
      </c>
      <c r="BL278" s="23">
        <f t="shared" si="34"/>
        <v>1.221803104545333</v>
      </c>
      <c r="BM278" s="23">
        <f t="shared" ca="1" si="35"/>
        <v>2.1417508239024272</v>
      </c>
      <c r="BN278" s="22">
        <f t="shared" si="36"/>
        <v>2.1134627104627417</v>
      </c>
      <c r="BO278" s="21"/>
      <c r="BP278" s="2"/>
    </row>
    <row r="279" spans="1:68" x14ac:dyDescent="0.2">
      <c r="A279">
        <v>13.3</v>
      </c>
      <c r="B279">
        <v>2.11</v>
      </c>
      <c r="C279">
        <v>0.44550000000000001</v>
      </c>
      <c r="D279">
        <v>1.8540000000000001E-2</v>
      </c>
      <c r="E279">
        <v>1.7299999999999999E-2</v>
      </c>
      <c r="F279">
        <v>1.9998499999999999</v>
      </c>
      <c r="G279">
        <v>2.2246999999999999</v>
      </c>
      <c r="H279" s="21"/>
      <c r="I279" s="17">
        <f t="shared" si="30"/>
        <v>43.635170603674538</v>
      </c>
      <c r="J279" s="16">
        <f t="shared" si="31"/>
        <v>-43.435170603674536</v>
      </c>
      <c r="K279" s="16">
        <v>115</v>
      </c>
      <c r="L279" s="16">
        <v>4889.1076115485412</v>
      </c>
      <c r="M279" s="16">
        <v>2176.5091863517077</v>
      </c>
      <c r="N279" s="16">
        <v>18.908573928258967</v>
      </c>
      <c r="O279" s="16">
        <v>74.019582135523592</v>
      </c>
      <c r="P279" s="16">
        <v>74.359190378081152</v>
      </c>
      <c r="Q279" s="16">
        <v>0.90404153612406346</v>
      </c>
      <c r="R279" s="16">
        <v>1.2157764649230871</v>
      </c>
      <c r="S279" s="16">
        <v>23.583905733163945</v>
      </c>
      <c r="T279" s="20" t="s">
        <v>125</v>
      </c>
      <c r="U279" s="10">
        <v>8</v>
      </c>
      <c r="V279" s="20" t="s">
        <v>141</v>
      </c>
      <c r="W279" s="10">
        <v>5</v>
      </c>
      <c r="X279" s="20" t="s">
        <v>141</v>
      </c>
      <c r="Y279" s="10">
        <v>5</v>
      </c>
      <c r="Z279" s="20" t="s">
        <v>121</v>
      </c>
      <c r="AA279" s="15">
        <v>5</v>
      </c>
      <c r="AB279" s="11">
        <v>1.1658729820498621</v>
      </c>
      <c r="AC279" s="10">
        <v>31.043256175308215</v>
      </c>
      <c r="AD279" s="19">
        <v>67.790870842641922</v>
      </c>
      <c r="AE279" s="12"/>
      <c r="AF279" s="10"/>
      <c r="AG279" s="10"/>
      <c r="AH279" s="10"/>
      <c r="AI279" s="10"/>
      <c r="AJ279" s="10">
        <v>34.375484022474048</v>
      </c>
      <c r="AK279" s="10">
        <v>38.274955804300745</v>
      </c>
      <c r="AL279" s="10">
        <v>40.63300931628121</v>
      </c>
      <c r="AM279" s="10">
        <v>36.576939278356086</v>
      </c>
      <c r="AN279" s="10">
        <v>18.504895533880898</v>
      </c>
      <c r="AO279" s="10">
        <v>11.544503557327234</v>
      </c>
      <c r="AP279" s="10">
        <v>18.589797594520288</v>
      </c>
      <c r="AQ279" s="10">
        <v>121.03</v>
      </c>
      <c r="AR279" s="10">
        <v>11.508360196600224</v>
      </c>
      <c r="AS279" s="10">
        <v>2.9801357336553163</v>
      </c>
      <c r="AT279" s="10">
        <v>2.0115319336313484</v>
      </c>
      <c r="AU279" s="10">
        <v>0.58673670616351803</v>
      </c>
      <c r="AV279" s="16">
        <v>0.34134193521531447</v>
      </c>
      <c r="AW279" s="19">
        <v>185.89797594520289</v>
      </c>
      <c r="AX279" s="1" t="s">
        <v>120</v>
      </c>
      <c r="AY279" s="23">
        <v>43.4351706036745</v>
      </c>
      <c r="AZ279" s="18">
        <v>0</v>
      </c>
      <c r="BA279" s="18">
        <v>0</v>
      </c>
      <c r="BB279" s="18">
        <v>100</v>
      </c>
      <c r="BC279" s="18">
        <v>0</v>
      </c>
      <c r="BD279" s="18">
        <v>100</v>
      </c>
      <c r="BE279" s="18">
        <v>0</v>
      </c>
      <c r="BF279" s="24">
        <v>1.1658729820498621</v>
      </c>
      <c r="BG279" s="24">
        <v>31.043256175308215</v>
      </c>
      <c r="BH279" s="24">
        <v>67.790870842641922</v>
      </c>
      <c r="BI279" s="21"/>
      <c r="BJ279" s="25">
        <f t="shared" ca="1" si="32"/>
        <v>0.70531245475655524</v>
      </c>
      <c r="BK279" s="24">
        <f t="shared" ca="1" si="33"/>
        <v>66.596818355341057</v>
      </c>
      <c r="BL279" s="23">
        <f t="shared" si="34"/>
        <v>1.257103670704212</v>
      </c>
      <c r="BM279" s="23">
        <f t="shared" ca="1" si="35"/>
        <v>2.1099420662838235</v>
      </c>
      <c r="BN279" s="22">
        <f t="shared" si="36"/>
        <v>2.0832488477795463</v>
      </c>
      <c r="BO279" s="21"/>
      <c r="BP279" s="2"/>
    </row>
    <row r="280" spans="1:68" x14ac:dyDescent="0.2">
      <c r="A280">
        <v>13.35</v>
      </c>
      <c r="B280">
        <v>2.0699999999999998</v>
      </c>
      <c r="C280">
        <v>0.46593000000000001</v>
      </c>
      <c r="D280">
        <v>1.9460000000000002E-2</v>
      </c>
      <c r="E280">
        <v>1.7639999999999999E-2</v>
      </c>
      <c r="F280">
        <v>2.0046499999999998</v>
      </c>
      <c r="G280">
        <v>2.2311800000000002</v>
      </c>
      <c r="H280" s="21"/>
      <c r="I280" s="17">
        <f t="shared" si="30"/>
        <v>43.799212598425193</v>
      </c>
      <c r="J280" s="16">
        <f t="shared" si="31"/>
        <v>-43.59921259842519</v>
      </c>
      <c r="K280" s="16">
        <v>115</v>
      </c>
      <c r="L280" s="16">
        <v>4907.9724409448663</v>
      </c>
      <c r="M280" s="16">
        <v>2185.137795275592</v>
      </c>
      <c r="N280" s="16">
        <v>18.979658792650916</v>
      </c>
      <c r="O280" s="16">
        <v>79.433322381930196</v>
      </c>
      <c r="P280" s="16">
        <v>79.774240068834203</v>
      </c>
      <c r="Q280" s="16">
        <v>0.91058328705401581</v>
      </c>
      <c r="R280" s="16">
        <v>1.1414502805270317</v>
      </c>
      <c r="S280" s="16">
        <v>23.674839368333778</v>
      </c>
      <c r="T280" s="20" t="s">
        <v>125</v>
      </c>
      <c r="U280" s="10">
        <v>8</v>
      </c>
      <c r="V280" s="20" t="s">
        <v>30</v>
      </c>
      <c r="W280" s="10">
        <v>6</v>
      </c>
      <c r="X280" s="20" t="s">
        <v>141</v>
      </c>
      <c r="Y280" s="10">
        <v>5</v>
      </c>
      <c r="Z280" s="20" t="s">
        <v>121</v>
      </c>
      <c r="AA280" s="15">
        <v>5</v>
      </c>
      <c r="AB280" s="11">
        <v>1.0298896072308139</v>
      </c>
      <c r="AC280" s="10">
        <v>28.41937064615189</v>
      </c>
      <c r="AD280" s="19">
        <v>70.550739746617296</v>
      </c>
      <c r="AE280" s="12"/>
      <c r="AF280" s="10"/>
      <c r="AG280" s="10"/>
      <c r="AH280" s="10"/>
      <c r="AI280" s="10"/>
      <c r="AJ280" s="10">
        <v>34.809825545733084</v>
      </c>
      <c r="AK280" s="10">
        <v>38.656820868116</v>
      </c>
      <c r="AL280" s="10">
        <v>41.077141572304939</v>
      </c>
      <c r="AM280" s="10">
        <v>36.983068005162565</v>
      </c>
      <c r="AN280" s="10">
        <v>19.858330595482549</v>
      </c>
      <c r="AO280" s="10">
        <v>12.290403155500163</v>
      </c>
      <c r="AP280" s="10">
        <v>19.943560017208551</v>
      </c>
      <c r="AQ280" s="10">
        <v>121.03</v>
      </c>
      <c r="AR280" s="10">
        <v>13.856876937126488</v>
      </c>
      <c r="AS280" s="10">
        <v>5.2719617608069607</v>
      </c>
      <c r="AT280" s="10">
        <v>2.1547486126808586</v>
      </c>
      <c r="AU280" s="10">
        <v>0.60630206039274004</v>
      </c>
      <c r="AV280" s="16">
        <v>0.3635206735996262</v>
      </c>
      <c r="AW280" s="19">
        <v>199.43560017208551</v>
      </c>
      <c r="AX280" s="1" t="s">
        <v>120</v>
      </c>
      <c r="AY280" s="23">
        <v>43.599212598425197</v>
      </c>
      <c r="AZ280" s="18">
        <v>0</v>
      </c>
      <c r="BA280" s="18">
        <v>0</v>
      </c>
      <c r="BB280" s="18">
        <v>100</v>
      </c>
      <c r="BC280" s="18">
        <v>0</v>
      </c>
      <c r="BD280" s="18">
        <v>100</v>
      </c>
      <c r="BE280" s="18">
        <v>0</v>
      </c>
      <c r="BF280" s="24">
        <v>1.0298896072308139</v>
      </c>
      <c r="BG280" s="24">
        <v>28.41937064615189</v>
      </c>
      <c r="BH280" s="24">
        <v>70.550739746617296</v>
      </c>
      <c r="BI280" s="21"/>
      <c r="BJ280" s="25">
        <f t="shared" ca="1" si="32"/>
        <v>0.68970506712189517</v>
      </c>
      <c r="BK280" s="24">
        <f t="shared" ca="1" si="33"/>
        <v>71.436905628727928</v>
      </c>
      <c r="BL280" s="23">
        <f t="shared" si="34"/>
        <v>1.1776775705364668</v>
      </c>
      <c r="BM280" s="23">
        <f t="shared" ca="1" si="35"/>
        <v>2.0684427057789052</v>
      </c>
      <c r="BN280" s="22">
        <f t="shared" si="36"/>
        <v>2.0422922373704084</v>
      </c>
      <c r="BO280" s="21"/>
      <c r="BP280" s="2"/>
    </row>
    <row r="281" spans="1:68" x14ac:dyDescent="0.2">
      <c r="A281">
        <v>13.4</v>
      </c>
      <c r="B281">
        <v>2.11</v>
      </c>
      <c r="C281">
        <v>0.49003000000000002</v>
      </c>
      <c r="D281">
        <v>3.458E-2</v>
      </c>
      <c r="E281">
        <v>1.6400000000000001E-2</v>
      </c>
      <c r="F281">
        <v>2.0042499999999999</v>
      </c>
      <c r="G281">
        <v>2.2282299999999999</v>
      </c>
      <c r="H281" s="21"/>
      <c r="I281" s="17">
        <f t="shared" si="30"/>
        <v>43.963254593175854</v>
      </c>
      <c r="J281" s="16">
        <f t="shared" si="31"/>
        <v>-43.763254593175851</v>
      </c>
      <c r="K281" s="16">
        <v>115</v>
      </c>
      <c r="L281" s="16">
        <v>4926.8372703411924</v>
      </c>
      <c r="M281" s="16">
        <v>2193.7664041994767</v>
      </c>
      <c r="N281" s="16">
        <v>19.050743657042872</v>
      </c>
      <c r="O281" s="16">
        <v>85.819574948665291</v>
      </c>
      <c r="P281" s="16">
        <v>86.155717015011675</v>
      </c>
      <c r="Q281" s="16">
        <v>1.0180955414680148</v>
      </c>
      <c r="R281" s="16">
        <v>1.1816923783370326</v>
      </c>
      <c r="S281" s="16">
        <v>23.343199051832038</v>
      </c>
      <c r="T281" s="20" t="s">
        <v>125</v>
      </c>
      <c r="U281" s="10">
        <v>8</v>
      </c>
      <c r="V281" s="20" t="s">
        <v>30</v>
      </c>
      <c r="W281" s="10">
        <v>6</v>
      </c>
      <c r="X281" s="20" t="s">
        <v>141</v>
      </c>
      <c r="Y281" s="10">
        <v>5</v>
      </c>
      <c r="Z281" s="20" t="s">
        <v>121</v>
      </c>
      <c r="AA281" s="15">
        <v>5</v>
      </c>
      <c r="AB281" s="11">
        <v>0.99058513592083841</v>
      </c>
      <c r="AC281" s="10">
        <v>27.519057780028504</v>
      </c>
      <c r="AD281" s="19">
        <v>71.490357084050657</v>
      </c>
      <c r="AE281" s="12"/>
      <c r="AF281" s="10"/>
      <c r="AG281" s="10"/>
      <c r="AH281" s="10"/>
      <c r="AI281" s="10"/>
      <c r="AJ281" s="10">
        <v>35.282980384929104</v>
      </c>
      <c r="AK281" s="10">
        <v>39.07275783105721</v>
      </c>
      <c r="AL281" s="10">
        <v>41.559472290097574</v>
      </c>
      <c r="AM281" s="10">
        <v>37.461678776125879</v>
      </c>
      <c r="AN281" s="10">
        <v>21.454893737166323</v>
      </c>
      <c r="AO281" s="10">
        <v>13.337953793751643</v>
      </c>
      <c r="AP281" s="10">
        <v>21.538929253752919</v>
      </c>
      <c r="AQ281" s="10">
        <v>121.03</v>
      </c>
      <c r="AR281" s="10">
        <v>16.435426833355194</v>
      </c>
      <c r="AS281" s="10">
        <v>7.7884045864687046</v>
      </c>
      <c r="AT281" s="10">
        <v>2.3194410092753532</v>
      </c>
      <c r="AU281" s="10">
        <v>0.62826822996689213</v>
      </c>
      <c r="AV281" s="16">
        <v>0.39098438416960535</v>
      </c>
      <c r="AW281" s="19">
        <v>215.38929253752917</v>
      </c>
      <c r="AX281" s="1" t="s">
        <v>120</v>
      </c>
      <c r="AY281" s="23">
        <v>43.763254593175901</v>
      </c>
      <c r="AZ281" s="18">
        <v>0</v>
      </c>
      <c r="BA281" s="18">
        <v>0</v>
      </c>
      <c r="BB281" s="18">
        <v>100</v>
      </c>
      <c r="BC281" s="18">
        <v>0</v>
      </c>
      <c r="BD281" s="18">
        <v>100</v>
      </c>
      <c r="BE281" s="18">
        <v>0</v>
      </c>
      <c r="BF281" s="24">
        <v>0.99058513592083841</v>
      </c>
      <c r="BG281" s="24">
        <v>27.519057780028504</v>
      </c>
      <c r="BH281" s="24">
        <v>71.490357084050657</v>
      </c>
      <c r="BI281" s="21"/>
      <c r="BJ281" s="25">
        <f t="shared" ca="1" si="32"/>
        <v>0.68343616265060592</v>
      </c>
      <c r="BK281" s="24">
        <f t="shared" ca="1" si="33"/>
        <v>77.130742664857863</v>
      </c>
      <c r="BL281" s="23">
        <f t="shared" si="34"/>
        <v>1.2164745874791782</v>
      </c>
      <c r="BM281" s="23">
        <f t="shared" ca="1" si="35"/>
        <v>2.0514537997710232</v>
      </c>
      <c r="BN281" s="22">
        <f t="shared" si="36"/>
        <v>2.0258913143684918</v>
      </c>
      <c r="BO281" s="21"/>
      <c r="BP281" s="2"/>
    </row>
    <row r="282" spans="1:68" x14ac:dyDescent="0.2">
      <c r="A282">
        <v>13.45</v>
      </c>
      <c r="B282">
        <v>2.11</v>
      </c>
      <c r="C282">
        <v>0.51781999999999995</v>
      </c>
      <c r="D282">
        <v>0.11151999999999999</v>
      </c>
      <c r="E282">
        <v>1.54E-2</v>
      </c>
      <c r="F282">
        <v>1.99895</v>
      </c>
      <c r="G282">
        <v>2.2226300000000001</v>
      </c>
      <c r="H282" s="21"/>
      <c r="I282" s="17">
        <f t="shared" si="30"/>
        <v>44.127296587926502</v>
      </c>
      <c r="J282" s="16">
        <f t="shared" si="31"/>
        <v>-43.927296587926499</v>
      </c>
      <c r="K282" s="16">
        <v>115</v>
      </c>
      <c r="L282" s="16">
        <v>4945.7020997375166</v>
      </c>
      <c r="M282" s="16">
        <v>2202.395013123361</v>
      </c>
      <c r="N282" s="16">
        <v>19.121828521434818</v>
      </c>
      <c r="O282" s="16">
        <v>93.183639630390118</v>
      </c>
      <c r="P282" s="16">
        <v>93.515930389835191</v>
      </c>
      <c r="Q282" s="16">
        <v>1.5651850159794622</v>
      </c>
      <c r="R282" s="16">
        <v>1.6737095053802635</v>
      </c>
      <c r="S282" s="16">
        <v>23.075747183685476</v>
      </c>
      <c r="T282" s="20" t="s">
        <v>125</v>
      </c>
      <c r="U282" s="10">
        <v>7</v>
      </c>
      <c r="V282" s="20" t="s">
        <v>141</v>
      </c>
      <c r="W282" s="10">
        <v>5</v>
      </c>
      <c r="X282" s="20" t="s">
        <v>141</v>
      </c>
      <c r="Y282" s="10">
        <v>5</v>
      </c>
      <c r="Z282" s="20" t="s">
        <v>121</v>
      </c>
      <c r="AA282" s="15">
        <v>5</v>
      </c>
      <c r="AB282" s="11">
        <v>1.3511211385070681</v>
      </c>
      <c r="AC282" s="10">
        <v>33.79804524219837</v>
      </c>
      <c r="AD282" s="19">
        <v>64.850833619294562</v>
      </c>
      <c r="AE282" s="12"/>
      <c r="AF282" s="10"/>
      <c r="AG282" s="10"/>
      <c r="AH282" s="10"/>
      <c r="AI282" s="10"/>
      <c r="AJ282" s="10">
        <v>35.782416296355919</v>
      </c>
      <c r="AK282" s="10">
        <v>39.511752722431631</v>
      </c>
      <c r="AL282" s="10">
        <v>42.066913728685599</v>
      </c>
      <c r="AM282" s="10">
        <v>38.013694779237639</v>
      </c>
      <c r="AN282" s="10">
        <v>31.061213210130038</v>
      </c>
      <c r="AO282" s="10">
        <v>15.150085736279248</v>
      </c>
      <c r="AP282" s="10">
        <v>23.378982597458798</v>
      </c>
      <c r="AQ282" s="10">
        <v>117.845</v>
      </c>
      <c r="AR282" s="10">
        <v>19.187369533623933</v>
      </c>
      <c r="AS282" s="10">
        <v>10.474158774958619</v>
      </c>
      <c r="AT282" s="10">
        <v>2.5036755047197903</v>
      </c>
      <c r="AU282" s="10">
        <v>0.65224240220573859</v>
      </c>
      <c r="AV282" s="16">
        <v>0.42811185953460851</v>
      </c>
      <c r="AW282" s="19">
        <v>233.78982597458798</v>
      </c>
      <c r="AX282" s="1" t="s">
        <v>120</v>
      </c>
      <c r="AY282" s="23">
        <v>43.927296587926499</v>
      </c>
      <c r="AZ282" s="18">
        <v>0</v>
      </c>
      <c r="BA282" s="18">
        <v>0</v>
      </c>
      <c r="BB282" s="18">
        <v>100</v>
      </c>
      <c r="BC282" s="18">
        <v>0</v>
      </c>
      <c r="BD282" s="18">
        <v>100</v>
      </c>
      <c r="BE282" s="18">
        <v>0</v>
      </c>
      <c r="BF282" s="24">
        <v>1.3511211385070681</v>
      </c>
      <c r="BG282" s="24">
        <v>33.79804524219837</v>
      </c>
      <c r="BH282" s="24">
        <v>64.850833619294562</v>
      </c>
      <c r="BI282" s="21"/>
      <c r="BJ282" s="25">
        <f t="shared" ca="1" si="32"/>
        <v>0.71149426757836765</v>
      </c>
      <c r="BK282" s="24">
        <f t="shared" ca="1" si="33"/>
        <v>83.590935884595879</v>
      </c>
      <c r="BL282" s="23">
        <f t="shared" si="34"/>
        <v>1.7191696802508871</v>
      </c>
      <c r="BM282" s="23">
        <f t="shared" ca="1" si="35"/>
        <v>2.1245620312934586</v>
      </c>
      <c r="BN282" s="22">
        <f t="shared" si="36"/>
        <v>2.0995402661159654</v>
      </c>
      <c r="BO282" s="21"/>
      <c r="BP282" s="2"/>
    </row>
    <row r="283" spans="1:68" x14ac:dyDescent="0.2">
      <c r="A283">
        <v>13.5</v>
      </c>
      <c r="B283">
        <v>2.11</v>
      </c>
      <c r="C283">
        <v>0.32529999999999998</v>
      </c>
      <c r="D283">
        <v>0.10689</v>
      </c>
      <c r="E283">
        <v>1.447E-2</v>
      </c>
      <c r="F283">
        <v>2.0049800000000002</v>
      </c>
      <c r="G283">
        <v>2.2278500000000001</v>
      </c>
      <c r="H283" s="21"/>
      <c r="I283" s="17">
        <f t="shared" si="30"/>
        <v>44.291338582677163</v>
      </c>
      <c r="J283" s="16">
        <f t="shared" si="31"/>
        <v>-44.09133858267716</v>
      </c>
      <c r="K283" s="16">
        <v>115</v>
      </c>
      <c r="L283" s="16">
        <v>4964.5669291338427</v>
      </c>
      <c r="M283" s="16">
        <v>2211.0236220472457</v>
      </c>
      <c r="N283" s="16">
        <v>19.19291338582677</v>
      </c>
      <c r="O283" s="16">
        <v>42.167816221765904</v>
      </c>
      <c r="P283" s="16">
        <v>42.496525265792755</v>
      </c>
      <c r="Q283" s="16">
        <v>1.5322629433645938</v>
      </c>
      <c r="R283" s="16">
        <v>3.605619362479918</v>
      </c>
      <c r="S283" s="16">
        <v>22.827016946309172</v>
      </c>
      <c r="T283" s="20" t="s">
        <v>122</v>
      </c>
      <c r="U283" s="10">
        <v>5</v>
      </c>
      <c r="V283" s="20" t="s">
        <v>141</v>
      </c>
      <c r="W283" s="10">
        <v>5</v>
      </c>
      <c r="X283" s="20" t="s">
        <v>143</v>
      </c>
      <c r="Y283" s="10">
        <v>4</v>
      </c>
      <c r="Z283" s="20" t="s">
        <v>123</v>
      </c>
      <c r="AA283" s="15">
        <v>4</v>
      </c>
      <c r="AB283" s="11">
        <v>29.725744545661598</v>
      </c>
      <c r="AC283" s="10">
        <v>59.465462815437618</v>
      </c>
      <c r="AD283" s="19">
        <v>10.808792638900785</v>
      </c>
      <c r="AE283" s="12">
        <v>4216.7816221765906</v>
      </c>
      <c r="AF283" s="10">
        <v>4699.9733290928025</v>
      </c>
      <c r="AG283" s="10">
        <v>2833.1016843861835</v>
      </c>
      <c r="AH283" s="10">
        <v>74.758701815637977</v>
      </c>
      <c r="AI283" s="10">
        <v>2.7734486074875289</v>
      </c>
      <c r="AJ283" s="10"/>
      <c r="AK283" s="10"/>
      <c r="AL283" s="10"/>
      <c r="AM283" s="10"/>
      <c r="AN283" s="10">
        <v>21.083908110882952</v>
      </c>
      <c r="AO283" s="10">
        <v>10.613582405380615</v>
      </c>
      <c r="AP283" s="10">
        <v>21.248262632896378</v>
      </c>
      <c r="AQ283" s="10">
        <v>114.66</v>
      </c>
      <c r="AR283" s="10"/>
      <c r="AS283" s="10"/>
      <c r="AT283" s="10">
        <v>10.379559898591458</v>
      </c>
      <c r="AU283" s="10">
        <v>1</v>
      </c>
      <c r="AV283" s="16"/>
      <c r="AW283" s="19">
        <v>704.99599936392042</v>
      </c>
      <c r="AX283" s="1" t="s">
        <v>120</v>
      </c>
      <c r="AY283" s="23">
        <v>44.091338582677203</v>
      </c>
      <c r="AZ283" s="18">
        <v>0</v>
      </c>
      <c r="BA283" s="18">
        <v>100</v>
      </c>
      <c r="BB283" s="18">
        <v>0</v>
      </c>
      <c r="BC283" s="18">
        <v>0</v>
      </c>
      <c r="BD283" s="18">
        <v>100</v>
      </c>
      <c r="BE283" s="18">
        <v>0</v>
      </c>
      <c r="BF283" s="24">
        <v>29.725744545661598</v>
      </c>
      <c r="BG283" s="24">
        <v>59.465462815437618</v>
      </c>
      <c r="BH283" s="24">
        <v>10.808792638900785</v>
      </c>
      <c r="BI283" s="21"/>
      <c r="BJ283" s="25">
        <f t="shared" ca="1" si="32"/>
        <v>0.90287948112799477</v>
      </c>
      <c r="BK283" s="24">
        <f t="shared" ca="1" si="33"/>
        <v>36.343302200009582</v>
      </c>
      <c r="BL283" s="23">
        <f t="shared" si="34"/>
        <v>3.8292939573270957</v>
      </c>
      <c r="BM283" s="23">
        <f t="shared" ca="1" si="35"/>
        <v>2.6263503379389004</v>
      </c>
      <c r="BN283" s="22">
        <f t="shared" si="36"/>
        <v>2.5774345601850044</v>
      </c>
      <c r="BO283" s="21"/>
      <c r="BP283" s="2"/>
    </row>
    <row r="284" spans="1:68" x14ac:dyDescent="0.2">
      <c r="A284">
        <v>13.55</v>
      </c>
      <c r="B284">
        <v>2.11</v>
      </c>
      <c r="C284">
        <v>0.24242</v>
      </c>
      <c r="D284">
        <v>3.2219999999999999E-2</v>
      </c>
      <c r="E284">
        <v>2.5530000000000001E-2</v>
      </c>
      <c r="F284">
        <v>2.0032800000000002</v>
      </c>
      <c r="G284">
        <v>2.2270500000000002</v>
      </c>
      <c r="H284" s="21"/>
      <c r="I284" s="17">
        <f t="shared" si="30"/>
        <v>44.455380577427825</v>
      </c>
      <c r="J284" s="16">
        <f t="shared" si="31"/>
        <v>-44.255380577427822</v>
      </c>
      <c r="K284" s="16">
        <v>115</v>
      </c>
      <c r="L284" s="16">
        <v>4983.4317585301687</v>
      </c>
      <c r="M284" s="16">
        <v>2219.6522309711304</v>
      </c>
      <c r="N284" s="16">
        <v>19.263998250218723</v>
      </c>
      <c r="O284" s="16">
        <v>20.20546714579055</v>
      </c>
      <c r="P284" s="16">
        <v>20.576771644145897</v>
      </c>
      <c r="Q284" s="16">
        <v>1.0013145282129197</v>
      </c>
      <c r="R284" s="16">
        <v>4.8662372578635011</v>
      </c>
      <c r="S284" s="16">
        <v>25.785034608010161</v>
      </c>
      <c r="T284" s="20" t="s">
        <v>33</v>
      </c>
      <c r="U284" s="10">
        <v>3</v>
      </c>
      <c r="V284" s="20" t="s">
        <v>143</v>
      </c>
      <c r="W284" s="10">
        <v>4</v>
      </c>
      <c r="X284" s="20" t="s">
        <v>33</v>
      </c>
      <c r="Y284" s="10">
        <v>3</v>
      </c>
      <c r="Z284" s="20" t="s">
        <v>33</v>
      </c>
      <c r="AA284" s="15">
        <v>3</v>
      </c>
      <c r="AB284" s="11">
        <v>83.715404877317056</v>
      </c>
      <c r="AC284" s="10">
        <v>14.684838853492948</v>
      </c>
      <c r="AD284" s="19">
        <v>1.5997562691899989</v>
      </c>
      <c r="AE284" s="12">
        <v>2020.5467145790549</v>
      </c>
      <c r="AF284" s="10">
        <v>2120.0690895227999</v>
      </c>
      <c r="AG284" s="10">
        <v>1371.7847762763931</v>
      </c>
      <c r="AH284" s="10">
        <v>134.14703364599529</v>
      </c>
      <c r="AI284" s="10">
        <v>2.0549758406951275</v>
      </c>
      <c r="AJ284" s="10"/>
      <c r="AK284" s="10"/>
      <c r="AL284" s="10"/>
      <c r="AM284" s="10"/>
      <c r="AN284" s="10">
        <v>20.20546714579055</v>
      </c>
      <c r="AO284" s="10">
        <v>6.1300917932002221</v>
      </c>
      <c r="AP284" s="10">
        <v>10.602493433934752</v>
      </c>
      <c r="AQ284" s="10">
        <v>111.47500000000001</v>
      </c>
      <c r="AR284" s="10"/>
      <c r="AS284" s="10"/>
      <c r="AT284" s="10">
        <v>4.4808655747982087</v>
      </c>
      <c r="AU284" s="10">
        <v>1</v>
      </c>
      <c r="AV284" s="16"/>
      <c r="AW284" s="19">
        <v>318.01036342841996</v>
      </c>
      <c r="AX284" s="1" t="s">
        <v>120</v>
      </c>
      <c r="AY284" s="23">
        <v>44.2553805774278</v>
      </c>
      <c r="AZ284" s="18">
        <v>100</v>
      </c>
      <c r="BA284" s="18">
        <v>0</v>
      </c>
      <c r="BB284" s="18">
        <v>0</v>
      </c>
      <c r="BC284" s="18">
        <v>100</v>
      </c>
      <c r="BD284" s="18">
        <v>0</v>
      </c>
      <c r="BE284" s="18">
        <v>0</v>
      </c>
      <c r="BF284" s="24">
        <v>83.715404877317056</v>
      </c>
      <c r="BG284" s="24">
        <v>14.684838853492948</v>
      </c>
      <c r="BH284" s="24">
        <v>1.5997562691899989</v>
      </c>
      <c r="BI284" s="21"/>
      <c r="BJ284" s="25">
        <f t="shared" ca="1" si="32"/>
        <v>1</v>
      </c>
      <c r="BK284" s="24">
        <f t="shared" ca="1" si="33"/>
        <v>16.295395749421829</v>
      </c>
      <c r="BL284" s="23">
        <f t="shared" si="34"/>
        <v>5.5366958290356072</v>
      </c>
      <c r="BM284" s="23">
        <f t="shared" ca="1" si="35"/>
        <v>2.9920935873102623</v>
      </c>
      <c r="BN284" s="22">
        <f t="shared" si="36"/>
        <v>2.897964585768066</v>
      </c>
      <c r="BO284" s="21"/>
      <c r="BP284" s="2"/>
    </row>
    <row r="285" spans="1:68" x14ac:dyDescent="0.2">
      <c r="A285">
        <v>13.6</v>
      </c>
      <c r="B285">
        <v>0.7</v>
      </c>
      <c r="C285">
        <v>0.21707000000000001</v>
      </c>
      <c r="D285">
        <v>-4.8599999999999997E-2</v>
      </c>
      <c r="E285">
        <v>5.9220000000000002E-2</v>
      </c>
      <c r="F285">
        <v>2.0013000000000001</v>
      </c>
      <c r="G285">
        <v>2.2240799999999998</v>
      </c>
      <c r="H285" s="21"/>
      <c r="I285" s="17">
        <f t="shared" si="30"/>
        <v>44.619422572178472</v>
      </c>
      <c r="J285" s="16">
        <f t="shared" si="31"/>
        <v>-44.419422572178469</v>
      </c>
      <c r="K285" s="16">
        <v>115</v>
      </c>
      <c r="L285" s="16">
        <v>5002.296587926493</v>
      </c>
      <c r="M285" s="16">
        <v>2228.2808398950147</v>
      </c>
      <c r="N285" s="16">
        <v>19.335083114610669</v>
      </c>
      <c r="O285" s="16">
        <v>13.487977412731006</v>
      </c>
      <c r="P285" s="16">
        <v>13.989032440591503</v>
      </c>
      <c r="Q285" s="16">
        <v>0.42663593021428198</v>
      </c>
      <c r="R285" s="16">
        <v>3.0497886971533994</v>
      </c>
      <c r="S285" s="16">
        <v>34.79548804586787</v>
      </c>
      <c r="T285" s="20" t="s">
        <v>122</v>
      </c>
      <c r="U285" s="10">
        <v>4</v>
      </c>
      <c r="V285" s="20" t="s">
        <v>143</v>
      </c>
      <c r="W285" s="10">
        <v>4</v>
      </c>
      <c r="X285" s="20" t="s">
        <v>33</v>
      </c>
      <c r="Y285" s="10">
        <v>3</v>
      </c>
      <c r="Z285" s="20" t="s">
        <v>33</v>
      </c>
      <c r="AA285" s="15">
        <v>3</v>
      </c>
      <c r="AB285" s="11">
        <v>50.15269130786556</v>
      </c>
      <c r="AC285" s="10">
        <v>45.417358766730793</v>
      </c>
      <c r="AD285" s="19">
        <v>4.4299499254036458</v>
      </c>
      <c r="AE285" s="12">
        <v>1348.7977412731007</v>
      </c>
      <c r="AF285" s="10">
        <v>1343.9312520813226</v>
      </c>
      <c r="AG285" s="10">
        <v>924.17743304436272</v>
      </c>
      <c r="AH285" s="10">
        <v>318.04261572871962</v>
      </c>
      <c r="AI285" s="10">
        <v>3.2789156866289666</v>
      </c>
      <c r="AJ285" s="10"/>
      <c r="AK285" s="10"/>
      <c r="AL285" s="10"/>
      <c r="AM285" s="10"/>
      <c r="AN285" s="10">
        <v>8.9919849418206699</v>
      </c>
      <c r="AO285" s="10">
        <v>4.24913235949926</v>
      </c>
      <c r="AP285" s="10">
        <v>7.3934194643549018</v>
      </c>
      <c r="AQ285" s="10">
        <v>114.66</v>
      </c>
      <c r="AR285" s="10"/>
      <c r="AS285" s="10"/>
      <c r="AT285" s="10">
        <v>2.7651130109999129</v>
      </c>
      <c r="AU285" s="10">
        <v>1</v>
      </c>
      <c r="AV285" s="16"/>
      <c r="AW285" s="19">
        <v>201.58968781219838</v>
      </c>
      <c r="AX285" s="1" t="s">
        <v>120</v>
      </c>
      <c r="AY285" s="23">
        <v>44.419422572178497</v>
      </c>
      <c r="AZ285" s="18">
        <v>100</v>
      </c>
      <c r="BA285" s="18">
        <v>0</v>
      </c>
      <c r="BB285" s="18">
        <v>0</v>
      </c>
      <c r="BC285" s="18">
        <v>100</v>
      </c>
      <c r="BD285" s="18">
        <v>0</v>
      </c>
      <c r="BE285" s="18">
        <v>0</v>
      </c>
      <c r="BF285" s="24">
        <v>50.15269130786556</v>
      </c>
      <c r="BG285" s="24">
        <v>45.417358766730793</v>
      </c>
      <c r="BH285" s="24">
        <v>4.4299499254036458</v>
      </c>
      <c r="BI285" s="21"/>
      <c r="BJ285" s="25">
        <f t="shared" ca="1" si="32"/>
        <v>1</v>
      </c>
      <c r="BK285" s="24">
        <f t="shared" ca="1" si="33"/>
        <v>10.310984092265054</v>
      </c>
      <c r="BL285" s="23">
        <f t="shared" si="34"/>
        <v>3.7137903269985659</v>
      </c>
      <c r="BM285" s="23">
        <f t="shared" ca="1" si="35"/>
        <v>3.0395428229074883</v>
      </c>
      <c r="BN285" s="22">
        <f t="shared" si="36"/>
        <v>2.9025456237901506</v>
      </c>
      <c r="BO285" s="21"/>
      <c r="BP285" s="2"/>
    </row>
    <row r="286" spans="1:68" x14ac:dyDescent="0.2">
      <c r="A286">
        <v>13.65</v>
      </c>
      <c r="B286">
        <v>2.0699999999999998</v>
      </c>
      <c r="C286">
        <v>0.21334</v>
      </c>
      <c r="D286">
        <v>-5.7919999999999999E-2</v>
      </c>
      <c r="E286">
        <v>9.7449999999999995E-2</v>
      </c>
      <c r="F286">
        <v>2.0125500000000001</v>
      </c>
      <c r="G286">
        <v>2.2338800000000001</v>
      </c>
      <c r="H286" s="21"/>
      <c r="I286" s="17">
        <f t="shared" si="30"/>
        <v>44.783464566929133</v>
      </c>
      <c r="J286" s="16">
        <f t="shared" si="31"/>
        <v>-44.583464566929131</v>
      </c>
      <c r="K286" s="16">
        <v>115</v>
      </c>
      <c r="L286" s="16">
        <v>5021.161417322819</v>
      </c>
      <c r="M286" s="16">
        <v>2236.9094488188994</v>
      </c>
      <c r="N286" s="16">
        <v>19.406167979002625</v>
      </c>
      <c r="O286" s="16">
        <v>12.499565708418887</v>
      </c>
      <c r="P286" s="16">
        <v>13.147856199116484</v>
      </c>
      <c r="Q286" s="16">
        <v>0.36036514905433015</v>
      </c>
      <c r="R286" s="16">
        <v>2.740866218772199</v>
      </c>
      <c r="S286" s="16">
        <v>45.02017296511098</v>
      </c>
      <c r="T286" s="20" t="s">
        <v>122</v>
      </c>
      <c r="U286" s="10">
        <v>5</v>
      </c>
      <c r="V286" s="20" t="s">
        <v>143</v>
      </c>
      <c r="W286" s="10">
        <v>4</v>
      </c>
      <c r="X286" s="20" t="s">
        <v>33</v>
      </c>
      <c r="Y286" s="10">
        <v>3</v>
      </c>
      <c r="Z286" s="20" t="s">
        <v>33</v>
      </c>
      <c r="AA286" s="15">
        <v>3</v>
      </c>
      <c r="AB286" s="11">
        <v>45.799823573529224</v>
      </c>
      <c r="AC286" s="10">
        <v>48.947361972679722</v>
      </c>
      <c r="AD286" s="19">
        <v>5.2528144537910553</v>
      </c>
      <c r="AE286" s="12">
        <v>1249.9565708418886</v>
      </c>
      <c r="AF286" s="10">
        <v>1243.8596454727128</v>
      </c>
      <c r="AG286" s="10">
        <v>861.08921493373634</v>
      </c>
      <c r="AH286" s="10">
        <v>526.91667399994333</v>
      </c>
      <c r="AI286" s="10">
        <v>3.6484816119480685</v>
      </c>
      <c r="AJ286" s="10"/>
      <c r="AK286" s="10"/>
      <c r="AL286" s="10"/>
      <c r="AM286" s="10"/>
      <c r="AN286" s="10">
        <v>6.2497828542094434</v>
      </c>
      <c r="AO286" s="10">
        <v>4.0003895485802872</v>
      </c>
      <c r="AP286" s="10">
        <v>6.88871371946989</v>
      </c>
      <c r="AQ286" s="10">
        <v>114.66</v>
      </c>
      <c r="AR286" s="10"/>
      <c r="AS286" s="10"/>
      <c r="AT286" s="10">
        <v>2.5389632069108599</v>
      </c>
      <c r="AU286" s="10">
        <v>1</v>
      </c>
      <c r="AV286" s="16"/>
      <c r="AW286" s="19">
        <v>186.57894682090691</v>
      </c>
      <c r="AX286" s="1" t="s">
        <v>120</v>
      </c>
      <c r="AY286" s="23">
        <v>44.583464566929102</v>
      </c>
      <c r="AZ286" s="18">
        <v>0</v>
      </c>
      <c r="BA286" s="18">
        <v>100</v>
      </c>
      <c r="BB286" s="18">
        <v>0</v>
      </c>
      <c r="BC286" s="18">
        <v>100</v>
      </c>
      <c r="BD286" s="18">
        <v>0</v>
      </c>
      <c r="BE286" s="18">
        <v>0</v>
      </c>
      <c r="BF286" s="24">
        <v>45.799823573529224</v>
      </c>
      <c r="BG286" s="24">
        <v>48.947361972679722</v>
      </c>
      <c r="BH286" s="24">
        <v>5.2528144537910553</v>
      </c>
      <c r="BI286" s="21"/>
      <c r="BJ286" s="25">
        <f t="shared" ca="1" si="32"/>
        <v>1</v>
      </c>
      <c r="BK286" s="24">
        <f t="shared" ca="1" si="33"/>
        <v>9.5106893987788528</v>
      </c>
      <c r="BL286" s="23">
        <f t="shared" si="34"/>
        <v>3.3877579778552236</v>
      </c>
      <c r="BM286" s="23">
        <f t="shared" ca="1" si="35"/>
        <v>3.0448646553900556</v>
      </c>
      <c r="BN286" s="22">
        <f t="shared" si="36"/>
        <v>2.8976043653883994</v>
      </c>
      <c r="BO286" s="21"/>
      <c r="BP286" s="2"/>
    </row>
    <row r="287" spans="1:68" x14ac:dyDescent="0.2">
      <c r="A287">
        <v>13.7</v>
      </c>
      <c r="B287">
        <v>2.0699999999999998</v>
      </c>
      <c r="C287">
        <v>0.21653</v>
      </c>
      <c r="D287">
        <v>-5.4699999999999999E-2</v>
      </c>
      <c r="E287">
        <v>0.17892</v>
      </c>
      <c r="F287">
        <v>2.0066799999999998</v>
      </c>
      <c r="G287">
        <v>2.2281499999999999</v>
      </c>
      <c r="H287" s="21"/>
      <c r="I287" s="17">
        <f t="shared" si="30"/>
        <v>44.947506561679788</v>
      </c>
      <c r="J287" s="16">
        <f t="shared" si="31"/>
        <v>-44.747506561679785</v>
      </c>
      <c r="K287" s="16">
        <v>115</v>
      </c>
      <c r="L287" s="16">
        <v>5040.0262467191442</v>
      </c>
      <c r="M287" s="16">
        <v>2245.5380577427836</v>
      </c>
      <c r="N287" s="16">
        <v>19.477252843394574</v>
      </c>
      <c r="O287" s="16">
        <v>13.344882956878847</v>
      </c>
      <c r="P287" s="16">
        <v>14.306939420826211</v>
      </c>
      <c r="Q287" s="16">
        <v>0.38326127730916337</v>
      </c>
      <c r="R287" s="16">
        <v>2.6788488161993662</v>
      </c>
      <c r="S287" s="16">
        <v>66.809476663011495</v>
      </c>
      <c r="T287" s="20" t="s">
        <v>122</v>
      </c>
      <c r="U287" s="10">
        <v>5</v>
      </c>
      <c r="V287" s="20" t="s">
        <v>143</v>
      </c>
      <c r="W287" s="10">
        <v>4</v>
      </c>
      <c r="X287" s="20" t="s">
        <v>33</v>
      </c>
      <c r="Y287" s="10">
        <v>3</v>
      </c>
      <c r="Z287" s="20" t="s">
        <v>33</v>
      </c>
      <c r="AA287" s="15">
        <v>3</v>
      </c>
      <c r="AB287" s="11">
        <v>43.737364114559234</v>
      </c>
      <c r="AC287" s="10">
        <v>50.540803377081204</v>
      </c>
      <c r="AD287" s="19">
        <v>5.7218325083595598</v>
      </c>
      <c r="AE287" s="12">
        <v>1334.4882956878846</v>
      </c>
      <c r="AF287" s="10">
        <v>1379.1126815917205</v>
      </c>
      <c r="AG287" s="10">
        <v>948.02045656196583</v>
      </c>
      <c r="AH287" s="10">
        <v>973.69146143211958</v>
      </c>
      <c r="AI287" s="10">
        <v>3.7329467566548096</v>
      </c>
      <c r="AJ287" s="10"/>
      <c r="AK287" s="10"/>
      <c r="AL287" s="10"/>
      <c r="AM287" s="10"/>
      <c r="AN287" s="10">
        <v>6.6724414784394233</v>
      </c>
      <c r="AO287" s="10">
        <v>4.2532457061057016</v>
      </c>
      <c r="AP287" s="10">
        <v>7.5841636524957261</v>
      </c>
      <c r="AQ287" s="10">
        <v>114.66</v>
      </c>
      <c r="AR287" s="10"/>
      <c r="AS287" s="10"/>
      <c r="AT287" s="10">
        <v>2.8181397645974458</v>
      </c>
      <c r="AU287" s="10">
        <v>1</v>
      </c>
      <c r="AV287" s="16"/>
      <c r="AW287" s="19">
        <v>206.86690223875809</v>
      </c>
      <c r="AX287" s="1" t="s">
        <v>120</v>
      </c>
      <c r="AY287" s="23">
        <v>44.747506561679799</v>
      </c>
      <c r="AZ287" s="18">
        <v>0</v>
      </c>
      <c r="BA287" s="18">
        <v>100</v>
      </c>
      <c r="BB287" s="18">
        <v>0</v>
      </c>
      <c r="BC287" s="18">
        <v>100</v>
      </c>
      <c r="BD287" s="18">
        <v>0</v>
      </c>
      <c r="BE287" s="18">
        <v>0</v>
      </c>
      <c r="BF287" s="24">
        <v>43.737364114559234</v>
      </c>
      <c r="BG287" s="24">
        <v>50.540803377081204</v>
      </c>
      <c r="BH287" s="24">
        <v>5.7218325083595598</v>
      </c>
      <c r="BI287" s="21"/>
      <c r="BJ287" s="25">
        <f t="shared" ca="1" si="32"/>
        <v>1</v>
      </c>
      <c r="BK287" s="24">
        <f t="shared" ca="1" si="33"/>
        <v>10.498086422382762</v>
      </c>
      <c r="BL287" s="23">
        <f t="shared" si="34"/>
        <v>3.2515794842251422</v>
      </c>
      <c r="BM287" s="23">
        <f t="shared" ca="1" si="35"/>
        <v>2.9995353725993392</v>
      </c>
      <c r="BN287" s="22">
        <f t="shared" si="36"/>
        <v>2.8618536050760177</v>
      </c>
      <c r="BO287" s="21"/>
      <c r="BP287" s="2"/>
    </row>
    <row r="288" spans="1:68" x14ac:dyDescent="0.2">
      <c r="A288">
        <v>13.75</v>
      </c>
      <c r="B288">
        <v>2.0699999999999998</v>
      </c>
      <c r="C288">
        <v>0.22674</v>
      </c>
      <c r="D288">
        <v>-1.464E-2</v>
      </c>
      <c r="E288">
        <v>0.2014</v>
      </c>
      <c r="F288">
        <v>2.0097800000000001</v>
      </c>
      <c r="G288">
        <v>2.2298</v>
      </c>
      <c r="H288" s="21"/>
      <c r="I288" s="17">
        <f t="shared" si="30"/>
        <v>45.111548556430442</v>
      </c>
      <c r="J288" s="16">
        <f t="shared" si="31"/>
        <v>-44.911548556430439</v>
      </c>
      <c r="K288" s="16">
        <v>115</v>
      </c>
      <c r="L288" s="16">
        <v>5058.8910761154693</v>
      </c>
      <c r="M288" s="16">
        <v>2254.1666666666679</v>
      </c>
      <c r="N288" s="16">
        <v>19.548337707786526</v>
      </c>
      <c r="O288" s="16">
        <v>16.050428131416833</v>
      </c>
      <c r="P288" s="16">
        <v>17.099061974505659</v>
      </c>
      <c r="Q288" s="16">
        <v>0.66811186671556544</v>
      </c>
      <c r="R288" s="16">
        <v>3.9073012760097963</v>
      </c>
      <c r="S288" s="16">
        <v>72.821794658946246</v>
      </c>
      <c r="T288" s="20" t="s">
        <v>33</v>
      </c>
      <c r="U288" s="10">
        <v>3</v>
      </c>
      <c r="V288" s="20" t="s">
        <v>143</v>
      </c>
      <c r="W288" s="10">
        <v>4</v>
      </c>
      <c r="X288" s="20" t="s">
        <v>33</v>
      </c>
      <c r="Y288" s="10">
        <v>3</v>
      </c>
      <c r="Z288" s="20" t="s">
        <v>33</v>
      </c>
      <c r="AA288" s="15">
        <v>3</v>
      </c>
      <c r="AB288" s="11">
        <v>69.771981947429339</v>
      </c>
      <c r="AC288" s="10">
        <v>27.723769694290084</v>
      </c>
      <c r="AD288" s="19">
        <v>2.5042483582805803</v>
      </c>
      <c r="AE288" s="12">
        <v>1605.0428131416834</v>
      </c>
      <c r="AF288" s="10">
        <v>1706.4879920601068</v>
      </c>
      <c r="AG288" s="10">
        <v>1139.937464967044</v>
      </c>
      <c r="AH288" s="10">
        <v>1095.911114423857</v>
      </c>
      <c r="AI288" s="10">
        <v>2.5593112211229774</v>
      </c>
      <c r="AJ288" s="10"/>
      <c r="AK288" s="10"/>
      <c r="AL288" s="10"/>
      <c r="AM288" s="10"/>
      <c r="AN288" s="10">
        <v>16.050428131416833</v>
      </c>
      <c r="AO288" s="10">
        <v>5.1473411218542724</v>
      </c>
      <c r="AP288" s="10">
        <v>8.9795622547693075</v>
      </c>
      <c r="AQ288" s="10">
        <v>111.47500000000001</v>
      </c>
      <c r="AR288" s="10"/>
      <c r="AS288" s="10"/>
      <c r="AT288" s="10">
        <v>3.5102197861028617</v>
      </c>
      <c r="AU288" s="10">
        <v>1</v>
      </c>
      <c r="AV288" s="16"/>
      <c r="AW288" s="19">
        <v>255.973198809016</v>
      </c>
      <c r="AX288" s="1" t="s">
        <v>120</v>
      </c>
      <c r="AY288" s="23">
        <v>44.911548556430397</v>
      </c>
      <c r="AZ288" s="18">
        <v>100</v>
      </c>
      <c r="BA288" s="18">
        <v>0</v>
      </c>
      <c r="BB288" s="18">
        <v>0</v>
      </c>
      <c r="BC288" s="18">
        <v>100</v>
      </c>
      <c r="BD288" s="18">
        <v>0</v>
      </c>
      <c r="BE288" s="18">
        <v>0</v>
      </c>
      <c r="BF288" s="24">
        <v>69.771981947429339</v>
      </c>
      <c r="BG288" s="24">
        <v>27.723769694290084</v>
      </c>
      <c r="BH288" s="24">
        <v>2.5042483582805803</v>
      </c>
      <c r="BI288" s="21"/>
      <c r="BJ288" s="25">
        <f t="shared" ca="1" si="32"/>
        <v>1</v>
      </c>
      <c r="BK288" s="24">
        <f t="shared" ca="1" si="33"/>
        <v>12.926831588715343</v>
      </c>
      <c r="BL288" s="23">
        <f t="shared" si="34"/>
        <v>4.5856517200012936</v>
      </c>
      <c r="BM288" s="23">
        <f t="shared" ca="1" si="35"/>
        <v>3.0169901445812339</v>
      </c>
      <c r="BN288" s="22">
        <f t="shared" si="36"/>
        <v>2.8984566789787647</v>
      </c>
      <c r="BO288" s="21"/>
      <c r="BP288" s="2"/>
    </row>
    <row r="289" spans="1:68" x14ac:dyDescent="0.2">
      <c r="A289">
        <v>13.8</v>
      </c>
      <c r="B289">
        <v>2.11</v>
      </c>
      <c r="C289">
        <v>0.27628999999999998</v>
      </c>
      <c r="D289">
        <v>1.043E-2</v>
      </c>
      <c r="E289">
        <v>0.19238</v>
      </c>
      <c r="F289">
        <v>2.0095800000000001</v>
      </c>
      <c r="G289">
        <v>2.2319</v>
      </c>
      <c r="H289" s="21"/>
      <c r="I289" s="17">
        <f t="shared" si="30"/>
        <v>45.275590551181104</v>
      </c>
      <c r="J289" s="16">
        <f t="shared" si="31"/>
        <v>-45.075590551181101</v>
      </c>
      <c r="K289" s="16">
        <v>115</v>
      </c>
      <c r="L289" s="16">
        <v>5077.7559055117954</v>
      </c>
      <c r="M289" s="16">
        <v>2262.7952755905526</v>
      </c>
      <c r="N289" s="16">
        <v>19.619422572178479</v>
      </c>
      <c r="O289" s="16">
        <v>29.180669404517442</v>
      </c>
      <c r="P289" s="16">
        <v>30.194564459356446</v>
      </c>
      <c r="Q289" s="16">
        <v>0.8463745795567662</v>
      </c>
      <c r="R289" s="16">
        <v>2.8030693428151059</v>
      </c>
      <c r="S289" s="16">
        <v>70.40937880826425</v>
      </c>
      <c r="T289" s="20" t="s">
        <v>122</v>
      </c>
      <c r="U289" s="10">
        <v>5</v>
      </c>
      <c r="V289" s="20" t="s">
        <v>143</v>
      </c>
      <c r="W289" s="10">
        <v>4</v>
      </c>
      <c r="X289" s="20" t="s">
        <v>143</v>
      </c>
      <c r="Y289" s="10">
        <v>4</v>
      </c>
      <c r="Z289" s="20" t="s">
        <v>123</v>
      </c>
      <c r="AA289" s="15">
        <v>4</v>
      </c>
      <c r="AB289" s="11">
        <v>24.06492703498548</v>
      </c>
      <c r="AC289" s="10">
        <v>61.697016178471657</v>
      </c>
      <c r="AD289" s="19">
        <v>14.238056786542865</v>
      </c>
      <c r="AE289" s="12">
        <v>2918.0669404517439</v>
      </c>
      <c r="AF289" s="10">
        <v>3246.0256473721802</v>
      </c>
      <c r="AG289" s="10">
        <v>2012.9709639570965</v>
      </c>
      <c r="AH289" s="10">
        <v>1044.8219568566217</v>
      </c>
      <c r="AI289" s="10">
        <v>3.5675178802237761</v>
      </c>
      <c r="AJ289" s="10"/>
      <c r="AK289" s="10"/>
      <c r="AL289" s="10"/>
      <c r="AM289" s="10"/>
      <c r="AN289" s="10">
        <v>14.590334702258721</v>
      </c>
      <c r="AO289" s="10">
        <v>7.7499186470824286</v>
      </c>
      <c r="AP289" s="10">
        <v>15.097282229678223</v>
      </c>
      <c r="AQ289" s="10">
        <v>114.66</v>
      </c>
      <c r="AR289" s="10"/>
      <c r="AS289" s="10"/>
      <c r="AT289" s="10">
        <v>6.8674470809060404</v>
      </c>
      <c r="AU289" s="10">
        <v>1</v>
      </c>
      <c r="AV289" s="16"/>
      <c r="AW289" s="19">
        <v>486.90384710582703</v>
      </c>
      <c r="AX289" s="1" t="s">
        <v>120</v>
      </c>
      <c r="AY289" s="23">
        <v>45.075590551181101</v>
      </c>
      <c r="AZ289" s="18">
        <v>0</v>
      </c>
      <c r="BA289" s="18">
        <v>100</v>
      </c>
      <c r="BB289" s="18">
        <v>0</v>
      </c>
      <c r="BC289" s="18">
        <v>0</v>
      </c>
      <c r="BD289" s="18">
        <v>100</v>
      </c>
      <c r="BE289" s="18">
        <v>0</v>
      </c>
      <c r="BF289" s="24">
        <v>24.06492703498548</v>
      </c>
      <c r="BG289" s="24">
        <v>61.697016178471657</v>
      </c>
      <c r="BH289" s="24">
        <v>14.238056786542865</v>
      </c>
      <c r="BI289" s="21"/>
      <c r="BJ289" s="25">
        <f t="shared" ca="1" si="32"/>
        <v>0.92829306774734099</v>
      </c>
      <c r="BK289" s="24">
        <f t="shared" ca="1" si="33"/>
        <v>24.558348404406726</v>
      </c>
      <c r="BL289" s="23">
        <f t="shared" si="34"/>
        <v>3.0603998181522742</v>
      </c>
      <c r="BM289" s="23">
        <f t="shared" ca="1" si="35"/>
        <v>2.6898421340361787</v>
      </c>
      <c r="BN289" s="22">
        <f t="shared" si="36"/>
        <v>2.6158645736191639</v>
      </c>
      <c r="BO289" s="21"/>
      <c r="BP289" s="2"/>
    </row>
    <row r="290" spans="1:68" x14ac:dyDescent="0.2">
      <c r="A290">
        <v>13.85</v>
      </c>
      <c r="B290">
        <v>2.0699999999999998</v>
      </c>
      <c r="C290">
        <v>0.22008</v>
      </c>
      <c r="D290">
        <v>-9.9000000000000008E-3</v>
      </c>
      <c r="E290">
        <v>0.11561</v>
      </c>
      <c r="F290">
        <v>2.0188799999999998</v>
      </c>
      <c r="G290">
        <v>2.24255</v>
      </c>
      <c r="H290" s="21"/>
      <c r="I290" s="17">
        <f t="shared" si="30"/>
        <v>45.439632545931758</v>
      </c>
      <c r="J290" s="16">
        <f t="shared" si="31"/>
        <v>-45.239632545931755</v>
      </c>
      <c r="K290" s="16">
        <v>115</v>
      </c>
      <c r="L290" s="16">
        <v>5096.6207349081205</v>
      </c>
      <c r="M290" s="16">
        <v>2271.4238845144368</v>
      </c>
      <c r="N290" s="16">
        <v>19.690507436570428</v>
      </c>
      <c r="O290" s="16">
        <v>14.285596509240241</v>
      </c>
      <c r="P290" s="16">
        <v>15.003826733265639</v>
      </c>
      <c r="Q290" s="16">
        <v>0.70181610520249382</v>
      </c>
      <c r="R290" s="16">
        <v>4.6775807111026326</v>
      </c>
      <c r="S290" s="16">
        <v>49.877098890652576</v>
      </c>
      <c r="T290" s="20" t="s">
        <v>33</v>
      </c>
      <c r="U290" s="10">
        <v>3</v>
      </c>
      <c r="V290" s="20" t="s">
        <v>33</v>
      </c>
      <c r="W290" s="10">
        <v>3</v>
      </c>
      <c r="X290" s="20" t="s">
        <v>33</v>
      </c>
      <c r="Y290" s="10">
        <v>3</v>
      </c>
      <c r="Z290" s="20" t="s">
        <v>33</v>
      </c>
      <c r="AA290" s="15">
        <v>3</v>
      </c>
      <c r="AB290" s="11">
        <v>91.251229657495543</v>
      </c>
      <c r="AC290" s="10">
        <v>7.9167193701233316</v>
      </c>
      <c r="AD290" s="19">
        <v>0.83205097238113157</v>
      </c>
      <c r="AE290" s="12">
        <v>1428.559650924024</v>
      </c>
      <c r="AF290" s="10">
        <v>1457.7703366911248</v>
      </c>
      <c r="AG290" s="10">
        <v>1000.2551155510425</v>
      </c>
      <c r="AH290" s="10">
        <v>620.98130991254698</v>
      </c>
      <c r="AI290" s="10">
        <v>2.1378572851269366</v>
      </c>
      <c r="AJ290" s="10"/>
      <c r="AK290" s="10"/>
      <c r="AL290" s="10"/>
      <c r="AM290" s="10"/>
      <c r="AN290" s="10">
        <v>14.285596509240241</v>
      </c>
      <c r="AO290" s="10">
        <v>4.7987006343011842</v>
      </c>
      <c r="AP290" s="10">
        <v>8.0017858088572975</v>
      </c>
      <c r="AQ290" s="10">
        <v>111.47500000000001</v>
      </c>
      <c r="AR290" s="10"/>
      <c r="AS290" s="10"/>
      <c r="AT290" s="10">
        <v>2.9512493099011241</v>
      </c>
      <c r="AU290" s="10">
        <v>1</v>
      </c>
      <c r="AV290" s="16"/>
      <c r="AW290" s="19">
        <v>218.66555050366873</v>
      </c>
      <c r="AX290" s="1" t="s">
        <v>120</v>
      </c>
      <c r="AY290" s="23">
        <v>45.239632545931798</v>
      </c>
      <c r="AZ290" s="18">
        <v>100</v>
      </c>
      <c r="BA290" s="18">
        <v>0</v>
      </c>
      <c r="BB290" s="18">
        <v>0</v>
      </c>
      <c r="BC290" s="18">
        <v>100</v>
      </c>
      <c r="BD290" s="18">
        <v>0</v>
      </c>
      <c r="BE290" s="18">
        <v>0</v>
      </c>
      <c r="BF290" s="24">
        <v>91.251229657495543</v>
      </c>
      <c r="BG290" s="24">
        <v>7.9167193701233316</v>
      </c>
      <c r="BH290" s="24">
        <v>0.83205097238113157</v>
      </c>
      <c r="BI290" s="21"/>
      <c r="BJ290" s="25">
        <f t="shared" ca="1" si="32"/>
        <v>1</v>
      </c>
      <c r="BK290" s="24">
        <f t="shared" ca="1" si="33"/>
        <v>10.967143958226185</v>
      </c>
      <c r="BL290" s="23">
        <f t="shared" si="34"/>
        <v>5.6345805712950447</v>
      </c>
      <c r="BM290" s="23">
        <f t="shared" ca="1" si="35"/>
        <v>3.1286963426380208</v>
      </c>
      <c r="BN290" s="22">
        <f t="shared" si="36"/>
        <v>2.9917257608005632</v>
      </c>
      <c r="BO290" s="21"/>
      <c r="BP290" s="2"/>
    </row>
    <row r="291" spans="1:68" x14ac:dyDescent="0.2">
      <c r="A291">
        <v>13.9</v>
      </c>
      <c r="B291">
        <v>2.11</v>
      </c>
      <c r="C291">
        <v>0.21759000000000001</v>
      </c>
      <c r="D291">
        <v>-5.2019999999999997E-2</v>
      </c>
      <c r="E291">
        <v>0.15912000000000001</v>
      </c>
      <c r="F291">
        <v>2.0244300000000002</v>
      </c>
      <c r="G291">
        <v>2.23665</v>
      </c>
      <c r="H291" s="21"/>
      <c r="I291" s="17">
        <f t="shared" si="30"/>
        <v>45.603674540682412</v>
      </c>
      <c r="J291" s="16">
        <f t="shared" si="31"/>
        <v>-45.40367454068241</v>
      </c>
      <c r="K291" s="16">
        <v>115</v>
      </c>
      <c r="L291" s="16">
        <v>5115.4855643044457</v>
      </c>
      <c r="M291" s="16">
        <v>2280.0524934383211</v>
      </c>
      <c r="N291" s="16">
        <v>19.761592300962377</v>
      </c>
      <c r="O291" s="16">
        <v>13.625772073921969</v>
      </c>
      <c r="P291" s="16">
        <v>14.511572661223386</v>
      </c>
      <c r="Q291" s="16">
        <v>0.40231768219206793</v>
      </c>
      <c r="R291" s="16">
        <v>2.7723920183172681</v>
      </c>
      <c r="S291" s="16">
        <v>61.513929673709555</v>
      </c>
      <c r="T291" s="20" t="s">
        <v>122</v>
      </c>
      <c r="U291" s="10">
        <v>5</v>
      </c>
      <c r="V291" s="20" t="s">
        <v>143</v>
      </c>
      <c r="W291" s="10">
        <v>4</v>
      </c>
      <c r="X291" s="20" t="s">
        <v>33</v>
      </c>
      <c r="Y291" s="10">
        <v>3</v>
      </c>
      <c r="Z291" s="20" t="s">
        <v>33</v>
      </c>
      <c r="AA291" s="15">
        <v>3</v>
      </c>
      <c r="AB291" s="11">
        <v>44.987656440495527</v>
      </c>
      <c r="AC291" s="10">
        <v>49.581429542745632</v>
      </c>
      <c r="AD291" s="19">
        <v>5.430914016758841</v>
      </c>
      <c r="AE291" s="12">
        <v>1362.5772073921969</v>
      </c>
      <c r="AF291" s="10">
        <v>1398.7483970746055</v>
      </c>
      <c r="AG291" s="10">
        <v>963.36794959175393</v>
      </c>
      <c r="AH291" s="10">
        <v>858.90522595365633</v>
      </c>
      <c r="AI291" s="10">
        <v>3.6069935037793113</v>
      </c>
      <c r="AJ291" s="10"/>
      <c r="AK291" s="10"/>
      <c r="AL291" s="10"/>
      <c r="AM291" s="10"/>
      <c r="AN291" s="10">
        <v>6.8128860369609843</v>
      </c>
      <c r="AO291" s="10">
        <v>4.3352827104921356</v>
      </c>
      <c r="AP291" s="10">
        <v>7.7069435967340318</v>
      </c>
      <c r="AQ291" s="10">
        <v>114.66</v>
      </c>
      <c r="AR291" s="10"/>
      <c r="AS291" s="10"/>
      <c r="AT291" s="10">
        <v>2.8146351929383373</v>
      </c>
      <c r="AU291" s="10">
        <v>1</v>
      </c>
      <c r="AV291" s="16"/>
      <c r="AW291" s="19">
        <v>209.81225956119081</v>
      </c>
      <c r="AX291" s="1" t="s">
        <v>120</v>
      </c>
      <c r="AY291" s="23">
        <v>45.403674540682402</v>
      </c>
      <c r="AZ291" s="18">
        <v>0</v>
      </c>
      <c r="BA291" s="18">
        <v>100</v>
      </c>
      <c r="BB291" s="18">
        <v>0</v>
      </c>
      <c r="BC291" s="18">
        <v>100</v>
      </c>
      <c r="BD291" s="18">
        <v>0</v>
      </c>
      <c r="BE291" s="18">
        <v>0</v>
      </c>
      <c r="BF291" s="24">
        <v>44.987656440495527</v>
      </c>
      <c r="BG291" s="24">
        <v>49.581429542745632</v>
      </c>
      <c r="BH291" s="24">
        <v>5.430914016758841</v>
      </c>
      <c r="BI291" s="21"/>
      <c r="BJ291" s="25">
        <f t="shared" ca="1" si="32"/>
        <v>1</v>
      </c>
      <c r="BK291" s="24">
        <f t="shared" ca="1" si="33"/>
        <v>10.485574269428136</v>
      </c>
      <c r="BL291" s="23">
        <f t="shared" si="34"/>
        <v>3.3655965181205074</v>
      </c>
      <c r="BM291" s="23">
        <f t="shared" ca="1" si="35"/>
        <v>3.0086249807511165</v>
      </c>
      <c r="BN291" s="22">
        <f t="shared" si="36"/>
        <v>2.865437890303796</v>
      </c>
      <c r="BO291" s="21"/>
      <c r="BP291" s="2"/>
    </row>
    <row r="292" spans="1:68" x14ac:dyDescent="0.2">
      <c r="A292">
        <v>13.95</v>
      </c>
      <c r="B292">
        <v>2.11</v>
      </c>
      <c r="C292">
        <v>0.22223000000000001</v>
      </c>
      <c r="D292">
        <v>-5.0819999999999997E-2</v>
      </c>
      <c r="E292">
        <v>0.17444999999999999</v>
      </c>
      <c r="F292">
        <v>2.0363000000000002</v>
      </c>
      <c r="G292">
        <v>2.2467299999999999</v>
      </c>
      <c r="H292" s="21"/>
      <c r="I292" s="17">
        <f t="shared" si="30"/>
        <v>45.767716535433067</v>
      </c>
      <c r="J292" s="16">
        <f t="shared" si="31"/>
        <v>-45.567716535433064</v>
      </c>
      <c r="K292" s="16">
        <v>115</v>
      </c>
      <c r="L292" s="16">
        <v>5134.3503937007708</v>
      </c>
      <c r="M292" s="16">
        <v>2288.6811023622054</v>
      </c>
      <c r="N292" s="16">
        <v>19.832677165354326</v>
      </c>
      <c r="O292" s="16">
        <v>14.855324435318273</v>
      </c>
      <c r="P292" s="16">
        <v>15.800165557416781</v>
      </c>
      <c r="Q292" s="16">
        <v>0.41085040079635354</v>
      </c>
      <c r="R292" s="16">
        <v>2.6002917456994341</v>
      </c>
      <c r="S292" s="16">
        <v>65.613966812396356</v>
      </c>
      <c r="T292" s="20" t="s">
        <v>122</v>
      </c>
      <c r="U292" s="10">
        <v>5</v>
      </c>
      <c r="V292" s="20" t="s">
        <v>143</v>
      </c>
      <c r="W292" s="10">
        <v>4</v>
      </c>
      <c r="X292" s="20" t="s">
        <v>33</v>
      </c>
      <c r="Y292" s="10">
        <v>3</v>
      </c>
      <c r="Z292" s="20" t="s">
        <v>33</v>
      </c>
      <c r="AA292" s="15">
        <v>3</v>
      </c>
      <c r="AB292" s="11">
        <v>38.452920528527294</v>
      </c>
      <c r="AC292" s="10">
        <v>54.342953854931672</v>
      </c>
      <c r="AD292" s="19">
        <v>7.2041256165410346</v>
      </c>
      <c r="AE292" s="12">
        <v>1485.5324435318273</v>
      </c>
      <c r="AF292" s="10">
        <v>1549.2378654858094</v>
      </c>
      <c r="AG292" s="10">
        <v>1053.3443704944521</v>
      </c>
      <c r="AH292" s="10">
        <v>941.78652988200747</v>
      </c>
      <c r="AI292" s="10">
        <v>3.8457223180971067</v>
      </c>
      <c r="AJ292" s="10"/>
      <c r="AK292" s="10"/>
      <c r="AL292" s="10"/>
      <c r="AM292" s="10"/>
      <c r="AN292" s="10">
        <v>7.4276622176591367</v>
      </c>
      <c r="AO292" s="10">
        <v>4.5898004078688928</v>
      </c>
      <c r="AP292" s="10">
        <v>8.3734105934611645</v>
      </c>
      <c r="AQ292" s="10">
        <v>114.66</v>
      </c>
      <c r="AR292" s="10"/>
      <c r="AS292" s="10"/>
      <c r="AT292" s="10">
        <v>3.1209680821957897</v>
      </c>
      <c r="AU292" s="10">
        <v>1</v>
      </c>
      <c r="AV292" s="16"/>
      <c r="AW292" s="19">
        <v>232.3856798228714</v>
      </c>
      <c r="AX292" s="1" t="s">
        <v>120</v>
      </c>
      <c r="AY292" s="23">
        <v>45.5677165354331</v>
      </c>
      <c r="AZ292" s="18">
        <v>0</v>
      </c>
      <c r="BA292" s="18">
        <v>100</v>
      </c>
      <c r="BB292" s="18">
        <v>0</v>
      </c>
      <c r="BC292" s="18">
        <v>100</v>
      </c>
      <c r="BD292" s="18">
        <v>0</v>
      </c>
      <c r="BE292" s="18">
        <v>0</v>
      </c>
      <c r="BF292" s="24">
        <v>38.452920528527294</v>
      </c>
      <c r="BG292" s="24">
        <v>54.342953854931672</v>
      </c>
      <c r="BH292" s="24">
        <v>7.2041256165410346</v>
      </c>
      <c r="BI292" s="21"/>
      <c r="BJ292" s="25">
        <f t="shared" ca="1" si="32"/>
        <v>1</v>
      </c>
      <c r="BK292" s="24">
        <f t="shared" ca="1" si="33"/>
        <v>11.56385688413147</v>
      </c>
      <c r="BL292" s="23">
        <f t="shared" si="34"/>
        <v>3.1047434449938525</v>
      </c>
      <c r="BM292" s="23">
        <f t="shared" ca="1" si="35"/>
        <v>2.9536734138183949</v>
      </c>
      <c r="BN292" s="22">
        <f t="shared" si="36"/>
        <v>2.8191970314128607</v>
      </c>
      <c r="BO292" s="21"/>
      <c r="BP292" s="2"/>
    </row>
    <row r="293" spans="1:68" x14ac:dyDescent="0.2">
      <c r="A293">
        <v>14</v>
      </c>
      <c r="B293">
        <v>2.11</v>
      </c>
      <c r="C293">
        <v>0.20771999999999999</v>
      </c>
      <c r="D293">
        <v>-4.7809999999999998E-2</v>
      </c>
      <c r="E293">
        <v>0.16397</v>
      </c>
      <c r="F293">
        <v>1.99698</v>
      </c>
      <c r="G293">
        <v>2.2382499999999999</v>
      </c>
      <c r="H293" s="21"/>
      <c r="I293" s="17">
        <f t="shared" si="30"/>
        <v>45.931758530183721</v>
      </c>
      <c r="J293" s="16">
        <f t="shared" si="31"/>
        <v>-45.731758530183718</v>
      </c>
      <c r="K293" s="16">
        <v>115</v>
      </c>
      <c r="L293" s="16">
        <v>5153.215223097096</v>
      </c>
      <c r="M293" s="16">
        <v>2297.3097112860896</v>
      </c>
      <c r="N293" s="16">
        <v>19.903762029746279</v>
      </c>
      <c r="O293" s="16">
        <v>11.010323408624224</v>
      </c>
      <c r="P293" s="16">
        <v>11.914802834396998</v>
      </c>
      <c r="Q293" s="16">
        <v>0.43225330329543671</v>
      </c>
      <c r="R293" s="16">
        <v>3.6278678657405821</v>
      </c>
      <c r="S293" s="16">
        <v>62.811071234220378</v>
      </c>
      <c r="T293" s="20" t="s">
        <v>33</v>
      </c>
      <c r="U293" s="10">
        <v>3</v>
      </c>
      <c r="V293" s="20" t="s">
        <v>33</v>
      </c>
      <c r="W293" s="10">
        <v>3</v>
      </c>
      <c r="X293" s="20" t="s">
        <v>33</v>
      </c>
      <c r="Y293" s="10">
        <v>3</v>
      </c>
      <c r="Z293" s="20" t="s">
        <v>33</v>
      </c>
      <c r="AA293" s="15">
        <v>3</v>
      </c>
      <c r="AB293" s="11">
        <v>74.01142683563225</v>
      </c>
      <c r="AC293" s="10">
        <v>23.730445547690337</v>
      </c>
      <c r="AD293" s="19">
        <v>2.2581276166774193</v>
      </c>
      <c r="AE293" s="12">
        <v>1101.0323408624224</v>
      </c>
      <c r="AF293" s="10">
        <v>1091.0266728131098</v>
      </c>
      <c r="AG293" s="10">
        <v>768.61021257977484</v>
      </c>
      <c r="AH293" s="10">
        <v>882.66464649203863</v>
      </c>
      <c r="AI293" s="10">
        <v>2.7564399724791602</v>
      </c>
      <c r="AJ293" s="10"/>
      <c r="AK293" s="10"/>
      <c r="AL293" s="10"/>
      <c r="AM293" s="10"/>
      <c r="AN293" s="10">
        <v>11.010323408624224</v>
      </c>
      <c r="AO293" s="10">
        <v>3.9028632412764535</v>
      </c>
      <c r="AP293" s="10">
        <v>6.1488817006381984</v>
      </c>
      <c r="AQ293" s="10">
        <v>111.47500000000001</v>
      </c>
      <c r="AR293" s="10"/>
      <c r="AS293" s="10"/>
      <c r="AT293" s="10">
        <v>2.1511405283136948</v>
      </c>
      <c r="AU293" s="10">
        <v>1</v>
      </c>
      <c r="AV293" s="16"/>
      <c r="AW293" s="19">
        <v>163.65400092196649</v>
      </c>
      <c r="AX293" s="1" t="s">
        <v>120</v>
      </c>
      <c r="AY293" s="23">
        <v>45.731758530183697</v>
      </c>
      <c r="AZ293" s="18">
        <v>100</v>
      </c>
      <c r="BA293" s="18">
        <v>0</v>
      </c>
      <c r="BB293" s="18">
        <v>0</v>
      </c>
      <c r="BC293" s="18">
        <v>100</v>
      </c>
      <c r="BD293" s="18">
        <v>0</v>
      </c>
      <c r="BE293" s="18">
        <v>0</v>
      </c>
      <c r="BF293" s="24">
        <v>74.01142683563225</v>
      </c>
      <c r="BG293" s="24">
        <v>23.730445547690337</v>
      </c>
      <c r="BH293" s="24">
        <v>2.2581276166774193</v>
      </c>
      <c r="BI293" s="21"/>
      <c r="BJ293" s="25">
        <f t="shared" ca="1" si="32"/>
        <v>1</v>
      </c>
      <c r="BK293" s="24">
        <f t="shared" ca="1" si="33"/>
        <v>8.1296789692502571</v>
      </c>
      <c r="BL293" s="23">
        <f t="shared" si="34"/>
        <v>4.6288741344559892</v>
      </c>
      <c r="BM293" s="23">
        <f t="shared" ca="1" si="35"/>
        <v>3.1793460954751191</v>
      </c>
      <c r="BN293" s="22">
        <f t="shared" si="36"/>
        <v>3.0032948435128346</v>
      </c>
      <c r="BO293" s="21"/>
      <c r="BP293" s="2"/>
    </row>
    <row r="294" spans="1:68" x14ac:dyDescent="0.2">
      <c r="A294">
        <v>14.05</v>
      </c>
      <c r="B294">
        <v>0.63</v>
      </c>
      <c r="C294">
        <v>0.20304</v>
      </c>
      <c r="D294">
        <v>-6.2129999999999998E-2</v>
      </c>
      <c r="E294">
        <v>0.17846000000000001</v>
      </c>
      <c r="F294">
        <v>2.01715</v>
      </c>
      <c r="G294">
        <v>2.2423999999999999</v>
      </c>
      <c r="H294" s="21"/>
      <c r="I294" s="17">
        <f t="shared" si="30"/>
        <v>46.095800524934383</v>
      </c>
      <c r="J294" s="16">
        <f t="shared" si="31"/>
        <v>-45.89580052493438</v>
      </c>
      <c r="K294" s="16">
        <v>115</v>
      </c>
      <c r="L294" s="16">
        <v>5172.080052493422</v>
      </c>
      <c r="M294" s="16">
        <v>2305.9383202099743</v>
      </c>
      <c r="N294" s="16">
        <v>19.974846894138231</v>
      </c>
      <c r="O294" s="16">
        <v>9.7701714579055388</v>
      </c>
      <c r="P294" s="16">
        <v>10.730456320678302</v>
      </c>
      <c r="Q294" s="16">
        <v>0.33042952795096137</v>
      </c>
      <c r="R294" s="16">
        <v>3.0793613810644915</v>
      </c>
      <c r="S294" s="16">
        <v>66.686448803664092</v>
      </c>
      <c r="T294" s="20" t="s">
        <v>122</v>
      </c>
      <c r="U294" s="10">
        <v>4</v>
      </c>
      <c r="V294" s="20" t="s">
        <v>33</v>
      </c>
      <c r="W294" s="10">
        <v>3</v>
      </c>
      <c r="X294" s="20" t="s">
        <v>33</v>
      </c>
      <c r="Y294" s="10">
        <v>3</v>
      </c>
      <c r="Z294" s="20" t="s">
        <v>33</v>
      </c>
      <c r="AA294" s="15">
        <v>3</v>
      </c>
      <c r="AB294" s="11">
        <v>64.280215816366905</v>
      </c>
      <c r="AC294" s="10">
        <v>32.861364709044409</v>
      </c>
      <c r="AD294" s="19">
        <v>2.8584194745886826</v>
      </c>
      <c r="AE294" s="12">
        <v>977.01714579055385</v>
      </c>
      <c r="AF294" s="10">
        <v>950.58209299936175</v>
      </c>
      <c r="AG294" s="10">
        <v>679.78422405087258</v>
      </c>
      <c r="AH294" s="10">
        <v>960.9243821388178</v>
      </c>
      <c r="AI294" s="10">
        <v>3.2474265805539009</v>
      </c>
      <c r="AJ294" s="10"/>
      <c r="AK294" s="10"/>
      <c r="AL294" s="10"/>
      <c r="AM294" s="10"/>
      <c r="AN294" s="10">
        <v>6.5134476386036928</v>
      </c>
      <c r="AO294" s="10">
        <v>3.5385708856131641</v>
      </c>
      <c r="AP294" s="10">
        <v>5.4382737924069815</v>
      </c>
      <c r="AQ294" s="10">
        <v>114.66</v>
      </c>
      <c r="AR294" s="10"/>
      <c r="AS294" s="10"/>
      <c r="AT294" s="10">
        <v>1.8540164127347958</v>
      </c>
      <c r="AU294" s="10">
        <v>1</v>
      </c>
      <c r="AV294" s="16"/>
      <c r="AW294" s="19">
        <v>142.58731394990426</v>
      </c>
      <c r="AX294" s="1" t="s">
        <v>120</v>
      </c>
      <c r="AY294" s="23">
        <v>45.895800524934401</v>
      </c>
      <c r="AZ294" s="18">
        <v>100</v>
      </c>
      <c r="BA294" s="18">
        <v>0</v>
      </c>
      <c r="BB294" s="18">
        <v>0</v>
      </c>
      <c r="BC294" s="18">
        <v>100</v>
      </c>
      <c r="BD294" s="18">
        <v>0</v>
      </c>
      <c r="BE294" s="18">
        <v>0</v>
      </c>
      <c r="BF294" s="24">
        <v>64.280215816366905</v>
      </c>
      <c r="BG294" s="24">
        <v>32.861364709044409</v>
      </c>
      <c r="BH294" s="24">
        <v>2.8584194745886826</v>
      </c>
      <c r="BI294" s="21"/>
      <c r="BJ294" s="25">
        <f t="shared" ca="1" si="32"/>
        <v>1</v>
      </c>
      <c r="BK294" s="24">
        <f t="shared" ca="1" si="33"/>
        <v>7.063863090396949</v>
      </c>
      <c r="BL294" s="23">
        <f t="shared" si="34"/>
        <v>4.0571296457043697</v>
      </c>
      <c r="BM294" s="23">
        <f t="shared" ca="1" si="35"/>
        <v>3.1955912910865369</v>
      </c>
      <c r="BN294" s="22">
        <f t="shared" si="36"/>
        <v>2.998920331448288</v>
      </c>
      <c r="BO294" s="21"/>
      <c r="BP294" s="2"/>
    </row>
    <row r="295" spans="1:68" x14ac:dyDescent="0.2">
      <c r="A295">
        <v>14.1</v>
      </c>
      <c r="B295">
        <v>2.11</v>
      </c>
      <c r="C295">
        <v>0.20233000000000001</v>
      </c>
      <c r="D295">
        <v>-7.2040000000000007E-2</v>
      </c>
      <c r="E295">
        <v>0.18845999999999999</v>
      </c>
      <c r="F295">
        <v>2.01945</v>
      </c>
      <c r="G295">
        <v>2.2432500000000002</v>
      </c>
      <c r="H295" s="21"/>
      <c r="I295" s="17">
        <f t="shared" si="30"/>
        <v>46.259842519685037</v>
      </c>
      <c r="J295" s="16">
        <f t="shared" si="31"/>
        <v>-46.059842519685034</v>
      </c>
      <c r="K295" s="16">
        <v>115</v>
      </c>
      <c r="L295" s="16">
        <v>5190.9448818897472</v>
      </c>
      <c r="M295" s="16">
        <v>2314.5669291338586</v>
      </c>
      <c r="N295" s="16">
        <v>20.045931758530184</v>
      </c>
      <c r="O295" s="16">
        <v>9.582028747433263</v>
      </c>
      <c r="P295" s="16">
        <v>10.580826679219131</v>
      </c>
      <c r="Q295" s="16">
        <v>0.25996349347723574</v>
      </c>
      <c r="R295" s="16">
        <v>2.4569298917617384</v>
      </c>
      <c r="S295" s="16">
        <v>69.36096748512972</v>
      </c>
      <c r="T295" s="20" t="s">
        <v>122</v>
      </c>
      <c r="U295" s="10">
        <v>4</v>
      </c>
      <c r="V295" s="20" t="s">
        <v>143</v>
      </c>
      <c r="W295" s="10">
        <v>4</v>
      </c>
      <c r="X295" s="20" t="s">
        <v>33</v>
      </c>
      <c r="Y295" s="10">
        <v>3</v>
      </c>
      <c r="Z295" s="20" t="s">
        <v>33</v>
      </c>
      <c r="AA295" s="15">
        <v>3</v>
      </c>
      <c r="AB295" s="11">
        <v>49.300223666324996</v>
      </c>
      <c r="AC295" s="10">
        <v>46.124940264887229</v>
      </c>
      <c r="AD295" s="19">
        <v>4.574836068787774</v>
      </c>
      <c r="AE295" s="12">
        <v>958.20287474332633</v>
      </c>
      <c r="AF295" s="10">
        <v>931.86890992202848</v>
      </c>
      <c r="AG295" s="10">
        <v>668.5620009414348</v>
      </c>
      <c r="AH295" s="10">
        <v>1014.4807349471903</v>
      </c>
      <c r="AI295" s="10">
        <v>4.070120207145802</v>
      </c>
      <c r="AJ295" s="10"/>
      <c r="AK295" s="10"/>
      <c r="AL295" s="10"/>
      <c r="AM295" s="10"/>
      <c r="AN295" s="10">
        <v>6.3880191649555087</v>
      </c>
      <c r="AO295" s="10">
        <v>3.3974019876367598</v>
      </c>
      <c r="AP295" s="10">
        <v>5.3484960075314785</v>
      </c>
      <c r="AQ295" s="10">
        <v>114.66</v>
      </c>
      <c r="AR295" s="10"/>
      <c r="AS295" s="10"/>
      <c r="AT295" s="10">
        <v>1.8085740201480058</v>
      </c>
      <c r="AU295" s="10">
        <v>1</v>
      </c>
      <c r="AV295" s="16"/>
      <c r="AW295" s="19">
        <v>139.78033648830427</v>
      </c>
      <c r="AX295" s="1" t="s">
        <v>120</v>
      </c>
      <c r="AY295" s="23">
        <v>46.059842519684999</v>
      </c>
      <c r="AZ295" s="18">
        <v>100</v>
      </c>
      <c r="BA295" s="18">
        <v>0</v>
      </c>
      <c r="BB295" s="18">
        <v>0</v>
      </c>
      <c r="BC295" s="18">
        <v>100</v>
      </c>
      <c r="BD295" s="18">
        <v>0</v>
      </c>
      <c r="BE295" s="18">
        <v>0</v>
      </c>
      <c r="BF295" s="24">
        <v>49.300223666324996</v>
      </c>
      <c r="BG295" s="24">
        <v>46.124940264887229</v>
      </c>
      <c r="BH295" s="24">
        <v>4.574836068787774</v>
      </c>
      <c r="BI295" s="21"/>
      <c r="BJ295" s="25">
        <f t="shared" ca="1" si="32"/>
        <v>1</v>
      </c>
      <c r="BK295" s="24">
        <f t="shared" ca="1" si="33"/>
        <v>6.9000849686057535</v>
      </c>
      <c r="BL295" s="23">
        <f t="shared" si="34"/>
        <v>3.2555035846902816</v>
      </c>
      <c r="BM295" s="23">
        <f t="shared" ca="1" si="35"/>
        <v>3.1503797731287082</v>
      </c>
      <c r="BN295" s="22">
        <f t="shared" si="36"/>
        <v>2.9492625554933887</v>
      </c>
      <c r="BO295" s="21"/>
      <c r="BP295" s="2"/>
    </row>
    <row r="296" spans="1:68" x14ac:dyDescent="0.2">
      <c r="A296">
        <v>14.15</v>
      </c>
      <c r="B296">
        <v>2.0699999999999998</v>
      </c>
      <c r="C296">
        <v>0.216</v>
      </c>
      <c r="D296">
        <v>-4.7640000000000002E-2</v>
      </c>
      <c r="E296">
        <v>0.21425</v>
      </c>
      <c r="F296">
        <v>2.0164300000000002</v>
      </c>
      <c r="G296">
        <v>2.2404000000000002</v>
      </c>
      <c r="H296" s="21"/>
      <c r="I296" s="17">
        <f t="shared" si="30"/>
        <v>46.423884514435692</v>
      </c>
      <c r="J296" s="16">
        <f t="shared" si="31"/>
        <v>-46.223884514435689</v>
      </c>
      <c r="K296" s="16">
        <v>115</v>
      </c>
      <c r="L296" s="16">
        <v>5209.8097112860723</v>
      </c>
      <c r="M296" s="16">
        <v>2323.1955380577429</v>
      </c>
      <c r="N296" s="16">
        <v>20.117016622922133</v>
      </c>
      <c r="O296" s="16">
        <v>13.204438398357285</v>
      </c>
      <c r="P296" s="16">
        <v>14.30256153512795</v>
      </c>
      <c r="Q296" s="16">
        <v>0.43346210509771049</v>
      </c>
      <c r="R296" s="16">
        <v>3.0306606549680035</v>
      </c>
      <c r="S296" s="16">
        <v>76.258551164629566</v>
      </c>
      <c r="T296" s="20" t="s">
        <v>122</v>
      </c>
      <c r="U296" s="10">
        <v>4</v>
      </c>
      <c r="V296" s="20" t="s">
        <v>143</v>
      </c>
      <c r="W296" s="10">
        <v>4</v>
      </c>
      <c r="X296" s="20" t="s">
        <v>33</v>
      </c>
      <c r="Y296" s="10">
        <v>3</v>
      </c>
      <c r="Z296" s="20" t="s">
        <v>33</v>
      </c>
      <c r="AA296" s="15">
        <v>3</v>
      </c>
      <c r="AB296" s="11">
        <v>53.58644247928703</v>
      </c>
      <c r="AC296" s="10">
        <v>42.497067926332093</v>
      </c>
      <c r="AD296" s="19">
        <v>3.9164895943808782</v>
      </c>
      <c r="AE296" s="12">
        <v>1320.4438398357283</v>
      </c>
      <c r="AF296" s="10">
        <v>1368.6103735938702</v>
      </c>
      <c r="AG296" s="10">
        <v>947.69211513459618</v>
      </c>
      <c r="AH296" s="10">
        <v>1154.9115677151242</v>
      </c>
      <c r="AI296" s="10">
        <v>3.2996105926961907</v>
      </c>
      <c r="AJ296" s="10"/>
      <c r="AK296" s="10"/>
      <c r="AL296" s="10"/>
      <c r="AM296" s="10"/>
      <c r="AN296" s="10">
        <v>8.8029589322381891</v>
      </c>
      <c r="AO296" s="10">
        <v>4.3615059853411928</v>
      </c>
      <c r="AP296" s="10">
        <v>7.5815369210767694</v>
      </c>
      <c r="AQ296" s="10">
        <v>114.66</v>
      </c>
      <c r="AR296" s="10"/>
      <c r="AS296" s="10"/>
      <c r="AT296" s="10">
        <v>2.6971381826025884</v>
      </c>
      <c r="AU296" s="10">
        <v>1</v>
      </c>
      <c r="AV296" s="16"/>
      <c r="AW296" s="19">
        <v>205.29155603908055</v>
      </c>
      <c r="AX296" s="1" t="s">
        <v>120</v>
      </c>
      <c r="AY296" s="23">
        <v>46.223884514435703</v>
      </c>
      <c r="AZ296" s="18">
        <v>100</v>
      </c>
      <c r="BA296" s="18">
        <v>0</v>
      </c>
      <c r="BB296" s="18">
        <v>0</v>
      </c>
      <c r="BC296" s="18">
        <v>100</v>
      </c>
      <c r="BD296" s="18">
        <v>0</v>
      </c>
      <c r="BE296" s="18">
        <v>0</v>
      </c>
      <c r="BF296" s="24">
        <v>53.58644247928703</v>
      </c>
      <c r="BG296" s="24">
        <v>42.497067926332093</v>
      </c>
      <c r="BH296" s="24">
        <v>3.9164895943808782</v>
      </c>
      <c r="BI296" s="21"/>
      <c r="BJ296" s="25">
        <f t="shared" ca="1" si="32"/>
        <v>1</v>
      </c>
      <c r="BK296" s="24">
        <f t="shared" ca="1" si="33"/>
        <v>10.070316069274551</v>
      </c>
      <c r="BL296" s="23">
        <f t="shared" si="34"/>
        <v>3.7055464780215903</v>
      </c>
      <c r="BM296" s="23">
        <f t="shared" ca="1" si="35"/>
        <v>3.047272348197513</v>
      </c>
      <c r="BN296" s="22">
        <f t="shared" si="36"/>
        <v>2.8931512197935043</v>
      </c>
      <c r="BO296" s="21"/>
      <c r="BP296" s="2"/>
    </row>
    <row r="297" spans="1:68" x14ac:dyDescent="0.2">
      <c r="A297">
        <v>14.2</v>
      </c>
      <c r="B297">
        <v>2.0699999999999998</v>
      </c>
      <c r="C297">
        <v>0.21481</v>
      </c>
      <c r="D297">
        <v>-4.6339999999999999E-2</v>
      </c>
      <c r="E297">
        <v>0.14199999999999999</v>
      </c>
      <c r="F297">
        <v>2.0219</v>
      </c>
      <c r="G297">
        <v>2.2457799999999999</v>
      </c>
      <c r="H297" s="21"/>
      <c r="I297" s="17">
        <f t="shared" si="30"/>
        <v>46.587926509186346</v>
      </c>
      <c r="J297" s="16">
        <f t="shared" si="31"/>
        <v>-46.387926509186343</v>
      </c>
      <c r="K297" s="16">
        <v>115</v>
      </c>
      <c r="L297" s="16">
        <v>5228.6745406823975</v>
      </c>
      <c r="M297" s="16">
        <v>2331.8241469816271</v>
      </c>
      <c r="N297" s="16">
        <v>20.188101487314086</v>
      </c>
      <c r="O297" s="16">
        <v>12.889100616016423</v>
      </c>
      <c r="P297" s="16">
        <v>13.708966829167403</v>
      </c>
      <c r="Q297" s="16">
        <v>0.44270588358568658</v>
      </c>
      <c r="R297" s="16">
        <v>3.2293161775238879</v>
      </c>
      <c r="S297" s="16">
        <v>56.935153691040377</v>
      </c>
      <c r="T297" s="20" t="s">
        <v>122</v>
      </c>
      <c r="U297" s="10">
        <v>4</v>
      </c>
      <c r="V297" s="20" t="s">
        <v>143</v>
      </c>
      <c r="W297" s="10">
        <v>4</v>
      </c>
      <c r="X297" s="20" t="s">
        <v>33</v>
      </c>
      <c r="Y297" s="10">
        <v>3</v>
      </c>
      <c r="Z297" s="20" t="s">
        <v>33</v>
      </c>
      <c r="AA297" s="15">
        <v>3</v>
      </c>
      <c r="AB297" s="11">
        <v>57.914146235982415</v>
      </c>
      <c r="AC297" s="10">
        <v>38.679936907754943</v>
      </c>
      <c r="AD297" s="19">
        <v>3.4059168562626456</v>
      </c>
      <c r="AE297" s="12">
        <v>1288.9100616016424</v>
      </c>
      <c r="AF297" s="10">
        <v>1297.6660064575517</v>
      </c>
      <c r="AG297" s="10">
        <v>903.1725121875553</v>
      </c>
      <c r="AH297" s="10">
        <v>755.93935961951217</v>
      </c>
      <c r="AI297" s="10">
        <v>3.0966308191189893</v>
      </c>
      <c r="AJ297" s="10"/>
      <c r="AK297" s="10"/>
      <c r="AL297" s="10"/>
      <c r="AM297" s="10"/>
      <c r="AN297" s="10">
        <v>8.5927337440109479</v>
      </c>
      <c r="AO297" s="10">
        <v>4.2680350935110969</v>
      </c>
      <c r="AP297" s="10">
        <v>7.2253800975004419</v>
      </c>
      <c r="AQ297" s="10">
        <v>114.66</v>
      </c>
      <c r="AR297" s="10"/>
      <c r="AS297" s="10"/>
      <c r="AT297" s="10">
        <v>2.5405775334380118</v>
      </c>
      <c r="AU297" s="10">
        <v>1</v>
      </c>
      <c r="AV297" s="16"/>
      <c r="AW297" s="19">
        <v>194.64990096863275</v>
      </c>
      <c r="AX297" s="1" t="s">
        <v>120</v>
      </c>
      <c r="AY297" s="23">
        <v>46.3879265091863</v>
      </c>
      <c r="AZ297" s="18">
        <v>100</v>
      </c>
      <c r="BA297" s="18">
        <v>0</v>
      </c>
      <c r="BB297" s="18">
        <v>0</v>
      </c>
      <c r="BC297" s="18">
        <v>100</v>
      </c>
      <c r="BD297" s="18">
        <v>0</v>
      </c>
      <c r="BE297" s="18">
        <v>0</v>
      </c>
      <c r="BF297" s="24">
        <v>57.914146235982415</v>
      </c>
      <c r="BG297" s="24">
        <v>38.679936907754943</v>
      </c>
      <c r="BH297" s="24">
        <v>3.4059168562626456</v>
      </c>
      <c r="BI297" s="21"/>
      <c r="BJ297" s="25">
        <f t="shared" ca="1" si="32"/>
        <v>1</v>
      </c>
      <c r="BK297" s="24">
        <f t="shared" ca="1" si="33"/>
        <v>9.5158372668774156</v>
      </c>
      <c r="BL297" s="23">
        <f t="shared" si="34"/>
        <v>3.9902718809885545</v>
      </c>
      <c r="BM297" s="23">
        <f t="shared" ca="1" si="35"/>
        <v>3.0860794513759391</v>
      </c>
      <c r="BN297" s="22">
        <f t="shared" si="36"/>
        <v>2.9242789919094085</v>
      </c>
      <c r="BO297" s="21"/>
      <c r="BP297" s="2"/>
    </row>
    <row r="298" spans="1:68" x14ac:dyDescent="0.2">
      <c r="A298">
        <v>14.25</v>
      </c>
      <c r="B298">
        <v>2.11</v>
      </c>
      <c r="C298">
        <v>0.20222000000000001</v>
      </c>
      <c r="D298">
        <v>-6.4310000000000006E-2</v>
      </c>
      <c r="E298">
        <v>0.15315999999999999</v>
      </c>
      <c r="F298">
        <v>2.0235500000000002</v>
      </c>
      <c r="G298">
        <v>2.2484000000000002</v>
      </c>
      <c r="H298" s="21"/>
      <c r="I298" s="17">
        <f t="shared" si="30"/>
        <v>46.751968503937007</v>
      </c>
      <c r="J298" s="16">
        <f t="shared" si="31"/>
        <v>-46.551968503937005</v>
      </c>
      <c r="K298" s="16">
        <v>115</v>
      </c>
      <c r="L298" s="16">
        <v>5247.5393700787236</v>
      </c>
      <c r="M298" s="16">
        <v>2340.4527559055118</v>
      </c>
      <c r="N298" s="16">
        <v>20.259186351706035</v>
      </c>
      <c r="O298" s="16">
        <v>9.5528798767967142</v>
      </c>
      <c r="P298" s="16">
        <v>10.41572667496632</v>
      </c>
      <c r="Q298" s="16">
        <v>0.3149284224865091</v>
      </c>
      <c r="R298" s="16">
        <v>3.0235857018351284</v>
      </c>
      <c r="S298" s="16">
        <v>59.919916539556027</v>
      </c>
      <c r="T298" s="20" t="s">
        <v>122</v>
      </c>
      <c r="U298" s="10">
        <v>4</v>
      </c>
      <c r="V298" s="20" t="s">
        <v>33</v>
      </c>
      <c r="W298" s="10">
        <v>3</v>
      </c>
      <c r="X298" s="20" t="s">
        <v>33</v>
      </c>
      <c r="Y298" s="10">
        <v>3</v>
      </c>
      <c r="Z298" s="20" t="s">
        <v>33</v>
      </c>
      <c r="AA298" s="15">
        <v>3</v>
      </c>
      <c r="AB298" s="11">
        <v>62.880739935774784</v>
      </c>
      <c r="AC298" s="10">
        <v>34.156530189747599</v>
      </c>
      <c r="AD298" s="19">
        <v>2.9627298744776129</v>
      </c>
      <c r="AE298" s="12">
        <v>955.28798767967146</v>
      </c>
      <c r="AF298" s="10">
        <v>909.11629246940504</v>
      </c>
      <c r="AG298" s="10">
        <v>656.17950062247405</v>
      </c>
      <c r="AH298" s="10">
        <v>815.87787815005709</v>
      </c>
      <c r="AI298" s="10">
        <v>3.3073314224004373</v>
      </c>
      <c r="AJ298" s="10"/>
      <c r="AK298" s="10"/>
      <c r="AL298" s="10"/>
      <c r="AM298" s="10"/>
      <c r="AN298" s="10">
        <v>6.3685865845311431</v>
      </c>
      <c r="AO298" s="10">
        <v>3.4717680705659584</v>
      </c>
      <c r="AP298" s="10">
        <v>5.2494360049797919</v>
      </c>
      <c r="AQ298" s="10">
        <v>114.66</v>
      </c>
      <c r="AR298" s="10"/>
      <c r="AS298" s="10"/>
      <c r="AT298" s="10">
        <v>1.7416869244744655</v>
      </c>
      <c r="AU298" s="10">
        <v>1</v>
      </c>
      <c r="AV298" s="16"/>
      <c r="AW298" s="19">
        <v>136.36744387041077</v>
      </c>
      <c r="AX298" s="1" t="s">
        <v>120</v>
      </c>
      <c r="AY298" s="23">
        <v>46.551968503936997</v>
      </c>
      <c r="AZ298" s="18">
        <v>100</v>
      </c>
      <c r="BA298" s="18">
        <v>0</v>
      </c>
      <c r="BB298" s="18">
        <v>0</v>
      </c>
      <c r="BC298" s="18">
        <v>100</v>
      </c>
      <c r="BD298" s="18">
        <v>0</v>
      </c>
      <c r="BE298" s="18">
        <v>0</v>
      </c>
      <c r="BF298" s="24">
        <v>62.880739935774784</v>
      </c>
      <c r="BG298" s="24">
        <v>34.156530189747599</v>
      </c>
      <c r="BH298" s="24">
        <v>2.9627298744776129</v>
      </c>
      <c r="BI298" s="21"/>
      <c r="BJ298" s="25">
        <f t="shared" ca="1" si="32"/>
        <v>1</v>
      </c>
      <c r="BK298" s="24">
        <f t="shared" ca="1" si="33"/>
        <v>6.6585039755799569</v>
      </c>
      <c r="BL298" s="23">
        <f t="shared" si="34"/>
        <v>4.0417115096198861</v>
      </c>
      <c r="BM298" s="23">
        <f t="shared" ca="1" si="35"/>
        <v>3.2157356734685254</v>
      </c>
      <c r="BN298" s="22">
        <f t="shared" si="36"/>
        <v>3.0050554932584426</v>
      </c>
      <c r="BO298" s="21"/>
      <c r="BP298" s="2"/>
    </row>
    <row r="299" spans="1:68" x14ac:dyDescent="0.2">
      <c r="A299">
        <v>14.3</v>
      </c>
      <c r="B299">
        <v>2.0699999999999998</v>
      </c>
      <c r="C299">
        <v>0.20319000000000001</v>
      </c>
      <c r="D299">
        <v>-7.5230000000000005E-2</v>
      </c>
      <c r="E299">
        <v>0.16255</v>
      </c>
      <c r="F299">
        <v>2.01953</v>
      </c>
      <c r="G299">
        <v>2.2494499999999999</v>
      </c>
      <c r="H299" s="21"/>
      <c r="I299" s="17">
        <f t="shared" si="30"/>
        <v>46.916010498687662</v>
      </c>
      <c r="J299" s="16">
        <f t="shared" si="31"/>
        <v>-46.716010498687659</v>
      </c>
      <c r="K299" s="16">
        <v>115</v>
      </c>
      <c r="L299" s="16">
        <v>5266.4041994750487</v>
      </c>
      <c r="M299" s="16">
        <v>2349.0813648293961</v>
      </c>
      <c r="N299" s="16">
        <v>20.330271216097984</v>
      </c>
      <c r="O299" s="16">
        <v>9.8099199178644749</v>
      </c>
      <c r="P299" s="16">
        <v>10.708930487837387</v>
      </c>
      <c r="Q299" s="16">
        <v>0.23728068318750975</v>
      </c>
      <c r="R299" s="16">
        <v>2.2157271770229534</v>
      </c>
      <c r="S299" s="16">
        <v>62.431289581452255</v>
      </c>
      <c r="T299" s="20" t="s">
        <v>122</v>
      </c>
      <c r="U299" s="10">
        <v>5</v>
      </c>
      <c r="V299" s="20" t="s">
        <v>143</v>
      </c>
      <c r="W299" s="10">
        <v>4</v>
      </c>
      <c r="X299" s="20" t="s">
        <v>33</v>
      </c>
      <c r="Y299" s="10">
        <v>3</v>
      </c>
      <c r="Z299" s="20" t="s">
        <v>33</v>
      </c>
      <c r="AA299" s="15">
        <v>3</v>
      </c>
      <c r="AB299" s="11">
        <v>42.174808232649781</v>
      </c>
      <c r="AC299" s="10">
        <v>51.709534276811077</v>
      </c>
      <c r="AD299" s="19">
        <v>6.1156574905391423</v>
      </c>
      <c r="AE299" s="12">
        <v>980.99199178644756</v>
      </c>
      <c r="AF299" s="10">
        <v>942.50116284268802</v>
      </c>
      <c r="AG299" s="10">
        <v>678.16978658780408</v>
      </c>
      <c r="AH299" s="10">
        <v>866.07809208728793</v>
      </c>
      <c r="AI299" s="10">
        <v>4.5131910208530188</v>
      </c>
      <c r="AJ299" s="10"/>
      <c r="AK299" s="10"/>
      <c r="AL299" s="10"/>
      <c r="AM299" s="10"/>
      <c r="AN299" s="10">
        <v>4.9049599589322375</v>
      </c>
      <c r="AO299" s="10">
        <v>3.3939248569218514</v>
      </c>
      <c r="AP299" s="10">
        <v>5.4253582927024322</v>
      </c>
      <c r="AQ299" s="10">
        <v>114.66</v>
      </c>
      <c r="AR299" s="10"/>
      <c r="AS299" s="10"/>
      <c r="AT299" s="10">
        <v>1.8018980704824319</v>
      </c>
      <c r="AU299" s="10">
        <v>1</v>
      </c>
      <c r="AV299" s="16"/>
      <c r="AW299" s="19">
        <v>141.37517442640322</v>
      </c>
      <c r="AX299" s="1" t="s">
        <v>120</v>
      </c>
      <c r="AY299" s="23">
        <v>46.716010498687702</v>
      </c>
      <c r="AZ299" s="18">
        <v>0</v>
      </c>
      <c r="BA299" s="18">
        <v>100</v>
      </c>
      <c r="BB299" s="18">
        <v>0</v>
      </c>
      <c r="BC299" s="18">
        <v>100</v>
      </c>
      <c r="BD299" s="18">
        <v>0</v>
      </c>
      <c r="BE299" s="18">
        <v>0</v>
      </c>
      <c r="BF299" s="24">
        <v>42.174808232649781</v>
      </c>
      <c r="BG299" s="24">
        <v>51.709534276811077</v>
      </c>
      <c r="BH299" s="24">
        <v>6.1156574905391423</v>
      </c>
      <c r="BI299" s="21"/>
      <c r="BJ299" s="25">
        <f t="shared" ca="1" si="32"/>
        <v>1</v>
      </c>
      <c r="BK299" s="24">
        <f t="shared" ca="1" si="33"/>
        <v>6.8756480801475943</v>
      </c>
      <c r="BL299" s="23">
        <f t="shared" si="34"/>
        <v>2.9381954392765244</v>
      </c>
      <c r="BM299" s="23">
        <f t="shared" ca="1" si="35"/>
        <v>3.1274036921996546</v>
      </c>
      <c r="BN299" s="22">
        <f t="shared" si="36"/>
        <v>2.9205866183990845</v>
      </c>
      <c r="BO299" s="21"/>
      <c r="BP299" s="2"/>
    </row>
    <row r="300" spans="1:68" x14ac:dyDescent="0.2">
      <c r="A300">
        <v>14.35</v>
      </c>
      <c r="B300">
        <v>2.11</v>
      </c>
      <c r="C300">
        <v>0.20341000000000001</v>
      </c>
      <c r="D300">
        <v>-7.4630000000000002E-2</v>
      </c>
      <c r="E300">
        <v>0.17308000000000001</v>
      </c>
      <c r="F300">
        <v>2.0158</v>
      </c>
      <c r="G300">
        <v>2.2511000000000001</v>
      </c>
      <c r="H300" s="21"/>
      <c r="I300" s="17">
        <f t="shared" si="30"/>
        <v>47.080052493438316</v>
      </c>
      <c r="J300" s="16">
        <f t="shared" si="31"/>
        <v>-46.880052493438313</v>
      </c>
      <c r="K300" s="16">
        <v>115</v>
      </c>
      <c r="L300" s="16">
        <v>5285.2690288713738</v>
      </c>
      <c r="M300" s="16">
        <v>2357.7099737532803</v>
      </c>
      <c r="N300" s="16">
        <v>20.401356080489936</v>
      </c>
      <c r="O300" s="16">
        <v>9.8682176591375743</v>
      </c>
      <c r="P300" s="16">
        <v>10.807782490781287</v>
      </c>
      <c r="Q300" s="16">
        <v>0.24154704248965261</v>
      </c>
      <c r="R300" s="16">
        <v>2.2349361924676496</v>
      </c>
      <c r="S300" s="16">
        <v>65.247557753035579</v>
      </c>
      <c r="T300" s="20" t="s">
        <v>122</v>
      </c>
      <c r="U300" s="10">
        <v>5</v>
      </c>
      <c r="V300" s="20" t="s">
        <v>143</v>
      </c>
      <c r="W300" s="10">
        <v>4</v>
      </c>
      <c r="X300" s="20" t="s">
        <v>33</v>
      </c>
      <c r="Y300" s="10">
        <v>3</v>
      </c>
      <c r="Z300" s="20" t="s">
        <v>33</v>
      </c>
      <c r="AA300" s="15">
        <v>3</v>
      </c>
      <c r="AB300" s="11">
        <v>42.6377239343716</v>
      </c>
      <c r="AC300" s="10">
        <v>51.366927750449179</v>
      </c>
      <c r="AD300" s="19">
        <v>5.9953483151792248</v>
      </c>
      <c r="AE300" s="12">
        <v>986.82176591375742</v>
      </c>
      <c r="AF300" s="10">
        <v>953.02111440100975</v>
      </c>
      <c r="AG300" s="10">
        <v>685.58368680859655</v>
      </c>
      <c r="AH300" s="10">
        <v>922.55043440665327</v>
      </c>
      <c r="AI300" s="10">
        <v>4.4744006713492555</v>
      </c>
      <c r="AJ300" s="10"/>
      <c r="AK300" s="10"/>
      <c r="AL300" s="10"/>
      <c r="AM300" s="10"/>
      <c r="AN300" s="10">
        <v>4.9341088295687872</v>
      </c>
      <c r="AO300" s="10">
        <v>3.4235851894533083</v>
      </c>
      <c r="AP300" s="10">
        <v>5.4846694944687719</v>
      </c>
      <c r="AQ300" s="10">
        <v>114.66</v>
      </c>
      <c r="AR300" s="10"/>
      <c r="AS300" s="10"/>
      <c r="AT300" s="10">
        <v>1.8159865955060959</v>
      </c>
      <c r="AU300" s="10">
        <v>1</v>
      </c>
      <c r="AV300" s="16"/>
      <c r="AW300" s="19">
        <v>142.95316716015148</v>
      </c>
      <c r="AX300" s="1" t="s">
        <v>120</v>
      </c>
      <c r="AY300" s="23">
        <v>46.880052493438299</v>
      </c>
      <c r="AZ300" s="18">
        <v>0</v>
      </c>
      <c r="BA300" s="18">
        <v>100</v>
      </c>
      <c r="BB300" s="18">
        <v>0</v>
      </c>
      <c r="BC300" s="18">
        <v>100</v>
      </c>
      <c r="BD300" s="18">
        <v>0</v>
      </c>
      <c r="BE300" s="18">
        <v>0</v>
      </c>
      <c r="BF300" s="24">
        <v>42.6377239343716</v>
      </c>
      <c r="BG300" s="24">
        <v>51.366927750449179</v>
      </c>
      <c r="BH300" s="24">
        <v>5.9953483151792248</v>
      </c>
      <c r="BI300" s="21"/>
      <c r="BJ300" s="25">
        <f t="shared" ca="1" si="32"/>
        <v>1</v>
      </c>
      <c r="BK300" s="24">
        <f t="shared" ca="1" si="33"/>
        <v>6.9263379018135609</v>
      </c>
      <c r="BL300" s="23">
        <f t="shared" si="34"/>
        <v>2.9582690134877332</v>
      </c>
      <c r="BM300" s="23">
        <f t="shared" ca="1" si="35"/>
        <v>3.1263172115064011</v>
      </c>
      <c r="BN300" s="22">
        <f t="shared" si="36"/>
        <v>2.9192321442203775</v>
      </c>
      <c r="BO300" s="21"/>
      <c r="BP300" s="2"/>
    </row>
    <row r="301" spans="1:68" x14ac:dyDescent="0.2">
      <c r="A301">
        <v>14.4</v>
      </c>
      <c r="B301">
        <v>2.0699999999999998</v>
      </c>
      <c r="C301">
        <v>0.20480999999999999</v>
      </c>
      <c r="D301">
        <v>-7.3150000000000007E-2</v>
      </c>
      <c r="E301">
        <v>0.18226000000000001</v>
      </c>
      <c r="F301">
        <v>2.0152800000000002</v>
      </c>
      <c r="G301">
        <v>2.25535</v>
      </c>
      <c r="H301" s="21"/>
      <c r="I301" s="17">
        <f t="shared" si="30"/>
        <v>47.244094488188978</v>
      </c>
      <c r="J301" s="16">
        <f t="shared" si="31"/>
        <v>-47.044094488188975</v>
      </c>
      <c r="K301" s="16">
        <v>115</v>
      </c>
      <c r="L301" s="16">
        <v>5304.1338582676999</v>
      </c>
      <c r="M301" s="16">
        <v>2366.338582677165</v>
      </c>
      <c r="N301" s="16">
        <v>20.472440944881889</v>
      </c>
      <c r="O301" s="16">
        <v>10.239203285420938</v>
      </c>
      <c r="P301" s="16">
        <v>11.214123114418681</v>
      </c>
      <c r="Q301" s="16">
        <v>0.25207072876827158</v>
      </c>
      <c r="R301" s="16">
        <v>2.2477970519528974</v>
      </c>
      <c r="S301" s="16">
        <v>67.702765902621024</v>
      </c>
      <c r="T301" s="20" t="s">
        <v>122</v>
      </c>
      <c r="U301" s="10">
        <v>5</v>
      </c>
      <c r="V301" s="20" t="s">
        <v>143</v>
      </c>
      <c r="W301" s="10">
        <v>4</v>
      </c>
      <c r="X301" s="20" t="s">
        <v>33</v>
      </c>
      <c r="Y301" s="10">
        <v>3</v>
      </c>
      <c r="Z301" s="20" t="s">
        <v>33</v>
      </c>
      <c r="AA301" s="15">
        <v>3</v>
      </c>
      <c r="AB301" s="11">
        <v>41.944532343682788</v>
      </c>
      <c r="AC301" s="10">
        <v>51.878789503439776</v>
      </c>
      <c r="AD301" s="19">
        <v>6.1766781528774324</v>
      </c>
      <c r="AE301" s="12">
        <v>1023.9203285420938</v>
      </c>
      <c r="AF301" s="10">
        <v>999.7161978056256</v>
      </c>
      <c r="AG301" s="10">
        <v>716.05923358140103</v>
      </c>
      <c r="AH301" s="10">
        <v>971.59525627349069</v>
      </c>
      <c r="AI301" s="10">
        <v>4.4488002114389955</v>
      </c>
      <c r="AJ301" s="10"/>
      <c r="AK301" s="10"/>
      <c r="AL301" s="10"/>
      <c r="AM301" s="10"/>
      <c r="AN301" s="10">
        <v>5.1196016427104691</v>
      </c>
      <c r="AO301" s="10">
        <v>3.520884291685888</v>
      </c>
      <c r="AP301" s="10">
        <v>5.7284738686512089</v>
      </c>
      <c r="AQ301" s="10">
        <v>114.66</v>
      </c>
      <c r="AR301" s="10"/>
      <c r="AS301" s="10"/>
      <c r="AT301" s="10">
        <v>1.9021837837805153</v>
      </c>
      <c r="AU301" s="10">
        <v>1</v>
      </c>
      <c r="AV301" s="16"/>
      <c r="AW301" s="19">
        <v>149.95742967084385</v>
      </c>
      <c r="AX301" s="1" t="s">
        <v>120</v>
      </c>
      <c r="AY301" s="23">
        <v>47.044094488189003</v>
      </c>
      <c r="AZ301" s="18">
        <v>0</v>
      </c>
      <c r="BA301" s="18">
        <v>100</v>
      </c>
      <c r="BB301" s="18">
        <v>0</v>
      </c>
      <c r="BC301" s="18">
        <v>100</v>
      </c>
      <c r="BD301" s="18">
        <v>0</v>
      </c>
      <c r="BE301" s="18">
        <v>0</v>
      </c>
      <c r="BF301" s="24">
        <v>41.944532343682788</v>
      </c>
      <c r="BG301" s="24">
        <v>51.878789503439776</v>
      </c>
      <c r="BH301" s="24">
        <v>6.1766781528774324</v>
      </c>
      <c r="BI301" s="21"/>
      <c r="BJ301" s="25">
        <f t="shared" ca="1" si="32"/>
        <v>1</v>
      </c>
      <c r="BK301" s="24">
        <f t="shared" ca="1" si="33"/>
        <v>7.2365436188747942</v>
      </c>
      <c r="BL301" s="23">
        <f t="shared" si="34"/>
        <v>2.9440443196517756</v>
      </c>
      <c r="BM301" s="23">
        <f t="shared" ca="1" si="35"/>
        <v>3.1091928910897355</v>
      </c>
      <c r="BN301" s="22">
        <f t="shared" si="36"/>
        <v>2.9070756668683218</v>
      </c>
      <c r="BO301" s="21"/>
      <c r="BP301" s="2"/>
    </row>
    <row r="302" spans="1:68" x14ac:dyDescent="0.2">
      <c r="A302">
        <v>14.45</v>
      </c>
      <c r="B302">
        <v>2.11</v>
      </c>
      <c r="C302">
        <v>0.20523</v>
      </c>
      <c r="D302">
        <v>-7.4109999999999995E-2</v>
      </c>
      <c r="E302">
        <v>0.19081999999999999</v>
      </c>
      <c r="F302">
        <v>2.0213800000000002</v>
      </c>
      <c r="G302">
        <v>2.2582499999999999</v>
      </c>
      <c r="H302" s="21"/>
      <c r="I302" s="17">
        <f t="shared" si="30"/>
        <v>47.408136482939625</v>
      </c>
      <c r="J302" s="16">
        <f t="shared" si="31"/>
        <v>-47.208136482939622</v>
      </c>
      <c r="K302" s="16">
        <v>115</v>
      </c>
      <c r="L302" s="16">
        <v>5322.9986876640241</v>
      </c>
      <c r="M302" s="16">
        <v>2374.9671916010493</v>
      </c>
      <c r="N302" s="16">
        <v>20.543525809273838</v>
      </c>
      <c r="O302" s="16">
        <v>10.35049897330595</v>
      </c>
      <c r="P302" s="16">
        <v>11.35838598937891</v>
      </c>
      <c r="Q302" s="16">
        <v>0.24524455388484312</v>
      </c>
      <c r="R302" s="16">
        <v>2.1591496724461412</v>
      </c>
      <c r="S302" s="16">
        <v>69.992153893955603</v>
      </c>
      <c r="T302" s="20" t="s">
        <v>122</v>
      </c>
      <c r="U302" s="10">
        <v>5</v>
      </c>
      <c r="V302" s="20" t="s">
        <v>143</v>
      </c>
      <c r="W302" s="10">
        <v>4</v>
      </c>
      <c r="X302" s="20" t="s">
        <v>33</v>
      </c>
      <c r="Y302" s="10">
        <v>3</v>
      </c>
      <c r="Z302" s="20" t="s">
        <v>33</v>
      </c>
      <c r="AA302" s="15">
        <v>3</v>
      </c>
      <c r="AB302" s="11">
        <v>39.68487774533758</v>
      </c>
      <c r="AC302" s="10">
        <v>53.49629435472589</v>
      </c>
      <c r="AD302" s="19">
        <v>6.8188278999365277</v>
      </c>
      <c r="AE302" s="12">
        <v>1035.0498973305951</v>
      </c>
      <c r="AF302" s="10">
        <v>1015.5786048952803</v>
      </c>
      <c r="AG302" s="10">
        <v>726.87894920341819</v>
      </c>
      <c r="AH302" s="10">
        <v>1017.2289205991677</v>
      </c>
      <c r="AI302" s="10">
        <v>4.6314528944493283</v>
      </c>
      <c r="AJ302" s="10"/>
      <c r="AK302" s="10"/>
      <c r="AL302" s="10"/>
      <c r="AM302" s="10"/>
      <c r="AN302" s="10">
        <v>5.1752494866529748</v>
      </c>
      <c r="AO302" s="10">
        <v>3.5382019585012197</v>
      </c>
      <c r="AP302" s="10">
        <v>5.8150315936273458</v>
      </c>
      <c r="AQ302" s="10">
        <v>114.66</v>
      </c>
      <c r="AR302" s="10"/>
      <c r="AS302" s="10"/>
      <c r="AT302" s="10">
        <v>1.9264784976655629</v>
      </c>
      <c r="AU302" s="10">
        <v>1</v>
      </c>
      <c r="AV302" s="16"/>
      <c r="AW302" s="19">
        <v>152.33679073429204</v>
      </c>
      <c r="AX302" s="1" t="s">
        <v>120</v>
      </c>
      <c r="AY302" s="23">
        <v>47.208136482939601</v>
      </c>
      <c r="AZ302" s="18">
        <v>0</v>
      </c>
      <c r="BA302" s="18">
        <v>100</v>
      </c>
      <c r="BB302" s="18">
        <v>0</v>
      </c>
      <c r="BC302" s="18">
        <v>100</v>
      </c>
      <c r="BD302" s="18">
        <v>0</v>
      </c>
      <c r="BE302" s="18">
        <v>0</v>
      </c>
      <c r="BF302" s="24">
        <v>39.68487774533758</v>
      </c>
      <c r="BG302" s="24">
        <v>53.49629435472589</v>
      </c>
      <c r="BH302" s="24">
        <v>6.8188278999365277</v>
      </c>
      <c r="BI302" s="21"/>
      <c r="BJ302" s="25">
        <f t="shared" ca="1" si="32"/>
        <v>1</v>
      </c>
      <c r="BK302" s="24">
        <f t="shared" ca="1" si="33"/>
        <v>7.3237951886687052</v>
      </c>
      <c r="BL302" s="23">
        <f t="shared" si="34"/>
        <v>2.819912043011584</v>
      </c>
      <c r="BM302" s="23">
        <f t="shared" ca="1" si="35"/>
        <v>3.0946867934741187</v>
      </c>
      <c r="BN302" s="22">
        <f t="shared" si="36"/>
        <v>2.8929815700568002</v>
      </c>
      <c r="BO302" s="21"/>
      <c r="BP302" s="2"/>
    </row>
    <row r="303" spans="1:68" x14ac:dyDescent="0.2">
      <c r="A303">
        <v>14.5</v>
      </c>
      <c r="B303">
        <v>2.11</v>
      </c>
      <c r="C303">
        <v>0.20487</v>
      </c>
      <c r="D303">
        <v>-6.8220000000000003E-2</v>
      </c>
      <c r="E303">
        <v>0.20174</v>
      </c>
      <c r="F303">
        <v>2.0090300000000001</v>
      </c>
      <c r="G303">
        <v>2.24735</v>
      </c>
      <c r="H303" s="21"/>
      <c r="I303" s="17">
        <f t="shared" si="30"/>
        <v>47.572178477690287</v>
      </c>
      <c r="J303" s="16">
        <f t="shared" si="31"/>
        <v>-47.372178477690284</v>
      </c>
      <c r="K303" s="16">
        <v>115</v>
      </c>
      <c r="L303" s="16">
        <v>5341.8635170603502</v>
      </c>
      <c r="M303" s="16">
        <v>2383.595800524934</v>
      </c>
      <c r="N303" s="16">
        <v>20.614610673665791</v>
      </c>
      <c r="O303" s="16">
        <v>10.255102669404513</v>
      </c>
      <c r="P303" s="16">
        <v>11.305045956839784</v>
      </c>
      <c r="Q303" s="16">
        <v>0.28712598103421172</v>
      </c>
      <c r="R303" s="16">
        <v>2.5398037489665808</v>
      </c>
      <c r="S303" s="16">
        <v>72.912728294116064</v>
      </c>
      <c r="T303" s="20" t="s">
        <v>122</v>
      </c>
      <c r="U303" s="10">
        <v>4</v>
      </c>
      <c r="V303" s="20" t="s">
        <v>143</v>
      </c>
      <c r="W303" s="10">
        <v>4</v>
      </c>
      <c r="X303" s="20" t="s">
        <v>33</v>
      </c>
      <c r="Y303" s="10">
        <v>3</v>
      </c>
      <c r="Z303" s="20" t="s">
        <v>33</v>
      </c>
      <c r="AA303" s="15">
        <v>3</v>
      </c>
      <c r="AB303" s="11">
        <v>49.392504852091086</v>
      </c>
      <c r="AC303" s="10">
        <v>46.048702768293538</v>
      </c>
      <c r="AD303" s="19">
        <v>4.5587923796153742</v>
      </c>
      <c r="AE303" s="12">
        <v>1025.5102669404512</v>
      </c>
      <c r="AF303" s="10">
        <v>1008.1936111026579</v>
      </c>
      <c r="AG303" s="10">
        <v>722.8784467629838</v>
      </c>
      <c r="AH303" s="10">
        <v>1075.8469910492627</v>
      </c>
      <c r="AI303" s="10">
        <v>3.9373120872307137</v>
      </c>
      <c r="AJ303" s="10"/>
      <c r="AK303" s="10"/>
      <c r="AL303" s="10"/>
      <c r="AM303" s="10"/>
      <c r="AN303" s="10">
        <v>6.8367351129363421</v>
      </c>
      <c r="AO303" s="10">
        <v>3.6073112807380503</v>
      </c>
      <c r="AP303" s="10">
        <v>5.7830275741038708</v>
      </c>
      <c r="AQ303" s="10">
        <v>114.66</v>
      </c>
      <c r="AR303" s="10"/>
      <c r="AS303" s="10"/>
      <c r="AT303" s="10">
        <v>1.9044746286714298</v>
      </c>
      <c r="AU303" s="10">
        <v>1</v>
      </c>
      <c r="AV303" s="16"/>
      <c r="AW303" s="19">
        <v>151.22904166539868</v>
      </c>
      <c r="AX303" s="1" t="s">
        <v>120</v>
      </c>
      <c r="AY303" s="23">
        <v>47.372178477690298</v>
      </c>
      <c r="AZ303" s="18">
        <v>100</v>
      </c>
      <c r="BA303" s="18">
        <v>0</v>
      </c>
      <c r="BB303" s="18">
        <v>0</v>
      </c>
      <c r="BC303" s="18">
        <v>100</v>
      </c>
      <c r="BD303" s="18">
        <v>0</v>
      </c>
      <c r="BE303" s="18">
        <v>0</v>
      </c>
      <c r="BF303" s="24">
        <v>49.392504852091086</v>
      </c>
      <c r="BG303" s="24">
        <v>46.048702768293538</v>
      </c>
      <c r="BH303" s="24">
        <v>4.5587923796153742</v>
      </c>
      <c r="BI303" s="21"/>
      <c r="BJ303" s="25">
        <f t="shared" ca="1" si="32"/>
        <v>1</v>
      </c>
      <c r="BK303" s="24">
        <f t="shared" ca="1" si="33"/>
        <v>7.2446126951626093</v>
      </c>
      <c r="BL303" s="23">
        <f t="shared" si="34"/>
        <v>3.3254827818981751</v>
      </c>
      <c r="BM303" s="23">
        <f t="shared" ca="1" si="35"/>
        <v>3.1378461733667158</v>
      </c>
      <c r="BN303" s="22">
        <f t="shared" si="36"/>
        <v>2.9331729128118091</v>
      </c>
      <c r="BO303" s="21"/>
      <c r="BP303" s="2"/>
    </row>
    <row r="304" spans="1:68" x14ac:dyDescent="0.2">
      <c r="A304">
        <v>14.55</v>
      </c>
      <c r="B304">
        <v>2.11</v>
      </c>
      <c r="C304">
        <v>0.20838999999999999</v>
      </c>
      <c r="D304">
        <v>-4.7600000000000003E-2</v>
      </c>
      <c r="E304">
        <v>0.21531</v>
      </c>
      <c r="F304">
        <v>2.0082</v>
      </c>
      <c r="G304">
        <v>2.2589800000000002</v>
      </c>
      <c r="H304" s="21"/>
      <c r="I304" s="17">
        <f t="shared" si="30"/>
        <v>47.736220472440948</v>
      </c>
      <c r="J304" s="16">
        <f t="shared" si="31"/>
        <v>-47.536220472440945</v>
      </c>
      <c r="K304" s="16">
        <v>115</v>
      </c>
      <c r="L304" s="16">
        <v>5360.7283464566763</v>
      </c>
      <c r="M304" s="16">
        <v>2392.2244094488187</v>
      </c>
      <c r="N304" s="16">
        <v>20.685695538057743</v>
      </c>
      <c r="O304" s="16">
        <v>11.187866529774121</v>
      </c>
      <c r="P304" s="16">
        <v>12.290072051860175</v>
      </c>
      <c r="Q304" s="16">
        <v>0.43374652905118666</v>
      </c>
      <c r="R304" s="16">
        <v>3.5292431746609378</v>
      </c>
      <c r="S304" s="16">
        <v>76.542050144864945</v>
      </c>
      <c r="T304" s="20" t="s">
        <v>33</v>
      </c>
      <c r="U304" s="10">
        <v>3</v>
      </c>
      <c r="V304" s="20" t="s">
        <v>33</v>
      </c>
      <c r="W304" s="10">
        <v>3</v>
      </c>
      <c r="X304" s="20" t="s">
        <v>33</v>
      </c>
      <c r="Y304" s="10">
        <v>3</v>
      </c>
      <c r="Z304" s="20" t="s">
        <v>33</v>
      </c>
      <c r="AA304" s="15">
        <v>3</v>
      </c>
      <c r="AB304" s="11">
        <v>72.426616295854529</v>
      </c>
      <c r="AC304" s="10">
        <v>25.223583019822954</v>
      </c>
      <c r="AD304" s="19">
        <v>2.3498006843225112</v>
      </c>
      <c r="AE304" s="12">
        <v>1118.7866529774121</v>
      </c>
      <c r="AF304" s="10">
        <v>1122.9693381993909</v>
      </c>
      <c r="AG304" s="10">
        <v>796.7554038895131</v>
      </c>
      <c r="AH304" s="10">
        <v>1149.0450090543195</v>
      </c>
      <c r="AI304" s="10">
        <v>2.8334686801401046</v>
      </c>
      <c r="AJ304" s="10"/>
      <c r="AK304" s="10"/>
      <c r="AL304" s="10"/>
      <c r="AM304" s="10"/>
      <c r="AN304" s="10">
        <v>11.187866529774121</v>
      </c>
      <c r="AO304" s="10">
        <v>4.0194491799346466</v>
      </c>
      <c r="AP304" s="10">
        <v>6.3740432311161053</v>
      </c>
      <c r="AQ304" s="10">
        <v>111.47500000000001</v>
      </c>
      <c r="AR304" s="10"/>
      <c r="AS304" s="10"/>
      <c r="AT304" s="10">
        <v>2.1246406261558475</v>
      </c>
      <c r="AU304" s="10">
        <v>1</v>
      </c>
      <c r="AV304" s="16"/>
      <c r="AW304" s="19">
        <v>168.44540072990864</v>
      </c>
      <c r="AX304" s="1" t="s">
        <v>120</v>
      </c>
      <c r="AY304" s="23">
        <v>47.536220472440903</v>
      </c>
      <c r="AZ304" s="18">
        <v>100</v>
      </c>
      <c r="BA304" s="18">
        <v>0</v>
      </c>
      <c r="BB304" s="18">
        <v>0</v>
      </c>
      <c r="BC304" s="18">
        <v>100</v>
      </c>
      <c r="BD304" s="18">
        <v>0</v>
      </c>
      <c r="BE304" s="18">
        <v>0</v>
      </c>
      <c r="BF304" s="24">
        <v>72.426616295854529</v>
      </c>
      <c r="BG304" s="24">
        <v>25.223583019822954</v>
      </c>
      <c r="BH304" s="24">
        <v>2.3498006843225112</v>
      </c>
      <c r="BI304" s="21"/>
      <c r="BJ304" s="25">
        <f t="shared" ca="1" si="32"/>
        <v>1</v>
      </c>
      <c r="BK304" s="24">
        <f t="shared" ca="1" si="33"/>
        <v>8.0341190740094213</v>
      </c>
      <c r="BL304" s="23">
        <f t="shared" si="34"/>
        <v>4.5136286610300207</v>
      </c>
      <c r="BM304" s="23">
        <f t="shared" ca="1" si="35"/>
        <v>3.1770094087274448</v>
      </c>
      <c r="BN304" s="22">
        <f t="shared" si="36"/>
        <v>2.9853539411149623</v>
      </c>
      <c r="BO304" s="21"/>
      <c r="BP304" s="2"/>
    </row>
    <row r="305" spans="1:68" x14ac:dyDescent="0.2">
      <c r="A305">
        <v>14.6</v>
      </c>
      <c r="B305">
        <v>0.37</v>
      </c>
      <c r="C305">
        <v>0.31279000000000001</v>
      </c>
      <c r="D305">
        <v>-1.9140000000000001E-2</v>
      </c>
      <c r="E305">
        <v>0.22819</v>
      </c>
      <c r="F305">
        <v>2.0103499999999999</v>
      </c>
      <c r="G305">
        <v>2.2618499999999999</v>
      </c>
      <c r="H305" s="21"/>
      <c r="I305" s="17">
        <f t="shared" si="30"/>
        <v>47.900262467191595</v>
      </c>
      <c r="J305" s="16">
        <f t="shared" si="31"/>
        <v>-47.700262467191592</v>
      </c>
      <c r="K305" s="16">
        <v>115</v>
      </c>
      <c r="L305" s="16">
        <v>5379.5931758530005</v>
      </c>
      <c r="M305" s="16">
        <v>2400.853018372703</v>
      </c>
      <c r="N305" s="16">
        <v>20.756780402449692</v>
      </c>
      <c r="O305" s="16">
        <v>38.852794661190963</v>
      </c>
      <c r="P305" s="16">
        <v>40.004605016165897</v>
      </c>
      <c r="Q305" s="16">
        <v>0.63611417194949438</v>
      </c>
      <c r="R305" s="16">
        <v>1.5901023686959042</v>
      </c>
      <c r="S305" s="16">
        <v>79.986830206592671</v>
      </c>
      <c r="T305" s="20" t="s">
        <v>125</v>
      </c>
      <c r="U305" s="10">
        <v>7</v>
      </c>
      <c r="V305" s="20" t="s">
        <v>141</v>
      </c>
      <c r="W305" s="10">
        <v>5</v>
      </c>
      <c r="X305" s="20" t="s">
        <v>141</v>
      </c>
      <c r="Y305" s="10">
        <v>5</v>
      </c>
      <c r="Z305" s="20" t="s">
        <v>121</v>
      </c>
      <c r="AA305" s="15">
        <v>5</v>
      </c>
      <c r="AB305" s="11">
        <v>4.8769696471257475</v>
      </c>
      <c r="AC305" s="10">
        <v>52.064806632238515</v>
      </c>
      <c r="AD305" s="19">
        <v>43.058223720635738</v>
      </c>
      <c r="AE305" s="12"/>
      <c r="AF305" s="10"/>
      <c r="AG305" s="10"/>
      <c r="AH305" s="10"/>
      <c r="AI305" s="10"/>
      <c r="AJ305" s="10">
        <v>31</v>
      </c>
      <c r="AK305" s="10">
        <v>33.733675472537527</v>
      </c>
      <c r="AL305" s="10">
        <v>35.258430609277198</v>
      </c>
      <c r="AM305" s="10">
        <v>34.000345376212444</v>
      </c>
      <c r="AN305" s="10">
        <v>12.950931553730321</v>
      </c>
      <c r="AO305" s="10">
        <v>6.4842632241067681</v>
      </c>
      <c r="AP305" s="10">
        <v>10.001151254041474</v>
      </c>
      <c r="AQ305" s="10">
        <v>117.845</v>
      </c>
      <c r="AR305" s="10">
        <v>0</v>
      </c>
      <c r="AS305" s="10">
        <v>0</v>
      </c>
      <c r="AT305" s="10">
        <v>0.7598026153464108</v>
      </c>
      <c r="AU305" s="10">
        <v>0.38175415120526485</v>
      </c>
      <c r="AV305" s="16">
        <v>0.22616603479275815</v>
      </c>
      <c r="AW305" s="19">
        <v>100.01151254041474</v>
      </c>
      <c r="AX305" s="1" t="s">
        <v>120</v>
      </c>
      <c r="AY305" s="23">
        <v>47.7002624671916</v>
      </c>
      <c r="AZ305" s="18">
        <v>0</v>
      </c>
      <c r="BA305" s="18">
        <v>0</v>
      </c>
      <c r="BB305" s="18">
        <v>100</v>
      </c>
      <c r="BC305" s="18">
        <v>0</v>
      </c>
      <c r="BD305" s="18">
        <v>100</v>
      </c>
      <c r="BE305" s="18">
        <v>0</v>
      </c>
      <c r="BF305" s="24">
        <v>4.8769696471257475</v>
      </c>
      <c r="BG305" s="24">
        <v>52.064806632238515</v>
      </c>
      <c r="BH305" s="24">
        <v>43.058223720635738</v>
      </c>
      <c r="BI305" s="21"/>
      <c r="BJ305" s="25">
        <f t="shared" ca="1" si="32"/>
        <v>0.83867544362442958</v>
      </c>
      <c r="BK305" s="24">
        <f t="shared" ca="1" si="33"/>
        <v>31.714798629630721</v>
      </c>
      <c r="BL305" s="23">
        <f t="shared" si="34"/>
        <v>1.7047231347115555</v>
      </c>
      <c r="BM305" s="23">
        <f t="shared" ca="1" si="35"/>
        <v>2.4460638568542032</v>
      </c>
      <c r="BN305" s="22">
        <f t="shared" si="36"/>
        <v>2.3674120691680822</v>
      </c>
      <c r="BO305" s="21"/>
      <c r="BP305" s="2"/>
    </row>
    <row r="306" spans="1:68" x14ac:dyDescent="0.2">
      <c r="A306">
        <v>14.65</v>
      </c>
      <c r="B306">
        <v>2.0699999999999998</v>
      </c>
      <c r="C306">
        <v>0.22916</v>
      </c>
      <c r="D306">
        <v>-2.486E-2</v>
      </c>
      <c r="E306">
        <v>5.7939999999999998E-2</v>
      </c>
      <c r="F306">
        <v>2.0070800000000002</v>
      </c>
      <c r="G306">
        <v>2.2658800000000001</v>
      </c>
      <c r="H306" s="21"/>
      <c r="I306" s="17">
        <f t="shared" si="30"/>
        <v>48.064304461942257</v>
      </c>
      <c r="J306" s="16">
        <f t="shared" si="31"/>
        <v>-47.864304461942254</v>
      </c>
      <c r="K306" s="16">
        <v>115</v>
      </c>
      <c r="L306" s="16">
        <v>5398.4580052493266</v>
      </c>
      <c r="M306" s="16">
        <v>2409.4816272965877</v>
      </c>
      <c r="N306" s="16">
        <v>20.827865266841641</v>
      </c>
      <c r="O306" s="16">
        <v>16.691703285420939</v>
      </c>
      <c r="P306" s="16">
        <v>17.187828640447758</v>
      </c>
      <c r="Q306" s="16">
        <v>0.59544154660239956</v>
      </c>
      <c r="R306" s="16">
        <v>3.4643209393021257</v>
      </c>
      <c r="S306" s="16">
        <v>34.453149654640278</v>
      </c>
      <c r="T306" s="20" t="s">
        <v>122</v>
      </c>
      <c r="U306" s="10">
        <v>4</v>
      </c>
      <c r="V306" s="20" t="s">
        <v>143</v>
      </c>
      <c r="W306" s="10">
        <v>4</v>
      </c>
      <c r="X306" s="20" t="s">
        <v>33</v>
      </c>
      <c r="Y306" s="10">
        <v>3</v>
      </c>
      <c r="Z306" s="20" t="s">
        <v>33</v>
      </c>
      <c r="AA306" s="15">
        <v>3</v>
      </c>
      <c r="AB306" s="11">
        <v>53.837040088244315</v>
      </c>
      <c r="AC306" s="10">
        <v>42.279890880433967</v>
      </c>
      <c r="AD306" s="19">
        <v>3.883069031321714</v>
      </c>
      <c r="AE306" s="12">
        <v>1669.170328542094</v>
      </c>
      <c r="AF306" s="10">
        <v>1696.9566039865977</v>
      </c>
      <c r="AG306" s="10">
        <v>1145.8552426965173</v>
      </c>
      <c r="AH306" s="10">
        <v>280.2915645490005</v>
      </c>
      <c r="AI306" s="10">
        <v>2.8865685873822251</v>
      </c>
      <c r="AJ306" s="10"/>
      <c r="AK306" s="10"/>
      <c r="AL306" s="10"/>
      <c r="AM306" s="10"/>
      <c r="AN306" s="10">
        <v>11.127802190280626</v>
      </c>
      <c r="AO306" s="10">
        <v>5.1557771277280624</v>
      </c>
      <c r="AP306" s="10">
        <v>9.0209866988756211</v>
      </c>
      <c r="AQ306" s="10">
        <v>114.66</v>
      </c>
      <c r="AR306" s="10"/>
      <c r="AS306" s="10"/>
      <c r="AT306" s="10">
        <v>3.2528320444360883</v>
      </c>
      <c r="AU306" s="10">
        <v>1</v>
      </c>
      <c r="AV306" s="16"/>
      <c r="AW306" s="19">
        <v>254.54349059798963</v>
      </c>
      <c r="AX306" s="1" t="s">
        <v>120</v>
      </c>
      <c r="AY306" s="23">
        <v>47.864304461942297</v>
      </c>
      <c r="AZ306" s="18">
        <v>100</v>
      </c>
      <c r="BA306" s="18">
        <v>0</v>
      </c>
      <c r="BB306" s="18">
        <v>0</v>
      </c>
      <c r="BC306" s="18">
        <v>100</v>
      </c>
      <c r="BD306" s="18">
        <v>0</v>
      </c>
      <c r="BE306" s="18">
        <v>0</v>
      </c>
      <c r="BF306" s="24">
        <v>53.837040088244315</v>
      </c>
      <c r="BG306" s="24">
        <v>42.279890880433967</v>
      </c>
      <c r="BH306" s="24">
        <v>3.883069031321714</v>
      </c>
      <c r="BI306" s="21"/>
      <c r="BJ306" s="25">
        <f t="shared" ca="1" si="32"/>
        <v>1</v>
      </c>
      <c r="BK306" s="24">
        <f t="shared" ca="1" si="33"/>
        <v>12.026320909596764</v>
      </c>
      <c r="BL306" s="23">
        <f t="shared" si="34"/>
        <v>4.1097246213358991</v>
      </c>
      <c r="BM306" s="23">
        <f t="shared" ca="1" si="35"/>
        <v>3.0123635885498428</v>
      </c>
      <c r="BN306" s="22">
        <f t="shared" si="36"/>
        <v>2.8643043577138569</v>
      </c>
      <c r="BO306" s="21"/>
      <c r="BP306" s="2"/>
    </row>
    <row r="307" spans="1:68" x14ac:dyDescent="0.2">
      <c r="A307">
        <v>14.7</v>
      </c>
      <c r="B307">
        <v>2.11</v>
      </c>
      <c r="C307">
        <v>0.20865</v>
      </c>
      <c r="D307">
        <v>-5.8180000000000003E-2</v>
      </c>
      <c r="E307">
        <v>0.20116000000000001</v>
      </c>
      <c r="F307">
        <v>2.0044</v>
      </c>
      <c r="G307">
        <v>2.2680500000000001</v>
      </c>
      <c r="H307" s="21"/>
      <c r="I307" s="17">
        <f t="shared" si="30"/>
        <v>48.228346456692911</v>
      </c>
      <c r="J307" s="16">
        <f t="shared" si="31"/>
        <v>-48.028346456692908</v>
      </c>
      <c r="K307" s="16">
        <v>115</v>
      </c>
      <c r="L307" s="16">
        <v>5417.3228346456517</v>
      </c>
      <c r="M307" s="16">
        <v>2418.110236220472</v>
      </c>
      <c r="N307" s="16">
        <v>20.898950131233594</v>
      </c>
      <c r="O307" s="16">
        <v>11.256763860369606</v>
      </c>
      <c r="P307" s="16">
        <v>12.304473389802117</v>
      </c>
      <c r="Q307" s="16">
        <v>0.35851639335673491</v>
      </c>
      <c r="R307" s="16">
        <v>2.9137077386332635</v>
      </c>
      <c r="S307" s="16">
        <v>72.757606210591064</v>
      </c>
      <c r="T307" s="20" t="s">
        <v>122</v>
      </c>
      <c r="U307" s="10">
        <v>4</v>
      </c>
      <c r="V307" s="20" t="s">
        <v>143</v>
      </c>
      <c r="W307" s="10">
        <v>4</v>
      </c>
      <c r="X307" s="20" t="s">
        <v>33</v>
      </c>
      <c r="Y307" s="10">
        <v>3</v>
      </c>
      <c r="Z307" s="20" t="s">
        <v>33</v>
      </c>
      <c r="AA307" s="15">
        <v>3</v>
      </c>
      <c r="AB307" s="11">
        <v>55.731676168793101</v>
      </c>
      <c r="AC307" s="10">
        <v>40.621907750584533</v>
      </c>
      <c r="AD307" s="19">
        <v>3.6464160806223678</v>
      </c>
      <c r="AE307" s="12">
        <v>1125.6763860369606</v>
      </c>
      <c r="AF307" s="10">
        <v>1121.3345257108558</v>
      </c>
      <c r="AG307" s="10">
        <v>797.83550423515885</v>
      </c>
      <c r="AH307" s="10">
        <v>1066.8066393467823</v>
      </c>
      <c r="AI307" s="10">
        <v>3.4320532108998387</v>
      </c>
      <c r="AJ307" s="10"/>
      <c r="AK307" s="10"/>
      <c r="AL307" s="10"/>
      <c r="AM307" s="10"/>
      <c r="AN307" s="10">
        <v>7.5045092402464038</v>
      </c>
      <c r="AO307" s="10">
        <v>3.9231996808719094</v>
      </c>
      <c r="AP307" s="10">
        <v>6.3826840338812705</v>
      </c>
      <c r="AQ307" s="10">
        <v>114.66</v>
      </c>
      <c r="AR307" s="10"/>
      <c r="AS307" s="10"/>
      <c r="AT307" s="10">
        <v>2.0974531936631409</v>
      </c>
      <c r="AU307" s="10">
        <v>1</v>
      </c>
      <c r="AV307" s="16"/>
      <c r="AW307" s="19">
        <v>168.20017885662836</v>
      </c>
      <c r="AX307" s="1" t="s">
        <v>120</v>
      </c>
      <c r="AY307" s="23">
        <v>48.028346456692901</v>
      </c>
      <c r="AZ307" s="18">
        <v>100</v>
      </c>
      <c r="BA307" s="18">
        <v>0</v>
      </c>
      <c r="BB307" s="18">
        <v>0</v>
      </c>
      <c r="BC307" s="18">
        <v>100</v>
      </c>
      <c r="BD307" s="18">
        <v>0</v>
      </c>
      <c r="BE307" s="18">
        <v>0</v>
      </c>
      <c r="BF307" s="24">
        <v>55.731676168793101</v>
      </c>
      <c r="BG307" s="24">
        <v>40.621907750584533</v>
      </c>
      <c r="BH307" s="24">
        <v>3.6464160806223678</v>
      </c>
      <c r="BI307" s="21"/>
      <c r="BJ307" s="25">
        <f t="shared" ca="1" si="32"/>
        <v>1</v>
      </c>
      <c r="BK307" s="24">
        <f t="shared" ca="1" si="33"/>
        <v>7.9366207782798446</v>
      </c>
      <c r="BL307" s="23">
        <f t="shared" si="34"/>
        <v>3.7361756814843488</v>
      </c>
      <c r="BM307" s="23">
        <f t="shared" ca="1" si="35"/>
        <v>3.1336190872200058</v>
      </c>
      <c r="BN307" s="22">
        <f t="shared" si="36"/>
        <v>2.9364181198345531</v>
      </c>
      <c r="BO307" s="21"/>
      <c r="BP307" s="2"/>
    </row>
    <row r="308" spans="1:68" x14ac:dyDescent="0.2">
      <c r="A308">
        <v>14.75</v>
      </c>
      <c r="B308">
        <v>2.0699999999999998</v>
      </c>
      <c r="C308">
        <v>0.20544000000000001</v>
      </c>
      <c r="D308">
        <v>-7.0199999999999999E-2</v>
      </c>
      <c r="E308">
        <v>0.23885999999999999</v>
      </c>
      <c r="F308">
        <v>1.9986299999999999</v>
      </c>
      <c r="G308">
        <v>2.26708</v>
      </c>
      <c r="H308" s="21"/>
      <c r="I308" s="17">
        <f t="shared" si="30"/>
        <v>48.392388451443566</v>
      </c>
      <c r="J308" s="16">
        <f t="shared" si="31"/>
        <v>-48.192388451443563</v>
      </c>
      <c r="K308" s="16">
        <v>115</v>
      </c>
      <c r="L308" s="16">
        <v>5436.1876640419769</v>
      </c>
      <c r="M308" s="16">
        <v>2426.7388451443562</v>
      </c>
      <c r="N308" s="16">
        <v>20.970034995625543</v>
      </c>
      <c r="O308" s="16">
        <v>10.406146817248459</v>
      </c>
      <c r="P308" s="16">
        <v>11.599050616860376</v>
      </c>
      <c r="Q308" s="16">
        <v>0.27304699533714044</v>
      </c>
      <c r="R308" s="16">
        <v>2.3540460711520597</v>
      </c>
      <c r="S308" s="16">
        <v>82.84054163971652</v>
      </c>
      <c r="T308" s="20" t="s">
        <v>122</v>
      </c>
      <c r="U308" s="10">
        <v>4</v>
      </c>
      <c r="V308" s="20" t="s">
        <v>143</v>
      </c>
      <c r="W308" s="10">
        <v>4</v>
      </c>
      <c r="X308" s="20" t="s">
        <v>33</v>
      </c>
      <c r="Y308" s="10">
        <v>3</v>
      </c>
      <c r="Z308" s="20" t="s">
        <v>33</v>
      </c>
      <c r="AA308" s="15">
        <v>3</v>
      </c>
      <c r="AB308" s="11">
        <v>45.043052501694696</v>
      </c>
      <c r="AC308" s="10">
        <v>49.538447735264427</v>
      </c>
      <c r="AD308" s="19">
        <v>5.4184997630408738</v>
      </c>
      <c r="AE308" s="12">
        <v>1040.6146817248459</v>
      </c>
      <c r="AF308" s="10">
        <v>1037.2339154002791</v>
      </c>
      <c r="AG308" s="10">
        <v>744.92879626452827</v>
      </c>
      <c r="AH308" s="10">
        <v>1272.7647081070143</v>
      </c>
      <c r="AI308" s="10">
        <v>4.2480052206905388</v>
      </c>
      <c r="AJ308" s="10"/>
      <c r="AK308" s="10"/>
      <c r="AL308" s="10"/>
      <c r="AM308" s="10"/>
      <c r="AN308" s="10">
        <v>6.9374312114989722</v>
      </c>
      <c r="AO308" s="10">
        <v>3.6550469372155638</v>
      </c>
      <c r="AP308" s="10">
        <v>5.959430370116225</v>
      </c>
      <c r="AQ308" s="10">
        <v>114.66</v>
      </c>
      <c r="AR308" s="10"/>
      <c r="AS308" s="10"/>
      <c r="AT308" s="10">
        <v>1.9253499664969509</v>
      </c>
      <c r="AU308" s="10">
        <v>1</v>
      </c>
      <c r="AV308" s="16"/>
      <c r="AW308" s="19">
        <v>155.58508731004184</v>
      </c>
      <c r="AX308" s="1" t="s">
        <v>120</v>
      </c>
      <c r="AY308" s="23">
        <v>48.192388451443598</v>
      </c>
      <c r="AZ308" s="18">
        <v>100</v>
      </c>
      <c r="BA308" s="18">
        <v>0</v>
      </c>
      <c r="BB308" s="18">
        <v>0</v>
      </c>
      <c r="BC308" s="18">
        <v>100</v>
      </c>
      <c r="BD308" s="18">
        <v>0</v>
      </c>
      <c r="BE308" s="18">
        <v>0</v>
      </c>
      <c r="BF308" s="24">
        <v>45.043052501694696</v>
      </c>
      <c r="BG308" s="24">
        <v>49.538447735264427</v>
      </c>
      <c r="BH308" s="24">
        <v>5.4184997630408738</v>
      </c>
      <c r="BI308" s="21"/>
      <c r="BJ308" s="25">
        <f t="shared" ca="1" si="32"/>
        <v>1</v>
      </c>
      <c r="BK308" s="24">
        <f t="shared" ca="1" si="33"/>
        <v>7.3192521746699111</v>
      </c>
      <c r="BL308" s="23">
        <f t="shared" si="34"/>
        <v>3.074522283491536</v>
      </c>
      <c r="BM308" s="23">
        <f t="shared" ca="1" si="35"/>
        <v>3.1153343653695895</v>
      </c>
      <c r="BN308" s="22">
        <f t="shared" si="36"/>
        <v>2.9056959700928258</v>
      </c>
      <c r="BO308" s="21"/>
      <c r="BP308" s="2"/>
    </row>
    <row r="309" spans="1:68" x14ac:dyDescent="0.2">
      <c r="A309">
        <v>14.8</v>
      </c>
      <c r="B309">
        <v>2.11</v>
      </c>
      <c r="C309">
        <v>0.20318</v>
      </c>
      <c r="D309">
        <v>-6.9400000000000003E-2</v>
      </c>
      <c r="E309">
        <v>0.25678000000000001</v>
      </c>
      <c r="F309">
        <v>1.9978</v>
      </c>
      <c r="G309">
        <v>2.2719299999999998</v>
      </c>
      <c r="I309" s="17">
        <f t="shared" si="30"/>
        <v>48.556430446194227</v>
      </c>
      <c r="J309" s="16">
        <f t="shared" si="31"/>
        <v>-48.356430446194224</v>
      </c>
      <c r="K309" s="16">
        <v>115</v>
      </c>
      <c r="L309" s="16">
        <v>5455.0524934383029</v>
      </c>
      <c r="M309" s="16">
        <v>2435.3674540682409</v>
      </c>
      <c r="N309" s="16">
        <v>21.041119860017499</v>
      </c>
      <c r="O309" s="16">
        <v>9.8072700205338759</v>
      </c>
      <c r="P309" s="16">
        <v>11.069189239817277</v>
      </c>
      <c r="Q309" s="16">
        <v>0.27873547440666419</v>
      </c>
      <c r="R309" s="16">
        <v>2.518120057104249</v>
      </c>
      <c r="S309" s="16">
        <v>87.633279116902926</v>
      </c>
      <c r="T309" s="20" t="s">
        <v>122</v>
      </c>
      <c r="U309" s="10">
        <v>4</v>
      </c>
      <c r="V309" s="20" t="s">
        <v>143</v>
      </c>
      <c r="W309" s="10">
        <v>4</v>
      </c>
      <c r="X309" s="20" t="s">
        <v>33</v>
      </c>
      <c r="Y309" s="10">
        <v>3</v>
      </c>
      <c r="Z309" s="20" t="s">
        <v>124</v>
      </c>
      <c r="AA309" s="15">
        <v>2</v>
      </c>
      <c r="AB309" s="11">
        <v>51.59023358806953</v>
      </c>
      <c r="AC309" s="10">
        <v>44.207899443095492</v>
      </c>
      <c r="AD309" s="19">
        <v>4.2018669688349775</v>
      </c>
      <c r="AE309" s="12">
        <v>980.72700205338754</v>
      </c>
      <c r="AF309" s="10">
        <v>973.78758696013051</v>
      </c>
      <c r="AG309" s="10">
        <v>705.18919298629578</v>
      </c>
      <c r="AH309" s="10">
        <v>1369.8958475702143</v>
      </c>
      <c r="AI309" s="10">
        <v>3.9712165318676877</v>
      </c>
      <c r="AJ309" s="10"/>
      <c r="AK309" s="10"/>
      <c r="AL309" s="10"/>
      <c r="AM309" s="10"/>
      <c r="AN309" s="10">
        <v>6.5381800136892503</v>
      </c>
      <c r="AO309" s="10">
        <v>3.5720004108510834</v>
      </c>
      <c r="AP309" s="10">
        <v>5.6415135438903654</v>
      </c>
      <c r="AQ309" s="10">
        <v>114.66</v>
      </c>
      <c r="AR309" s="10"/>
      <c r="AS309" s="10"/>
      <c r="AT309" s="10">
        <v>1.7951519322022649</v>
      </c>
      <c r="AU309" s="10">
        <v>1</v>
      </c>
      <c r="AV309" s="16"/>
      <c r="AW309" s="19">
        <v>146.06813804401958</v>
      </c>
      <c r="AX309" s="1" t="s">
        <v>120</v>
      </c>
      <c r="AY309" s="23">
        <v>48.356430446194203</v>
      </c>
      <c r="AZ309" s="18">
        <v>100</v>
      </c>
      <c r="BA309" s="18">
        <v>0</v>
      </c>
      <c r="BB309" s="18">
        <v>0</v>
      </c>
      <c r="BC309" s="18">
        <v>100</v>
      </c>
      <c r="BD309" s="18">
        <v>0</v>
      </c>
      <c r="BE309" s="18">
        <v>0</v>
      </c>
      <c r="BF309" s="24">
        <v>51.59023358806953</v>
      </c>
      <c r="BG309" s="24">
        <v>44.207899443095492</v>
      </c>
      <c r="BH309" s="24">
        <v>4.2018669688349775</v>
      </c>
      <c r="BI309" s="21"/>
      <c r="BJ309" s="25">
        <f t="shared" ca="1" si="32"/>
        <v>1</v>
      </c>
      <c r="BK309" s="24">
        <f t="shared" ca="1" si="33"/>
        <v>6.8504348115217812</v>
      </c>
      <c r="BL309" s="23">
        <f t="shared" si="34"/>
        <v>3.3414856802209498</v>
      </c>
      <c r="BM309" s="23">
        <f t="shared" ca="1" si="35"/>
        <v>3.1592350770734869</v>
      </c>
      <c r="BN309" s="22">
        <f t="shared" si="36"/>
        <v>2.9387448809303498</v>
      </c>
      <c r="BO309" s="21"/>
      <c r="BP309" s="2"/>
    </row>
    <row r="310" spans="1:68" x14ac:dyDescent="0.2">
      <c r="A310">
        <v>14.85</v>
      </c>
      <c r="B310">
        <v>2.11</v>
      </c>
      <c r="C310">
        <v>0.20430000000000001</v>
      </c>
      <c r="D310">
        <v>-6.9599999999999995E-2</v>
      </c>
      <c r="E310">
        <v>0.26317000000000002</v>
      </c>
      <c r="F310">
        <v>1.9952799999999999</v>
      </c>
      <c r="G310">
        <v>2.2732000000000001</v>
      </c>
      <c r="I310" s="17">
        <f t="shared" si="30"/>
        <v>48.720472440944881</v>
      </c>
      <c r="J310" s="16">
        <f t="shared" si="31"/>
        <v>-48.520472440944879</v>
      </c>
      <c r="K310" s="16">
        <v>115</v>
      </c>
      <c r="L310" s="16">
        <v>5473.9173228346281</v>
      </c>
      <c r="M310" s="16">
        <v>2443.9960629921252</v>
      </c>
      <c r="N310" s="16">
        <v>21.112204724409448</v>
      </c>
      <c r="O310" s="16">
        <v>10.104058521560573</v>
      </c>
      <c r="P310" s="16">
        <v>11.390587591943348</v>
      </c>
      <c r="Q310" s="16">
        <v>0.2773133546392833</v>
      </c>
      <c r="R310" s="16">
        <v>2.4345833996784259</v>
      </c>
      <c r="S310" s="16">
        <v>89.342296554359464</v>
      </c>
      <c r="T310" s="20" t="s">
        <v>122</v>
      </c>
      <c r="U310" s="10">
        <v>4</v>
      </c>
      <c r="V310" s="20" t="s">
        <v>143</v>
      </c>
      <c r="W310" s="10">
        <v>4</v>
      </c>
      <c r="X310" s="20" t="s">
        <v>33</v>
      </c>
      <c r="Y310" s="10">
        <v>3</v>
      </c>
      <c r="Z310" s="20" t="s">
        <v>33</v>
      </c>
      <c r="AA310" s="15">
        <v>3</v>
      </c>
      <c r="AB310" s="11">
        <v>48.550608623791362</v>
      </c>
      <c r="AC310" s="10">
        <v>46.740906016789182</v>
      </c>
      <c r="AD310" s="19">
        <v>4.708485359419452</v>
      </c>
      <c r="AE310" s="12">
        <v>1010.4058521560573</v>
      </c>
      <c r="AF310" s="10">
        <v>1010.489461951649</v>
      </c>
      <c r="AG310" s="10">
        <v>729.29406939575108</v>
      </c>
      <c r="AH310" s="10">
        <v>1403.5904605018288</v>
      </c>
      <c r="AI310" s="10">
        <v>4.1074789228090767</v>
      </c>
      <c r="AJ310" s="10"/>
      <c r="AK310" s="10"/>
      <c r="AL310" s="10"/>
      <c r="AM310" s="10"/>
      <c r="AN310" s="10">
        <v>6.7360390143737154</v>
      </c>
      <c r="AO310" s="10">
        <v>3.6319289605697116</v>
      </c>
      <c r="AP310" s="10">
        <v>5.8343525551660083</v>
      </c>
      <c r="AQ310" s="10">
        <v>114.66</v>
      </c>
      <c r="AR310" s="10"/>
      <c r="AS310" s="10"/>
      <c r="AT310" s="10">
        <v>1.859313161122228</v>
      </c>
      <c r="AU310" s="10">
        <v>1</v>
      </c>
      <c r="AV310" s="16"/>
      <c r="AW310" s="19">
        <v>151.57341929274733</v>
      </c>
      <c r="AX310" s="1" t="s">
        <v>120</v>
      </c>
      <c r="AY310" s="23">
        <v>48.5204724409449</v>
      </c>
      <c r="AZ310" s="18">
        <v>100</v>
      </c>
      <c r="BA310" s="18">
        <v>0</v>
      </c>
      <c r="BB310" s="18">
        <v>0</v>
      </c>
      <c r="BC310" s="18">
        <v>100</v>
      </c>
      <c r="BD310" s="18">
        <v>0</v>
      </c>
      <c r="BE310" s="18">
        <v>0</v>
      </c>
      <c r="BF310" s="24">
        <v>48.550608623791362</v>
      </c>
      <c r="BG310" s="24">
        <v>46.740906016789182</v>
      </c>
      <c r="BH310" s="24">
        <v>4.708485359419452</v>
      </c>
      <c r="BI310" s="21"/>
      <c r="BJ310" s="25">
        <f t="shared" ca="1" si="32"/>
        <v>1</v>
      </c>
      <c r="BK310" s="24">
        <f t="shared" ca="1" si="33"/>
        <v>7.081540810611294</v>
      </c>
      <c r="BL310" s="23">
        <f t="shared" si="34"/>
        <v>3.2045903154114805</v>
      </c>
      <c r="BM310" s="23">
        <f t="shared" ca="1" si="35"/>
        <v>3.13719959810369</v>
      </c>
      <c r="BN310" s="22">
        <f t="shared" si="36"/>
        <v>2.9202995107699321</v>
      </c>
      <c r="BO310" s="21"/>
      <c r="BP310" s="2"/>
    </row>
    <row r="311" spans="1:68" x14ac:dyDescent="0.2">
      <c r="A311">
        <v>14.9</v>
      </c>
      <c r="B311">
        <v>2.11</v>
      </c>
      <c r="C311">
        <v>0.20283000000000001</v>
      </c>
      <c r="D311">
        <v>-7.0239999999999997E-2</v>
      </c>
      <c r="E311">
        <v>0.26212999999999997</v>
      </c>
      <c r="F311">
        <v>1.9906999999999999</v>
      </c>
      <c r="G311">
        <v>2.27305</v>
      </c>
      <c r="I311" s="17">
        <f t="shared" si="30"/>
        <v>48.884514435695536</v>
      </c>
      <c r="J311" s="16">
        <f t="shared" si="31"/>
        <v>-48.684514435695533</v>
      </c>
      <c r="K311" s="16">
        <v>115</v>
      </c>
      <c r="L311" s="16">
        <v>5492.7821522309532</v>
      </c>
      <c r="M311" s="16">
        <v>2452.6246719160094</v>
      </c>
      <c r="N311" s="16">
        <v>21.183289588801401</v>
      </c>
      <c r="O311" s="16">
        <v>9.7145236139630367</v>
      </c>
      <c r="P311" s="16">
        <v>10.997047325168449</v>
      </c>
      <c r="Q311" s="16">
        <v>0.27276257138366428</v>
      </c>
      <c r="R311" s="16">
        <v>2.4803255211915367</v>
      </c>
      <c r="S311" s="16">
        <v>89.064146611487018</v>
      </c>
      <c r="T311" s="20" t="s">
        <v>122</v>
      </c>
      <c r="U311" s="10">
        <v>4</v>
      </c>
      <c r="V311" s="20" t="s">
        <v>143</v>
      </c>
      <c r="W311" s="10">
        <v>4</v>
      </c>
      <c r="X311" s="20" t="s">
        <v>33</v>
      </c>
      <c r="Y311" s="10">
        <v>3</v>
      </c>
      <c r="Z311" s="20" t="s">
        <v>124</v>
      </c>
      <c r="AA311" s="15">
        <v>2</v>
      </c>
      <c r="AB311" s="11">
        <v>51.068687184794427</v>
      </c>
      <c r="AC311" s="10">
        <v>44.648981190966992</v>
      </c>
      <c r="AD311" s="19">
        <v>4.2823316242385765</v>
      </c>
      <c r="AE311" s="12">
        <v>971.45236139630356</v>
      </c>
      <c r="AF311" s="10">
        <v>963.08091119011249</v>
      </c>
      <c r="AG311" s="10">
        <v>699.77854938763369</v>
      </c>
      <c r="AH311" s="10">
        <v>1396.4062016095329</v>
      </c>
      <c r="AI311" s="10">
        <v>4.031728865651492</v>
      </c>
      <c r="AJ311" s="10"/>
      <c r="AK311" s="10"/>
      <c r="AL311" s="10"/>
      <c r="AM311" s="10"/>
      <c r="AN311" s="10">
        <v>6.4763490759753575</v>
      </c>
      <c r="AO311" s="10">
        <v>3.5556975293767628</v>
      </c>
      <c r="AP311" s="10">
        <v>5.598228395101069</v>
      </c>
      <c r="AQ311" s="10">
        <v>114.66</v>
      </c>
      <c r="AR311" s="10"/>
      <c r="AS311" s="10"/>
      <c r="AT311" s="10">
        <v>1.7612711091292945</v>
      </c>
      <c r="AU311" s="10">
        <v>1</v>
      </c>
      <c r="AV311" s="16"/>
      <c r="AW311" s="19">
        <v>144.46213667851686</v>
      </c>
      <c r="AX311" s="1" t="s">
        <v>120</v>
      </c>
      <c r="AY311" s="23">
        <v>48.684514435695498</v>
      </c>
      <c r="AZ311" s="18">
        <v>100</v>
      </c>
      <c r="BA311" s="18">
        <v>0</v>
      </c>
      <c r="BB311" s="18">
        <v>0</v>
      </c>
      <c r="BC311" s="18">
        <v>100</v>
      </c>
      <c r="BD311" s="18">
        <v>0</v>
      </c>
      <c r="BE311" s="18">
        <v>0</v>
      </c>
      <c r="BF311" s="24">
        <v>51.068687184794427</v>
      </c>
      <c r="BG311" s="24">
        <v>44.648981190966992</v>
      </c>
      <c r="BH311" s="24">
        <v>4.2823316242385765</v>
      </c>
      <c r="BI311" s="21"/>
      <c r="BJ311" s="25">
        <f t="shared" ca="1" si="32"/>
        <v>1</v>
      </c>
      <c r="BK311" s="24">
        <f t="shared" ca="1" si="33"/>
        <v>6.7280218971356076</v>
      </c>
      <c r="BL311" s="23">
        <f t="shared" si="34"/>
        <v>3.3059500135516195</v>
      </c>
      <c r="BM311" s="23">
        <f t="shared" ca="1" si="35"/>
        <v>3.1632120652663489</v>
      </c>
      <c r="BN311" s="22">
        <f t="shared" si="36"/>
        <v>2.9374990046362446</v>
      </c>
      <c r="BO311" s="21"/>
      <c r="BP311" s="2"/>
    </row>
    <row r="312" spans="1:68" x14ac:dyDescent="0.2">
      <c r="A312">
        <v>14.95</v>
      </c>
      <c r="B312">
        <v>2.0699999999999998</v>
      </c>
      <c r="C312">
        <v>0.20337</v>
      </c>
      <c r="D312">
        <v>-7.3029999999999998E-2</v>
      </c>
      <c r="E312">
        <v>0.27281</v>
      </c>
      <c r="F312">
        <v>1.9932300000000001</v>
      </c>
      <c r="G312">
        <v>2.2771300000000001</v>
      </c>
      <c r="I312" s="17">
        <f t="shared" si="30"/>
        <v>49.04855643044619</v>
      </c>
      <c r="J312" s="16">
        <f t="shared" si="31"/>
        <v>-48.848556430446187</v>
      </c>
      <c r="K312" s="16">
        <v>115</v>
      </c>
      <c r="L312" s="16">
        <v>5511.6469816272784</v>
      </c>
      <c r="M312" s="16">
        <v>2461.2532808398937</v>
      </c>
      <c r="N312" s="16">
        <v>21.25437445319335</v>
      </c>
      <c r="O312" s="16">
        <v>9.8576180698151905</v>
      </c>
      <c r="P312" s="16">
        <v>11.181273738726599</v>
      </c>
      <c r="Q312" s="16">
        <v>0.25292400062870019</v>
      </c>
      <c r="R312" s="16">
        <v>2.2620320952584505</v>
      </c>
      <c r="S312" s="16">
        <v>91.920532563292326</v>
      </c>
      <c r="T312" s="20" t="s">
        <v>122</v>
      </c>
      <c r="U312" s="10">
        <v>4</v>
      </c>
      <c r="V312" s="20" t="s">
        <v>143</v>
      </c>
      <c r="W312" s="10">
        <v>4</v>
      </c>
      <c r="X312" s="20" t="s">
        <v>33</v>
      </c>
      <c r="Y312" s="10">
        <v>3</v>
      </c>
      <c r="Z312" s="20" t="s">
        <v>124</v>
      </c>
      <c r="AA312" s="15">
        <v>2</v>
      </c>
      <c r="AB312" s="11">
        <v>45.240313511193385</v>
      </c>
      <c r="AC312" s="10">
        <v>49.38507322757961</v>
      </c>
      <c r="AD312" s="19">
        <v>5.374613261227001</v>
      </c>
      <c r="AE312" s="12">
        <v>985.76180698151916</v>
      </c>
      <c r="AF312" s="10">
        <v>983.64491105599325</v>
      </c>
      <c r="AG312" s="10">
        <v>713.59553040449487</v>
      </c>
      <c r="AH312" s="10">
        <v>1453.7038239791789</v>
      </c>
      <c r="AI312" s="10">
        <v>4.4208037635546642</v>
      </c>
      <c r="AJ312" s="10"/>
      <c r="AK312" s="10"/>
      <c r="AL312" s="10"/>
      <c r="AM312" s="10"/>
      <c r="AN312" s="10">
        <v>6.571745379876794</v>
      </c>
      <c r="AO312" s="10">
        <v>3.5567236596694856</v>
      </c>
      <c r="AP312" s="10">
        <v>5.7087642432359598</v>
      </c>
      <c r="AQ312" s="10">
        <v>114.66</v>
      </c>
      <c r="AR312" s="10"/>
      <c r="AS312" s="10"/>
      <c r="AT312" s="10">
        <v>1.7941237208018725</v>
      </c>
      <c r="AU312" s="10">
        <v>1</v>
      </c>
      <c r="AV312" s="16"/>
      <c r="AW312" s="19">
        <v>147.546736658399</v>
      </c>
      <c r="AX312" s="1" t="s">
        <v>120</v>
      </c>
      <c r="AY312" s="23">
        <v>48.848556430446202</v>
      </c>
      <c r="AZ312" s="18">
        <v>100</v>
      </c>
      <c r="BA312" s="18">
        <v>0</v>
      </c>
      <c r="BB312" s="18">
        <v>0</v>
      </c>
      <c r="BC312" s="18">
        <v>100</v>
      </c>
      <c r="BD312" s="18">
        <v>0</v>
      </c>
      <c r="BE312" s="18">
        <v>0</v>
      </c>
      <c r="BF312" s="24">
        <v>45.240313511193385</v>
      </c>
      <c r="BG312" s="24">
        <v>49.38507322757961</v>
      </c>
      <c r="BH312" s="24">
        <v>5.374613261227001</v>
      </c>
      <c r="BI312" s="21"/>
      <c r="BJ312" s="25">
        <f t="shared" ca="1" si="32"/>
        <v>1</v>
      </c>
      <c r="BK312" s="24">
        <f t="shared" ca="1" si="33"/>
        <v>6.8464715220514032</v>
      </c>
      <c r="BL312" s="23">
        <f t="shared" si="34"/>
        <v>3.0019048618956732</v>
      </c>
      <c r="BM312" s="23">
        <f t="shared" ca="1" si="35"/>
        <v>3.1339944908021704</v>
      </c>
      <c r="BN312" s="22">
        <f t="shared" si="36"/>
        <v>2.9096302116651898</v>
      </c>
      <c r="BO312" s="21"/>
      <c r="BP312" s="2"/>
    </row>
    <row r="313" spans="1:68" x14ac:dyDescent="0.2">
      <c r="A313">
        <v>15</v>
      </c>
      <c r="B313">
        <v>2.11</v>
      </c>
      <c r="C313">
        <v>0.2036</v>
      </c>
      <c r="D313">
        <v>-7.5170000000000001E-2</v>
      </c>
      <c r="E313">
        <v>0.27633000000000002</v>
      </c>
      <c r="F313">
        <v>1.99498</v>
      </c>
      <c r="G313">
        <v>2.2808000000000002</v>
      </c>
      <c r="I313" s="17">
        <f t="shared" si="30"/>
        <v>49.212598425196845</v>
      </c>
      <c r="J313" s="16">
        <f t="shared" si="31"/>
        <v>-49.012598425196842</v>
      </c>
      <c r="K313" s="16">
        <v>115</v>
      </c>
      <c r="L313" s="16">
        <v>5530.5118110236035</v>
      </c>
      <c r="M313" s="16">
        <v>2469.881889763778</v>
      </c>
      <c r="N313" s="16">
        <v>21.325459317585299</v>
      </c>
      <c r="O313" s="16">
        <v>9.9185657084188872</v>
      </c>
      <c r="P313" s="16">
        <v>11.255777977622909</v>
      </c>
      <c r="Q313" s="16">
        <v>0.23770731911772411</v>
      </c>
      <c r="R313" s="16">
        <v>2.111869295843424</v>
      </c>
      <c r="S313" s="16">
        <v>92.861963139168239</v>
      </c>
      <c r="T313" s="20" t="s">
        <v>122</v>
      </c>
      <c r="U313" s="10">
        <v>5</v>
      </c>
      <c r="V313" s="20" t="s">
        <v>143</v>
      </c>
      <c r="W313" s="10">
        <v>4</v>
      </c>
      <c r="X313" s="20" t="s">
        <v>33</v>
      </c>
      <c r="Y313" s="10">
        <v>3</v>
      </c>
      <c r="Z313" s="20" t="s">
        <v>33</v>
      </c>
      <c r="AA313" s="15">
        <v>3</v>
      </c>
      <c r="AB313" s="11">
        <v>41.40329701962672</v>
      </c>
      <c r="AC313" s="10">
        <v>52.273473002783987</v>
      </c>
      <c r="AD313" s="19">
        <v>6.3232299775892908</v>
      </c>
      <c r="AE313" s="12">
        <v>991.85657084188881</v>
      </c>
      <c r="AF313" s="10">
        <v>991.30041978518716</v>
      </c>
      <c r="AG313" s="10">
        <v>719.1833483217182</v>
      </c>
      <c r="AH313" s="10">
        <v>1471.6080786154205</v>
      </c>
      <c r="AI313" s="10">
        <v>4.7351415258898717</v>
      </c>
      <c r="AJ313" s="10"/>
      <c r="AK313" s="10"/>
      <c r="AL313" s="10"/>
      <c r="AM313" s="10"/>
      <c r="AN313" s="10">
        <v>4.9592828542094436</v>
      </c>
      <c r="AO313" s="10">
        <v>3.5450145339391232</v>
      </c>
      <c r="AP313" s="10">
        <v>5.7534667865737452</v>
      </c>
      <c r="AQ313" s="10">
        <v>114.66</v>
      </c>
      <c r="AR313" s="10"/>
      <c r="AS313" s="10"/>
      <c r="AT313" s="10">
        <v>1.8021259947424759</v>
      </c>
      <c r="AU313" s="10">
        <v>1</v>
      </c>
      <c r="AV313" s="16"/>
      <c r="AW313" s="19">
        <v>148.69506296777806</v>
      </c>
      <c r="AX313" s="1" t="s">
        <v>120</v>
      </c>
      <c r="AY313" s="23">
        <v>49.012598425196799</v>
      </c>
      <c r="AZ313" s="18">
        <v>0</v>
      </c>
      <c r="BA313" s="18">
        <v>100</v>
      </c>
      <c r="BB313" s="18">
        <v>0</v>
      </c>
      <c r="BC313" s="18">
        <v>100</v>
      </c>
      <c r="BD313" s="18">
        <v>0</v>
      </c>
      <c r="BE313" s="18">
        <v>0</v>
      </c>
      <c r="BF313" s="24">
        <v>41.40329701962672</v>
      </c>
      <c r="BG313" s="24">
        <v>52.273473002783987</v>
      </c>
      <c r="BH313" s="24">
        <v>6.3232299775892908</v>
      </c>
      <c r="BI313" s="21"/>
      <c r="BJ313" s="25">
        <f t="shared" ca="1" si="32"/>
        <v>1</v>
      </c>
      <c r="BK313" s="24">
        <f t="shared" ca="1" si="33"/>
        <v>6.8752454174423292</v>
      </c>
      <c r="BL313" s="23">
        <f t="shared" si="34"/>
        <v>2.7996784779409909</v>
      </c>
      <c r="BM313" s="23">
        <f t="shared" ca="1" si="35"/>
        <v>3.1161548432410338</v>
      </c>
      <c r="BN313" s="22">
        <f t="shared" si="36"/>
        <v>2.8911575181611697</v>
      </c>
      <c r="BO313" s="21"/>
      <c r="BP313" s="2"/>
    </row>
    <row r="314" spans="1:68" x14ac:dyDescent="0.2">
      <c r="A314">
        <v>15.05</v>
      </c>
      <c r="B314">
        <v>2.11</v>
      </c>
      <c r="C314">
        <v>0.20305000000000001</v>
      </c>
      <c r="D314">
        <v>-7.3429999999999995E-2</v>
      </c>
      <c r="E314">
        <v>0.27100000000000002</v>
      </c>
      <c r="F314">
        <v>1.98803</v>
      </c>
      <c r="G314">
        <v>2.2793999999999999</v>
      </c>
      <c r="I314" s="17">
        <f t="shared" si="30"/>
        <v>49.376640419947506</v>
      </c>
      <c r="J314" s="16">
        <f t="shared" si="31"/>
        <v>-49.176640419947503</v>
      </c>
      <c r="K314" s="16">
        <v>115</v>
      </c>
      <c r="L314" s="16">
        <v>5549.3766404199296</v>
      </c>
      <c r="M314" s="16">
        <v>2478.5104986876627</v>
      </c>
      <c r="N314" s="16">
        <v>21.396544181977251</v>
      </c>
      <c r="O314" s="16">
        <v>9.7728213552361378</v>
      </c>
      <c r="P314" s="16">
        <v>11.089506158656175</v>
      </c>
      <c r="Q314" s="16">
        <v>0.25007976109393831</v>
      </c>
      <c r="R314" s="16">
        <v>2.2551027747861672</v>
      </c>
      <c r="S314" s="16">
        <v>91.436444681947037</v>
      </c>
      <c r="T314" s="20" t="s">
        <v>122</v>
      </c>
      <c r="U314" s="10">
        <v>4</v>
      </c>
      <c r="V314" s="20" t="s">
        <v>143</v>
      </c>
      <c r="W314" s="10">
        <v>4</v>
      </c>
      <c r="X314" s="20" t="s">
        <v>33</v>
      </c>
      <c r="Y314" s="10">
        <v>3</v>
      </c>
      <c r="Z314" s="20" t="s">
        <v>124</v>
      </c>
      <c r="AA314" s="15">
        <v>2</v>
      </c>
      <c r="AB314" s="11">
        <v>45.32550313288548</v>
      </c>
      <c r="AC314" s="10">
        <v>49.318683038794916</v>
      </c>
      <c r="AD314" s="19">
        <v>5.3558138283196079</v>
      </c>
      <c r="AE314" s="12">
        <v>977.28213552361376</v>
      </c>
      <c r="AF314" s="10">
        <v>970.62933347166984</v>
      </c>
      <c r="AG314" s="10">
        <v>706.71296189921304</v>
      </c>
      <c r="AH314" s="10">
        <v>1440.8208102850929</v>
      </c>
      <c r="AI314" s="10">
        <v>4.4343876970078302</v>
      </c>
      <c r="AJ314" s="10"/>
      <c r="AK314" s="10"/>
      <c r="AL314" s="10"/>
      <c r="AM314" s="10"/>
      <c r="AN314" s="10">
        <v>6.5152142368240922</v>
      </c>
      <c r="AO314" s="10">
        <v>3.5420041790033285</v>
      </c>
      <c r="AP314" s="10">
        <v>5.6537036951937045</v>
      </c>
      <c r="AQ314" s="10">
        <v>114.66</v>
      </c>
      <c r="AR314" s="10"/>
      <c r="AS314" s="10"/>
      <c r="AT314" s="10">
        <v>1.7562193846476168</v>
      </c>
      <c r="AU314" s="10">
        <v>1</v>
      </c>
      <c r="AV314" s="16"/>
      <c r="AW314" s="19">
        <v>145.59440002075047</v>
      </c>
      <c r="AX314" s="1" t="s">
        <v>120</v>
      </c>
      <c r="AY314" s="23">
        <v>49.176640419947503</v>
      </c>
      <c r="AZ314" s="18">
        <v>100</v>
      </c>
      <c r="BA314" s="18">
        <v>0</v>
      </c>
      <c r="BB314" s="18">
        <v>0</v>
      </c>
      <c r="BC314" s="18">
        <v>100</v>
      </c>
      <c r="BD314" s="18">
        <v>0</v>
      </c>
      <c r="BE314" s="18">
        <v>0</v>
      </c>
      <c r="BF314" s="24">
        <v>45.32550313288548</v>
      </c>
      <c r="BG314" s="24">
        <v>49.318683038794916</v>
      </c>
      <c r="BH314" s="24">
        <v>5.3558138283196079</v>
      </c>
      <c r="BI314" s="21"/>
      <c r="BJ314" s="25">
        <f t="shared" ca="1" si="32"/>
        <v>1</v>
      </c>
      <c r="BK314" s="24">
        <f t="shared" ca="1" si="33"/>
        <v>6.7095280353654267</v>
      </c>
      <c r="BL314" s="23">
        <f t="shared" si="34"/>
        <v>3.0076396855937699</v>
      </c>
      <c r="BM314" s="23">
        <f t="shared" ca="1" si="35"/>
        <v>3.1418224363971885</v>
      </c>
      <c r="BN314" s="22">
        <f t="shared" si="36"/>
        <v>2.9119205714505849</v>
      </c>
      <c r="BO314" s="21"/>
      <c r="BP314" s="2"/>
    </row>
    <row r="315" spans="1:68" x14ac:dyDescent="0.2">
      <c r="A315">
        <v>15.1</v>
      </c>
      <c r="B315">
        <v>2.0699999999999998</v>
      </c>
      <c r="C315">
        <v>0.20351</v>
      </c>
      <c r="D315">
        <v>-7.0370000000000002E-2</v>
      </c>
      <c r="E315">
        <v>0.27989000000000003</v>
      </c>
      <c r="F315">
        <v>1.9973799999999999</v>
      </c>
      <c r="G315">
        <v>2.2839299999999998</v>
      </c>
      <c r="I315" s="17">
        <f t="shared" si="30"/>
        <v>49.540682414698161</v>
      </c>
      <c r="J315" s="16">
        <f t="shared" si="31"/>
        <v>-49.340682414698158</v>
      </c>
      <c r="K315" s="16">
        <v>115</v>
      </c>
      <c r="L315" s="16">
        <v>5568.2414698162547</v>
      </c>
      <c r="M315" s="16">
        <v>2487.1391076115469</v>
      </c>
      <c r="N315" s="16">
        <v>21.467629046369201</v>
      </c>
      <c r="O315" s="16">
        <v>9.8947166324435258</v>
      </c>
      <c r="P315" s="16">
        <v>11.245639554216213</v>
      </c>
      <c r="Q315" s="16">
        <v>0.27183819353486666</v>
      </c>
      <c r="R315" s="16">
        <v>2.4172764227797887</v>
      </c>
      <c r="S315" s="16">
        <v>93.814091789770004</v>
      </c>
      <c r="T315" s="20" t="s">
        <v>122</v>
      </c>
      <c r="U315" s="10">
        <v>4</v>
      </c>
      <c r="V315" s="20" t="s">
        <v>143</v>
      </c>
      <c r="W315" s="10">
        <v>4</v>
      </c>
      <c r="X315" s="20" t="s">
        <v>33</v>
      </c>
      <c r="Y315" s="10">
        <v>3</v>
      </c>
      <c r="Z315" s="20" t="s">
        <v>124</v>
      </c>
      <c r="AA315" s="15">
        <v>2</v>
      </c>
      <c r="AB315" s="11">
        <v>49.189486183518497</v>
      </c>
      <c r="AC315" s="10">
        <v>46.216308188577415</v>
      </c>
      <c r="AD315" s="19">
        <v>4.5942056279040919</v>
      </c>
      <c r="AE315" s="12">
        <v>989.47166324435261</v>
      </c>
      <c r="AF315" s="10">
        <v>987.88827239659634</v>
      </c>
      <c r="AG315" s="10">
        <v>718.42296656621602</v>
      </c>
      <c r="AH315" s="10">
        <v>1488.2700907213882</v>
      </c>
      <c r="AI315" s="10">
        <v>4.1368872445710316</v>
      </c>
      <c r="AJ315" s="10"/>
      <c r="AK315" s="10"/>
      <c r="AL315" s="10"/>
      <c r="AM315" s="10"/>
      <c r="AN315" s="10">
        <v>6.5964777549623506</v>
      </c>
      <c r="AO315" s="10">
        <v>3.6142079937973586</v>
      </c>
      <c r="AP315" s="10">
        <v>5.7473837325297277</v>
      </c>
      <c r="AQ315" s="10">
        <v>114.66</v>
      </c>
      <c r="AR315" s="10"/>
      <c r="AS315" s="10"/>
      <c r="AT315" s="10">
        <v>1.7824795874615187</v>
      </c>
      <c r="AU315" s="10">
        <v>1</v>
      </c>
      <c r="AV315" s="16"/>
      <c r="AW315" s="19">
        <v>148.18324085948944</v>
      </c>
      <c r="AX315" s="1" t="s">
        <v>120</v>
      </c>
      <c r="AY315" s="23">
        <v>49.3406824146982</v>
      </c>
      <c r="AZ315" s="18">
        <v>100</v>
      </c>
      <c r="BA315" s="18">
        <v>0</v>
      </c>
      <c r="BB315" s="18">
        <v>0</v>
      </c>
      <c r="BC315" s="18">
        <v>100</v>
      </c>
      <c r="BD315" s="18">
        <v>0</v>
      </c>
      <c r="BE315" s="18">
        <v>0</v>
      </c>
      <c r="BF315" s="24">
        <v>49.189486183518497</v>
      </c>
      <c r="BG315" s="24">
        <v>46.216308188577415</v>
      </c>
      <c r="BH315" s="24">
        <v>4.5942056279040919</v>
      </c>
      <c r="BI315" s="21"/>
      <c r="BJ315" s="25">
        <f t="shared" ca="1" si="32"/>
        <v>1</v>
      </c>
      <c r="BK315" s="24">
        <f t="shared" ca="1" si="33"/>
        <v>6.8042183836141481</v>
      </c>
      <c r="BL315" s="23">
        <f t="shared" si="34"/>
        <v>3.2126406539989869</v>
      </c>
      <c r="BM315" s="23">
        <f t="shared" ca="1" si="35"/>
        <v>3.1522993953955791</v>
      </c>
      <c r="BN315" s="22">
        <f t="shared" si="36"/>
        <v>2.9232454357911197</v>
      </c>
      <c r="BO315" s="21"/>
      <c r="BP315" s="2"/>
    </row>
    <row r="316" spans="1:68" x14ac:dyDescent="0.2">
      <c r="A316">
        <v>15.15</v>
      </c>
      <c r="B316">
        <v>2.11</v>
      </c>
      <c r="C316">
        <v>0.20443</v>
      </c>
      <c r="D316">
        <v>-6.8500000000000005E-2</v>
      </c>
      <c r="E316">
        <v>0.2888</v>
      </c>
      <c r="F316">
        <v>1.9993300000000001</v>
      </c>
      <c r="G316">
        <v>2.28878</v>
      </c>
      <c r="I316" s="17">
        <f t="shared" si="30"/>
        <v>49.704724409448815</v>
      </c>
      <c r="J316" s="16">
        <f t="shared" si="31"/>
        <v>-49.504724409448812</v>
      </c>
      <c r="K316" s="16">
        <v>115</v>
      </c>
      <c r="L316" s="16">
        <v>5587.1062992125799</v>
      </c>
      <c r="M316" s="16">
        <v>2495.7677165354312</v>
      </c>
      <c r="N316" s="16">
        <v>21.538713910761153</v>
      </c>
      <c r="O316" s="16">
        <v>10.138507186858311</v>
      </c>
      <c r="P316" s="16">
        <v>11.523745253121675</v>
      </c>
      <c r="Q316" s="16">
        <v>0.2851350133598784</v>
      </c>
      <c r="R316" s="16">
        <v>2.474325899235216</v>
      </c>
      <c r="S316" s="16">
        <v>96.197087934955874</v>
      </c>
      <c r="T316" s="20" t="s">
        <v>122</v>
      </c>
      <c r="U316" s="10">
        <v>4</v>
      </c>
      <c r="V316" s="20" t="s">
        <v>143</v>
      </c>
      <c r="W316" s="10">
        <v>4</v>
      </c>
      <c r="X316" s="20" t="s">
        <v>33</v>
      </c>
      <c r="Y316" s="10">
        <v>3</v>
      </c>
      <c r="Z316" s="20" t="s">
        <v>124</v>
      </c>
      <c r="AA316" s="15">
        <v>2</v>
      </c>
      <c r="AB316" s="11">
        <v>49.994173717814583</v>
      </c>
      <c r="AC316" s="10">
        <v>45.549492492202432</v>
      </c>
      <c r="AD316" s="19">
        <v>4.4563337899829865</v>
      </c>
      <c r="AE316" s="12">
        <v>1013.8507186858311</v>
      </c>
      <c r="AF316" s="10">
        <v>1019.4968940680434</v>
      </c>
      <c r="AG316" s="10">
        <v>739.28089398412567</v>
      </c>
      <c r="AH316" s="10">
        <v>1535.8294084977201</v>
      </c>
      <c r="AI316" s="10">
        <v>4.0415048005967522</v>
      </c>
      <c r="AJ316" s="10"/>
      <c r="AK316" s="10"/>
      <c r="AL316" s="10"/>
      <c r="AM316" s="10"/>
      <c r="AN316" s="10">
        <v>6.7590047912388735</v>
      </c>
      <c r="AO316" s="10">
        <v>3.6924370802980451</v>
      </c>
      <c r="AP316" s="10">
        <v>5.9142471518730044</v>
      </c>
      <c r="AQ316" s="10">
        <v>114.66</v>
      </c>
      <c r="AR316" s="10"/>
      <c r="AS316" s="10"/>
      <c r="AT316" s="10">
        <v>1.8356959097367449</v>
      </c>
      <c r="AU316" s="10">
        <v>1</v>
      </c>
      <c r="AV316" s="16"/>
      <c r="AW316" s="19">
        <v>152.92453411020651</v>
      </c>
      <c r="AX316" s="1" t="s">
        <v>120</v>
      </c>
      <c r="AY316" s="23">
        <v>49.504724409448798</v>
      </c>
      <c r="AZ316" s="18">
        <v>100</v>
      </c>
      <c r="BA316" s="18">
        <v>0</v>
      </c>
      <c r="BB316" s="18">
        <v>0</v>
      </c>
      <c r="BC316" s="18">
        <v>100</v>
      </c>
      <c r="BD316" s="18">
        <v>0</v>
      </c>
      <c r="BE316" s="18">
        <v>0</v>
      </c>
      <c r="BF316" s="24">
        <v>49.994173717814583</v>
      </c>
      <c r="BG316" s="24">
        <v>45.549492492202432</v>
      </c>
      <c r="BH316" s="24">
        <v>4.4563337899829865</v>
      </c>
      <c r="BI316" s="21"/>
      <c r="BJ316" s="25">
        <f t="shared" ca="1" si="32"/>
        <v>1</v>
      </c>
      <c r="BK316" s="24">
        <f t="shared" ca="1" si="33"/>
        <v>6.9959973002891802</v>
      </c>
      <c r="BL316" s="23">
        <f t="shared" si="34"/>
        <v>3.2660794857545361</v>
      </c>
      <c r="BM316" s="23">
        <f t="shared" ca="1" si="35"/>
        <v>3.1461505395336125</v>
      </c>
      <c r="BN316" s="22">
        <f t="shared" si="36"/>
        <v>2.9199654659853653</v>
      </c>
      <c r="BO316" s="21"/>
      <c r="BP316" s="2"/>
    </row>
    <row r="317" spans="1:68" x14ac:dyDescent="0.2">
      <c r="A317">
        <v>15.2</v>
      </c>
      <c r="B317">
        <v>2.0699999999999998</v>
      </c>
      <c r="C317">
        <v>0.20369000000000001</v>
      </c>
      <c r="D317">
        <v>-6.7900000000000002E-2</v>
      </c>
      <c r="E317">
        <v>0.29372999999999999</v>
      </c>
      <c r="F317">
        <v>2.00075</v>
      </c>
      <c r="G317">
        <v>2.2931300000000001</v>
      </c>
      <c r="I317" s="17">
        <f t="shared" si="30"/>
        <v>49.868766404199469</v>
      </c>
      <c r="J317" s="16">
        <f t="shared" si="31"/>
        <v>-49.668766404199467</v>
      </c>
      <c r="K317" s="16">
        <v>115</v>
      </c>
      <c r="L317" s="16">
        <v>5605.971128608905</v>
      </c>
      <c r="M317" s="16">
        <v>2504.3963254593154</v>
      </c>
      <c r="N317" s="16">
        <v>21.609798775153102</v>
      </c>
      <c r="O317" s="16">
        <v>9.9424147843942485</v>
      </c>
      <c r="P317" s="16">
        <v>11.346639793681074</v>
      </c>
      <c r="Q317" s="16">
        <v>0.28940137266202126</v>
      </c>
      <c r="R317" s="16">
        <v>2.5505469277626003</v>
      </c>
      <c r="S317" s="16">
        <v>97.515625644918416</v>
      </c>
      <c r="T317" s="20" t="s">
        <v>122</v>
      </c>
      <c r="U317" s="10">
        <v>4</v>
      </c>
      <c r="V317" s="20" t="s">
        <v>143</v>
      </c>
      <c r="W317" s="10">
        <v>4</v>
      </c>
      <c r="X317" s="20" t="s">
        <v>33</v>
      </c>
      <c r="Y317" s="10">
        <v>3</v>
      </c>
      <c r="Z317" s="20" t="s">
        <v>124</v>
      </c>
      <c r="AA317" s="15">
        <v>2</v>
      </c>
      <c r="AB317" s="11">
        <v>52.7866325777211</v>
      </c>
      <c r="AC317" s="10">
        <v>43.186705267470515</v>
      </c>
      <c r="AD317" s="19">
        <v>4.026662154808383</v>
      </c>
      <c r="AE317" s="12">
        <v>994.24147843942478</v>
      </c>
      <c r="AF317" s="10">
        <v>997.5512618164239</v>
      </c>
      <c r="AG317" s="10">
        <v>725.99798452608059</v>
      </c>
      <c r="AH317" s="10">
        <v>1561.4912956066009</v>
      </c>
      <c r="AI317" s="10">
        <v>3.9207277039878794</v>
      </c>
      <c r="AJ317" s="10"/>
      <c r="AK317" s="10"/>
      <c r="AL317" s="10"/>
      <c r="AM317" s="10"/>
      <c r="AN317" s="10">
        <v>6.6282765229294993</v>
      </c>
      <c r="AO317" s="10">
        <v>3.6713254118426466</v>
      </c>
      <c r="AP317" s="10">
        <v>5.8079838762086444</v>
      </c>
      <c r="AQ317" s="10">
        <v>114.66</v>
      </c>
      <c r="AR317" s="10"/>
      <c r="AS317" s="10"/>
      <c r="AT317" s="10">
        <v>1.7877105823008479</v>
      </c>
      <c r="AU317" s="10">
        <v>1</v>
      </c>
      <c r="AV317" s="16"/>
      <c r="AW317" s="19">
        <v>149.63268927246358</v>
      </c>
      <c r="AX317" s="1" t="s">
        <v>120</v>
      </c>
      <c r="AY317" s="23">
        <v>49.668766404199502</v>
      </c>
      <c r="AZ317" s="18">
        <v>100</v>
      </c>
      <c r="BA317" s="18">
        <v>0</v>
      </c>
      <c r="BB317" s="18">
        <v>0</v>
      </c>
      <c r="BC317" s="18">
        <v>100</v>
      </c>
      <c r="BD317" s="18">
        <v>0</v>
      </c>
      <c r="BE317" s="18">
        <v>0</v>
      </c>
      <c r="BF317" s="24">
        <v>52.7866325777211</v>
      </c>
      <c r="BG317" s="24">
        <v>43.186705267470515</v>
      </c>
      <c r="BH317" s="24">
        <v>4.026662154808383</v>
      </c>
      <c r="BI317" s="21"/>
      <c r="BJ317" s="25">
        <f t="shared" ca="1" si="32"/>
        <v>1</v>
      </c>
      <c r="BK317" s="24">
        <f t="shared" ca="1" si="33"/>
        <v>6.8229250638352408</v>
      </c>
      <c r="BL317" s="23">
        <f t="shared" si="34"/>
        <v>3.387325433500568</v>
      </c>
      <c r="BM317" s="23">
        <f t="shared" ca="1" si="35"/>
        <v>3.1639611630049829</v>
      </c>
      <c r="BN317" s="22">
        <f t="shared" si="36"/>
        <v>2.9328614865822082</v>
      </c>
      <c r="BO317" s="21"/>
      <c r="BP317" s="2"/>
    </row>
    <row r="318" spans="1:68" x14ac:dyDescent="0.2">
      <c r="A318">
        <v>15.25</v>
      </c>
      <c r="B318">
        <v>2.11</v>
      </c>
      <c r="C318">
        <v>0.20343</v>
      </c>
      <c r="D318">
        <v>-6.8099999999999994E-2</v>
      </c>
      <c r="E318">
        <v>0.29341</v>
      </c>
      <c r="F318">
        <v>1.9897800000000001</v>
      </c>
      <c r="G318">
        <v>2.2932000000000001</v>
      </c>
      <c r="I318" s="17">
        <f t="shared" si="30"/>
        <v>50.032808398950131</v>
      </c>
      <c r="J318" s="16">
        <f t="shared" si="31"/>
        <v>-49.832808398950128</v>
      </c>
      <c r="K318" s="16">
        <v>115</v>
      </c>
      <c r="L318" s="16">
        <v>5624.8359580052311</v>
      </c>
      <c r="M318" s="16">
        <v>2513.0249343832002</v>
      </c>
      <c r="N318" s="16">
        <v>21.680883639545058</v>
      </c>
      <c r="O318" s="16">
        <v>9.8735174537987636</v>
      </c>
      <c r="P318" s="16">
        <v>11.276510044877169</v>
      </c>
      <c r="Q318" s="16">
        <v>0.28797925289464038</v>
      </c>
      <c r="R318" s="16">
        <v>2.5537976887225597</v>
      </c>
      <c r="S318" s="16">
        <v>97.43004104711153</v>
      </c>
      <c r="T318" s="20" t="s">
        <v>122</v>
      </c>
      <c r="U318" s="10">
        <v>4</v>
      </c>
      <c r="V318" s="20" t="s">
        <v>143</v>
      </c>
      <c r="W318" s="10">
        <v>4</v>
      </c>
      <c r="X318" s="20" t="s">
        <v>33</v>
      </c>
      <c r="Y318" s="10">
        <v>3</v>
      </c>
      <c r="Z318" s="20" t="s">
        <v>124</v>
      </c>
      <c r="AA318" s="15">
        <v>2</v>
      </c>
      <c r="AB318" s="11">
        <v>53.114870185546884</v>
      </c>
      <c r="AC318" s="10">
        <v>42.904336985468554</v>
      </c>
      <c r="AD318" s="19">
        <v>3.9807928289845615</v>
      </c>
      <c r="AE318" s="12">
        <v>987.35174537987643</v>
      </c>
      <c r="AF318" s="10">
        <v>988.19100728676904</v>
      </c>
      <c r="AG318" s="10">
        <v>720.73825336578761</v>
      </c>
      <c r="AH318" s="10">
        <v>1558.2683809556531</v>
      </c>
      <c r="AI318" s="10">
        <v>3.9157369607465342</v>
      </c>
      <c r="AJ318" s="10"/>
      <c r="AK318" s="10"/>
      <c r="AL318" s="10"/>
      <c r="AM318" s="10"/>
      <c r="AN318" s="10">
        <v>6.582344969199176</v>
      </c>
      <c r="AO318" s="10">
        <v>3.6597735098863242</v>
      </c>
      <c r="AP318" s="10">
        <v>5.7659060269263005</v>
      </c>
      <c r="AQ318" s="10">
        <v>114.66</v>
      </c>
      <c r="AR318" s="10"/>
      <c r="AS318" s="10"/>
      <c r="AT318" s="10">
        <v>1.7636943237031373</v>
      </c>
      <c r="AU318" s="10">
        <v>1</v>
      </c>
      <c r="AV318" s="16"/>
      <c r="AW318" s="19">
        <v>148.22865109301537</v>
      </c>
      <c r="AX318" s="1" t="s">
        <v>120</v>
      </c>
      <c r="AY318" s="23">
        <v>49.8328083989501</v>
      </c>
      <c r="AZ318" s="18">
        <v>100</v>
      </c>
      <c r="BA318" s="18">
        <v>0</v>
      </c>
      <c r="BB318" s="18">
        <v>0</v>
      </c>
      <c r="BC318" s="18">
        <v>100</v>
      </c>
      <c r="BD318" s="18">
        <v>0</v>
      </c>
      <c r="BE318" s="18">
        <v>0</v>
      </c>
      <c r="BF318" s="24">
        <v>53.114870185546884</v>
      </c>
      <c r="BG318" s="24">
        <v>42.904336985468554</v>
      </c>
      <c r="BH318" s="24">
        <v>3.9807928289845615</v>
      </c>
      <c r="BI318" s="21"/>
      <c r="BJ318" s="25">
        <f t="shared" ca="1" si="32"/>
        <v>1</v>
      </c>
      <c r="BK318" s="24">
        <f t="shared" ca="1" si="33"/>
        <v>6.7361783403490101</v>
      </c>
      <c r="BL318" s="23">
        <f t="shared" si="34"/>
        <v>3.4023643723786092</v>
      </c>
      <c r="BM318" s="23">
        <f t="shared" ca="1" si="35"/>
        <v>3.1696553252395709</v>
      </c>
      <c r="BN318" s="22">
        <f t="shared" si="36"/>
        <v>2.9354089507766759</v>
      </c>
      <c r="BO318" s="21"/>
      <c r="BP318" s="2"/>
    </row>
    <row r="319" spans="1:68" x14ac:dyDescent="0.2">
      <c r="A319">
        <v>15.3</v>
      </c>
      <c r="B319">
        <v>2.0699999999999998</v>
      </c>
      <c r="C319">
        <v>0.20408999999999999</v>
      </c>
      <c r="D319">
        <v>-7.0599999999999996E-2</v>
      </c>
      <c r="E319">
        <v>0.29291</v>
      </c>
      <c r="F319">
        <v>1.9888999999999999</v>
      </c>
      <c r="G319">
        <v>2.2951800000000002</v>
      </c>
      <c r="I319" s="17">
        <f t="shared" si="30"/>
        <v>50.196850393700785</v>
      </c>
      <c r="J319" s="16">
        <f t="shared" si="31"/>
        <v>-49.996850393700782</v>
      </c>
      <c r="K319" s="16">
        <v>115</v>
      </c>
      <c r="L319" s="16">
        <v>5643.7007874015562</v>
      </c>
      <c r="M319" s="16">
        <v>2521.6535433070844</v>
      </c>
      <c r="N319" s="16">
        <v>21.751968503937007</v>
      </c>
      <c r="O319" s="16">
        <v>10.048410677618064</v>
      </c>
      <c r="P319" s="16">
        <v>11.449477615245813</v>
      </c>
      <c r="Q319" s="16">
        <v>0.27020275580237862</v>
      </c>
      <c r="R319" s="16">
        <v>2.3599570642645213</v>
      </c>
      <c r="S319" s="16">
        <v>97.296315113038247</v>
      </c>
      <c r="T319" s="20" t="s">
        <v>122</v>
      </c>
      <c r="U319" s="10">
        <v>4</v>
      </c>
      <c r="V319" s="20" t="s">
        <v>143</v>
      </c>
      <c r="W319" s="10">
        <v>4</v>
      </c>
      <c r="X319" s="20" t="s">
        <v>33</v>
      </c>
      <c r="Y319" s="10">
        <v>3</v>
      </c>
      <c r="Z319" s="20" t="s">
        <v>124</v>
      </c>
      <c r="AA319" s="15">
        <v>2</v>
      </c>
      <c r="AB319" s="11">
        <v>47.453011740222031</v>
      </c>
      <c r="AC319" s="10">
        <v>47.63177735946222</v>
      </c>
      <c r="AD319" s="19">
        <v>4.9152109003157527</v>
      </c>
      <c r="AE319" s="12">
        <v>1004.8410677618064</v>
      </c>
      <c r="AF319" s="10">
        <v>1007.4304373656491</v>
      </c>
      <c r="AG319" s="10">
        <v>733.71082114343608</v>
      </c>
      <c r="AH319" s="10">
        <v>1554.0551302443682</v>
      </c>
      <c r="AI319" s="10">
        <v>4.237365226437495</v>
      </c>
      <c r="AJ319" s="10"/>
      <c r="AK319" s="10"/>
      <c r="AL319" s="10"/>
      <c r="AM319" s="10"/>
      <c r="AN319" s="10">
        <v>6.6989404517453757</v>
      </c>
      <c r="AO319" s="10">
        <v>3.6631832868835406</v>
      </c>
      <c r="AP319" s="10">
        <v>5.869686569147488</v>
      </c>
      <c r="AQ319" s="10">
        <v>114.66</v>
      </c>
      <c r="AR319" s="10"/>
      <c r="AS319" s="10"/>
      <c r="AT319" s="10">
        <v>1.7932744621341852</v>
      </c>
      <c r="AU319" s="10">
        <v>1</v>
      </c>
      <c r="AV319" s="16"/>
      <c r="AW319" s="19">
        <v>151.11456560484737</v>
      </c>
      <c r="AX319" s="1" t="s">
        <v>120</v>
      </c>
      <c r="AY319" s="23">
        <v>49.996850393700797</v>
      </c>
      <c r="AZ319" s="18">
        <v>100</v>
      </c>
      <c r="BA319" s="18">
        <v>0</v>
      </c>
      <c r="BB319" s="18">
        <v>0</v>
      </c>
      <c r="BC319" s="18">
        <v>100</v>
      </c>
      <c r="BD319" s="18">
        <v>0</v>
      </c>
      <c r="BE319" s="18">
        <v>0</v>
      </c>
      <c r="BF319" s="24">
        <v>47.453011740222031</v>
      </c>
      <c r="BG319" s="24">
        <v>47.63177735946222</v>
      </c>
      <c r="BH319" s="24">
        <v>4.9152109003157527</v>
      </c>
      <c r="BI319" s="21"/>
      <c r="BJ319" s="25">
        <f t="shared" ca="1" si="32"/>
        <v>1</v>
      </c>
      <c r="BK319" s="24">
        <f t="shared" ca="1" si="33"/>
        <v>6.8428331437078569</v>
      </c>
      <c r="BL319" s="23">
        <f t="shared" si="34"/>
        <v>3.1318316017134396</v>
      </c>
      <c r="BM319" s="23">
        <f t="shared" ca="1" si="35"/>
        <v>3.1441923850670332</v>
      </c>
      <c r="BN319" s="22">
        <f t="shared" si="36"/>
        <v>2.9110091253340444</v>
      </c>
      <c r="BO319" s="21"/>
      <c r="BP319" s="2"/>
    </row>
    <row r="320" spans="1:68" x14ac:dyDescent="0.2">
      <c r="A320">
        <v>15.35</v>
      </c>
      <c r="B320">
        <v>2.11</v>
      </c>
      <c r="C320">
        <v>0.20279</v>
      </c>
      <c r="D320">
        <v>-7.0860000000000006E-2</v>
      </c>
      <c r="E320">
        <v>0.29777999999999999</v>
      </c>
      <c r="F320">
        <v>1.9861500000000001</v>
      </c>
      <c r="G320">
        <v>2.2993000000000001</v>
      </c>
      <c r="I320" s="17">
        <f t="shared" si="30"/>
        <v>50.36089238845144</v>
      </c>
      <c r="J320" s="16">
        <f t="shared" si="31"/>
        <v>-50.160892388451437</v>
      </c>
      <c r="K320" s="16">
        <v>115</v>
      </c>
      <c r="L320" s="16">
        <v>5662.5656167978814</v>
      </c>
      <c r="M320" s="16">
        <v>2530.2821522309687</v>
      </c>
      <c r="N320" s="16">
        <v>21.823053368328956</v>
      </c>
      <c r="O320" s="16">
        <v>9.7039240246406528</v>
      </c>
      <c r="P320" s="16">
        <v>11.123746826877786</v>
      </c>
      <c r="Q320" s="16">
        <v>0.26835400010478333</v>
      </c>
      <c r="R320" s="16">
        <v>2.4124425365055253</v>
      </c>
      <c r="S320" s="16">
        <v>98.598805710912018</v>
      </c>
      <c r="T320" s="20" t="s">
        <v>122</v>
      </c>
      <c r="U320" s="10">
        <v>4</v>
      </c>
      <c r="V320" s="20" t="s">
        <v>143</v>
      </c>
      <c r="W320" s="10">
        <v>4</v>
      </c>
      <c r="X320" s="20" t="s">
        <v>33</v>
      </c>
      <c r="Y320" s="10">
        <v>3</v>
      </c>
      <c r="Z320" s="20" t="s">
        <v>124</v>
      </c>
      <c r="AA320" s="15">
        <v>2</v>
      </c>
      <c r="AB320" s="11">
        <v>50.13612686139421</v>
      </c>
      <c r="AC320" s="10">
        <v>45.431177960612267</v>
      </c>
      <c r="AD320" s="19">
        <v>4.4326951779935229</v>
      </c>
      <c r="AE320" s="12">
        <v>970.3924024640653</v>
      </c>
      <c r="AF320" s="10">
        <v>967.99947229903864</v>
      </c>
      <c r="AG320" s="10">
        <v>709.28101201583399</v>
      </c>
      <c r="AH320" s="10">
        <v>1579.3869053331371</v>
      </c>
      <c r="AI320" s="10">
        <v>4.145176454434937</v>
      </c>
      <c r="AJ320" s="10"/>
      <c r="AK320" s="10"/>
      <c r="AL320" s="10"/>
      <c r="AM320" s="10"/>
      <c r="AN320" s="10">
        <v>6.4692826830937689</v>
      </c>
      <c r="AO320" s="10">
        <v>3.6041949856984554</v>
      </c>
      <c r="AP320" s="10">
        <v>5.6742480961266715</v>
      </c>
      <c r="AQ320" s="10">
        <v>114.66</v>
      </c>
      <c r="AR320" s="10"/>
      <c r="AS320" s="10"/>
      <c r="AT320" s="10">
        <v>1.7134670974792829</v>
      </c>
      <c r="AU320" s="10">
        <v>1</v>
      </c>
      <c r="AV320" s="16"/>
      <c r="AW320" s="19">
        <v>145.1999208448558</v>
      </c>
      <c r="AX320" s="1" t="s">
        <v>120</v>
      </c>
      <c r="AY320" s="23">
        <v>50.160892388451401</v>
      </c>
      <c r="AZ320" s="18">
        <v>100</v>
      </c>
      <c r="BA320" s="18">
        <v>0</v>
      </c>
      <c r="BB320" s="18">
        <v>0</v>
      </c>
      <c r="BC320" s="18">
        <v>100</v>
      </c>
      <c r="BD320" s="18">
        <v>0</v>
      </c>
      <c r="BE320" s="18">
        <v>0</v>
      </c>
      <c r="BF320" s="24">
        <v>50.13612686139421</v>
      </c>
      <c r="BG320" s="24">
        <v>45.431177960612267</v>
      </c>
      <c r="BH320" s="24">
        <v>4.4326951779935229</v>
      </c>
      <c r="BI320" s="21"/>
      <c r="BJ320" s="25">
        <f t="shared" ca="1" si="32"/>
        <v>1</v>
      </c>
      <c r="BK320" s="24">
        <f t="shared" ca="1" si="33"/>
        <v>6.5545765409342334</v>
      </c>
      <c r="BL320" s="23">
        <f t="shared" si="34"/>
        <v>3.2361189570046482</v>
      </c>
      <c r="BM320" s="23">
        <f t="shared" ca="1" si="35"/>
        <v>3.1676189865764037</v>
      </c>
      <c r="BN320" s="22">
        <f t="shared" si="36"/>
        <v>2.9267281438173796</v>
      </c>
      <c r="BO320" s="21"/>
      <c r="BP320" s="2"/>
    </row>
    <row r="321" spans="1:68" x14ac:dyDescent="0.2">
      <c r="A321">
        <v>15.4</v>
      </c>
      <c r="B321">
        <v>2.11</v>
      </c>
      <c r="C321">
        <v>0.20355999999999999</v>
      </c>
      <c r="D321">
        <v>-6.7729999999999999E-2</v>
      </c>
      <c r="E321">
        <v>0.29277999999999998</v>
      </c>
      <c r="F321">
        <v>1.98543</v>
      </c>
      <c r="G321">
        <v>2.2986</v>
      </c>
      <c r="I321" s="17">
        <f t="shared" si="30"/>
        <v>50.524934383202101</v>
      </c>
      <c r="J321" s="16">
        <f t="shared" si="31"/>
        <v>-50.324934383202098</v>
      </c>
      <c r="K321" s="16">
        <v>115</v>
      </c>
      <c r="L321" s="16">
        <v>5681.4304461942074</v>
      </c>
      <c r="M321" s="16">
        <v>2538.9107611548534</v>
      </c>
      <c r="N321" s="16">
        <v>21.894138232720909</v>
      </c>
      <c r="O321" s="16">
        <v>9.9079661190965034</v>
      </c>
      <c r="P321" s="16">
        <v>11.308532386827084</v>
      </c>
      <c r="Q321" s="16">
        <v>0.2906101744642951</v>
      </c>
      <c r="R321" s="16">
        <v>2.5698310313265478</v>
      </c>
      <c r="S321" s="16">
        <v>97.26154637017919</v>
      </c>
      <c r="T321" s="20" t="s">
        <v>122</v>
      </c>
      <c r="U321" s="10">
        <v>4</v>
      </c>
      <c r="V321" s="20" t="s">
        <v>143</v>
      </c>
      <c r="W321" s="10">
        <v>4</v>
      </c>
      <c r="X321" s="20" t="s">
        <v>33</v>
      </c>
      <c r="Y321" s="10">
        <v>3</v>
      </c>
      <c r="Z321" s="20" t="s">
        <v>124</v>
      </c>
      <c r="AA321" s="15">
        <v>2</v>
      </c>
      <c r="AB321" s="11">
        <v>53.396859052038813</v>
      </c>
      <c r="AC321" s="10">
        <v>42.661023549220985</v>
      </c>
      <c r="AD321" s="19">
        <v>3.9421173987402014</v>
      </c>
      <c r="AE321" s="12">
        <v>990.79661190965032</v>
      </c>
      <c r="AF321" s="10">
        <v>988.62925409328989</v>
      </c>
      <c r="AG321" s="10">
        <v>723.1399290120313</v>
      </c>
      <c r="AH321" s="10">
        <v>1550.4152531134278</v>
      </c>
      <c r="AI321" s="10">
        <v>3.8913064236904309</v>
      </c>
      <c r="AJ321" s="10"/>
      <c r="AK321" s="10"/>
      <c r="AL321" s="10"/>
      <c r="AM321" s="10"/>
      <c r="AN321" s="10">
        <v>6.6053107460643359</v>
      </c>
      <c r="AO321" s="10">
        <v>3.6814810704910466</v>
      </c>
      <c r="AP321" s="10">
        <v>5.7851194320962502</v>
      </c>
      <c r="AQ321" s="10">
        <v>114.66</v>
      </c>
      <c r="AR321" s="10"/>
      <c r="AS321" s="10"/>
      <c r="AT321" s="10">
        <v>1.7455541246280419</v>
      </c>
      <c r="AU321" s="10">
        <v>1</v>
      </c>
      <c r="AV321" s="16"/>
      <c r="AW321" s="19">
        <v>148.29438811399348</v>
      </c>
      <c r="AX321" s="1" t="s">
        <v>120</v>
      </c>
      <c r="AY321" s="23">
        <v>50.324934383202098</v>
      </c>
      <c r="AZ321" s="18">
        <v>100</v>
      </c>
      <c r="BA321" s="18">
        <v>0</v>
      </c>
      <c r="BB321" s="18">
        <v>0</v>
      </c>
      <c r="BC321" s="18">
        <v>100</v>
      </c>
      <c r="BD321" s="18">
        <v>0</v>
      </c>
      <c r="BE321" s="18">
        <v>0</v>
      </c>
      <c r="BF321" s="24">
        <v>53.396859052038813</v>
      </c>
      <c r="BG321" s="24">
        <v>42.661023549220985</v>
      </c>
      <c r="BH321" s="24">
        <v>3.9421173987402014</v>
      </c>
      <c r="BI321" s="21"/>
      <c r="BJ321" s="25">
        <f t="shared" ca="1" si="32"/>
        <v>1</v>
      </c>
      <c r="BK321" s="24">
        <f t="shared" ca="1" si="33"/>
        <v>6.6704330796394693</v>
      </c>
      <c r="BL321" s="23">
        <f t="shared" si="34"/>
        <v>3.4319372849600427</v>
      </c>
      <c r="BM321" s="23">
        <f t="shared" ca="1" si="35"/>
        <v>3.1752825502107433</v>
      </c>
      <c r="BN321" s="22">
        <f t="shared" si="36"/>
        <v>2.9358921393526258</v>
      </c>
      <c r="BO321" s="21"/>
      <c r="BP321" s="2"/>
    </row>
    <row r="322" spans="1:68" x14ac:dyDescent="0.2">
      <c r="A322">
        <v>15.45</v>
      </c>
      <c r="B322">
        <v>2.11</v>
      </c>
      <c r="C322">
        <v>0.20347000000000001</v>
      </c>
      <c r="D322">
        <v>-6.7960000000000007E-2</v>
      </c>
      <c r="E322">
        <v>0.29709000000000002</v>
      </c>
      <c r="F322">
        <v>1.9856499999999999</v>
      </c>
      <c r="G322">
        <v>2.3041999999999998</v>
      </c>
      <c r="I322" s="17">
        <f t="shared" si="30"/>
        <v>50.688976377952748</v>
      </c>
      <c r="J322" s="16">
        <f t="shared" si="31"/>
        <v>-50.488976377952746</v>
      </c>
      <c r="K322" s="16">
        <v>115</v>
      </c>
      <c r="L322" s="16">
        <v>5700.2952755905317</v>
      </c>
      <c r="M322" s="16">
        <v>2547.5393700787376</v>
      </c>
      <c r="N322" s="16">
        <v>21.965223097112855</v>
      </c>
      <c r="O322" s="16">
        <v>9.8841170431211491</v>
      </c>
      <c r="P322" s="16">
        <v>11.301282443596378</v>
      </c>
      <c r="Q322" s="16">
        <v>0.28897473673180696</v>
      </c>
      <c r="R322" s="16">
        <v>2.5570083587774421</v>
      </c>
      <c r="S322" s="16">
        <v>98.414263921890893</v>
      </c>
      <c r="T322" s="20" t="s">
        <v>122</v>
      </c>
      <c r="U322" s="10">
        <v>4</v>
      </c>
      <c r="V322" s="20" t="s">
        <v>143</v>
      </c>
      <c r="W322" s="10">
        <v>4</v>
      </c>
      <c r="X322" s="20" t="s">
        <v>33</v>
      </c>
      <c r="Y322" s="10">
        <v>3</v>
      </c>
      <c r="Z322" s="20" t="s">
        <v>124</v>
      </c>
      <c r="AA322" s="15">
        <v>2</v>
      </c>
      <c r="AB322" s="11">
        <v>53.245174349096118</v>
      </c>
      <c r="AC322" s="10">
        <v>42.791987566364476</v>
      </c>
      <c r="AD322" s="19">
        <v>3.9628380845394076</v>
      </c>
      <c r="AE322" s="12">
        <v>988.41170431211481</v>
      </c>
      <c r="AF322" s="10">
        <v>986.66662374871692</v>
      </c>
      <c r="AG322" s="10">
        <v>722.59618326972827</v>
      </c>
      <c r="AH322" s="10">
        <v>1572.6659826811481</v>
      </c>
      <c r="AI322" s="10">
        <v>3.9108202230442468</v>
      </c>
      <c r="AJ322" s="10"/>
      <c r="AK322" s="10"/>
      <c r="AL322" s="10"/>
      <c r="AM322" s="10"/>
      <c r="AN322" s="10">
        <v>6.5894113620807664</v>
      </c>
      <c r="AO322" s="10">
        <v>3.6810229757502442</v>
      </c>
      <c r="AP322" s="10">
        <v>5.7807694661578264</v>
      </c>
      <c r="AQ322" s="10">
        <v>114.66</v>
      </c>
      <c r="AR322" s="10"/>
      <c r="AS322" s="10"/>
      <c r="AT322" s="10">
        <v>1.7356963692740495</v>
      </c>
      <c r="AU322" s="10">
        <v>1</v>
      </c>
      <c r="AV322" s="16"/>
      <c r="AW322" s="19">
        <v>147.99999356230754</v>
      </c>
      <c r="AX322" s="1" t="s">
        <v>120</v>
      </c>
      <c r="AY322" s="23">
        <v>50.488976377952703</v>
      </c>
      <c r="AZ322" s="18">
        <v>100</v>
      </c>
      <c r="BA322" s="18">
        <v>0</v>
      </c>
      <c r="BB322" s="18">
        <v>0</v>
      </c>
      <c r="BC322" s="18">
        <v>100</v>
      </c>
      <c r="BD322" s="18">
        <v>0</v>
      </c>
      <c r="BE322" s="18">
        <v>0</v>
      </c>
      <c r="BF322" s="24">
        <v>53.245174349096118</v>
      </c>
      <c r="BG322" s="24">
        <v>42.791987566364476</v>
      </c>
      <c r="BH322" s="24">
        <v>3.9628380845394076</v>
      </c>
      <c r="BI322" s="21"/>
      <c r="BJ322" s="25">
        <f t="shared" ca="1" si="32"/>
        <v>1</v>
      </c>
      <c r="BK322" s="24">
        <f t="shared" ca="1" si="33"/>
        <v>6.6347432389552523</v>
      </c>
      <c r="BL322" s="23">
        <f t="shared" si="34"/>
        <v>3.4193601613530764</v>
      </c>
      <c r="BM322" s="23">
        <f t="shared" ca="1" si="35"/>
        <v>3.1763434978588396</v>
      </c>
      <c r="BN322" s="22">
        <f t="shared" si="36"/>
        <v>2.9349183964598922</v>
      </c>
      <c r="BO322" s="21"/>
      <c r="BP322" s="2"/>
    </row>
    <row r="323" spans="1:68" x14ac:dyDescent="0.2">
      <c r="A323">
        <v>15.5</v>
      </c>
      <c r="B323">
        <v>2.11</v>
      </c>
      <c r="C323">
        <v>0.20549999999999999</v>
      </c>
      <c r="D323">
        <v>-6.8010000000000001E-2</v>
      </c>
      <c r="E323">
        <v>0.30295</v>
      </c>
      <c r="F323">
        <v>1.98488</v>
      </c>
      <c r="G323">
        <v>2.30158</v>
      </c>
      <c r="I323" s="17">
        <f t="shared" si="30"/>
        <v>50.85301837270341</v>
      </c>
      <c r="J323" s="16">
        <f t="shared" si="31"/>
        <v>-50.653018372703407</v>
      </c>
      <c r="K323" s="16">
        <v>115</v>
      </c>
      <c r="L323" s="16">
        <v>5719.1601049868577</v>
      </c>
      <c r="M323" s="16">
        <v>2556.1679790026224</v>
      </c>
      <c r="N323" s="16">
        <v>22.036307961504811</v>
      </c>
      <c r="O323" s="16">
        <v>10.422046201232025</v>
      </c>
      <c r="P323" s="16">
        <v>11.861780260148933</v>
      </c>
      <c r="Q323" s="16">
        <v>0.28861920678996172</v>
      </c>
      <c r="R323" s="16">
        <v>2.4331862541714115</v>
      </c>
      <c r="S323" s="16">
        <v>99.981531869229741</v>
      </c>
      <c r="T323" s="20" t="s">
        <v>122</v>
      </c>
      <c r="U323" s="10">
        <v>4</v>
      </c>
      <c r="V323" s="20" t="s">
        <v>143</v>
      </c>
      <c r="W323" s="10">
        <v>4</v>
      </c>
      <c r="X323" s="20" t="s">
        <v>33</v>
      </c>
      <c r="Y323" s="10">
        <v>3</v>
      </c>
      <c r="Z323" s="20" t="s">
        <v>124</v>
      </c>
      <c r="AA323" s="15">
        <v>2</v>
      </c>
      <c r="AB323" s="11">
        <v>48.254634987409219</v>
      </c>
      <c r="AC323" s="10">
        <v>46.98244879221425</v>
      </c>
      <c r="AD323" s="19">
        <v>4.7629162203765327</v>
      </c>
      <c r="AE323" s="12">
        <v>1042.2046201232024</v>
      </c>
      <c r="AF323" s="10">
        <v>1051.4978474962927</v>
      </c>
      <c r="AG323" s="10">
        <v>764.63351951116999</v>
      </c>
      <c r="AH323" s="10">
        <v>1603.4446061017702</v>
      </c>
      <c r="AI323" s="10">
        <v>4.1098374540198792</v>
      </c>
      <c r="AJ323" s="10"/>
      <c r="AK323" s="10"/>
      <c r="AL323" s="10"/>
      <c r="AM323" s="10"/>
      <c r="AN323" s="10">
        <v>6.9480308008213498</v>
      </c>
      <c r="AO323" s="10">
        <v>3.7864253733991404</v>
      </c>
      <c r="AP323" s="10">
        <v>6.1170681560893598</v>
      </c>
      <c r="AQ323" s="10">
        <v>114.66</v>
      </c>
      <c r="AR323" s="10"/>
      <c r="AS323" s="10"/>
      <c r="AT323" s="10">
        <v>1.8490364949995157</v>
      </c>
      <c r="AU323" s="10">
        <v>1</v>
      </c>
      <c r="AV323" s="16"/>
      <c r="AW323" s="19">
        <v>157.7246771244439</v>
      </c>
      <c r="AX323" s="1" t="s">
        <v>120</v>
      </c>
      <c r="AY323" s="23">
        <v>50.6530183727034</v>
      </c>
      <c r="AZ323" s="18">
        <v>100</v>
      </c>
      <c r="BA323" s="18">
        <v>0</v>
      </c>
      <c r="BB323" s="18">
        <v>0</v>
      </c>
      <c r="BC323" s="18">
        <v>100</v>
      </c>
      <c r="BD323" s="18">
        <v>0</v>
      </c>
      <c r="BE323" s="18">
        <v>0</v>
      </c>
      <c r="BF323" s="24">
        <v>48.254634987409219</v>
      </c>
      <c r="BG323" s="24">
        <v>46.98244879221425</v>
      </c>
      <c r="BH323" s="24">
        <v>4.7629162203765327</v>
      </c>
      <c r="BI323" s="21"/>
      <c r="BJ323" s="25">
        <f t="shared" ca="1" si="32"/>
        <v>1</v>
      </c>
      <c r="BK323" s="24">
        <f t="shared" ca="1" si="33"/>
        <v>7.043512227367799</v>
      </c>
      <c r="BL323" s="23">
        <f t="shared" si="34"/>
        <v>3.2060962890440816</v>
      </c>
      <c r="BM323" s="23">
        <f t="shared" ca="1" si="35"/>
        <v>3.1392649120628966</v>
      </c>
      <c r="BN323" s="22">
        <f t="shared" si="36"/>
        <v>2.905476828458605</v>
      </c>
      <c r="BO323" s="21"/>
      <c r="BP323" s="2"/>
    </row>
    <row r="324" spans="1:68" x14ac:dyDescent="0.2">
      <c r="A324">
        <v>15.55</v>
      </c>
      <c r="B324">
        <v>0.31</v>
      </c>
      <c r="C324">
        <v>0.20616000000000001</v>
      </c>
      <c r="D324">
        <v>-6.2899999999999998E-2</v>
      </c>
      <c r="E324">
        <v>0.26893</v>
      </c>
      <c r="F324">
        <v>1.9840500000000001</v>
      </c>
      <c r="G324">
        <v>2.3100299999999998</v>
      </c>
      <c r="I324" s="17">
        <f t="shared" si="30"/>
        <v>51.017060367454071</v>
      </c>
      <c r="J324" s="16">
        <f t="shared" si="31"/>
        <v>-50.817060367454069</v>
      </c>
      <c r="K324" s="16">
        <v>115</v>
      </c>
      <c r="L324" s="16">
        <v>5738.0249343831838</v>
      </c>
      <c r="M324" s="16">
        <v>2564.7965879265071</v>
      </c>
      <c r="N324" s="16">
        <v>22.107392825896763</v>
      </c>
      <c r="O324" s="16">
        <v>10.596939425051332</v>
      </c>
      <c r="P324" s="16">
        <v>11.905652023185656</v>
      </c>
      <c r="Q324" s="16">
        <v>0.32495436684654477</v>
      </c>
      <c r="R324" s="16">
        <v>2.7294126034736488</v>
      </c>
      <c r="S324" s="16">
        <v>90.882819314883662</v>
      </c>
      <c r="T324" s="20" t="s">
        <v>122</v>
      </c>
      <c r="U324" s="10">
        <v>4</v>
      </c>
      <c r="V324" s="20" t="s">
        <v>143</v>
      </c>
      <c r="W324" s="10">
        <v>4</v>
      </c>
      <c r="X324" s="20" t="s">
        <v>33</v>
      </c>
      <c r="Y324" s="10">
        <v>3</v>
      </c>
      <c r="Z324" s="20" t="s">
        <v>124</v>
      </c>
      <c r="AA324" s="15">
        <v>2</v>
      </c>
      <c r="AB324" s="11">
        <v>54.630717298127493</v>
      </c>
      <c r="AC324" s="10">
        <v>41.588722566179179</v>
      </c>
      <c r="AD324" s="19">
        <v>3.7805601356933307</v>
      </c>
      <c r="AE324" s="12">
        <v>1059.6939425051332</v>
      </c>
      <c r="AF324" s="10">
        <v>1055.5495355361231</v>
      </c>
      <c r="AG324" s="10">
        <v>767.9239017389242</v>
      </c>
      <c r="AH324" s="10">
        <v>1414.8087734877306</v>
      </c>
      <c r="AI324" s="10">
        <v>3.6637919775387839</v>
      </c>
      <c r="AJ324" s="10"/>
      <c r="AK324" s="10"/>
      <c r="AL324" s="10"/>
      <c r="AM324" s="10"/>
      <c r="AN324" s="10">
        <v>7.0646262833675548</v>
      </c>
      <c r="AO324" s="10">
        <v>3.8608684015358889</v>
      </c>
      <c r="AP324" s="10">
        <v>6.1433912139113938</v>
      </c>
      <c r="AQ324" s="10">
        <v>114.66</v>
      </c>
      <c r="AR324" s="10"/>
      <c r="AS324" s="10"/>
      <c r="AT324" s="10">
        <v>1.8499344650396903</v>
      </c>
      <c r="AU324" s="10">
        <v>1</v>
      </c>
      <c r="AV324" s="16"/>
      <c r="AW324" s="19">
        <v>158.33243033041845</v>
      </c>
      <c r="AX324" s="1" t="s">
        <v>120</v>
      </c>
      <c r="AY324" s="23">
        <v>50.817060367454097</v>
      </c>
      <c r="AZ324" s="18">
        <v>100</v>
      </c>
      <c r="BA324" s="18">
        <v>0</v>
      </c>
      <c r="BB324" s="18">
        <v>0</v>
      </c>
      <c r="BC324" s="18">
        <v>100</v>
      </c>
      <c r="BD324" s="18">
        <v>0</v>
      </c>
      <c r="BE324" s="18">
        <v>0</v>
      </c>
      <c r="BF324" s="24">
        <v>54.630717298127493</v>
      </c>
      <c r="BG324" s="24">
        <v>41.588722566179179</v>
      </c>
      <c r="BH324" s="24">
        <v>3.7805601356933307</v>
      </c>
      <c r="BI324" s="21"/>
      <c r="BJ324" s="25">
        <f t="shared" ca="1" si="32"/>
        <v>1</v>
      </c>
      <c r="BK324" s="24">
        <f t="shared" ca="1" si="33"/>
        <v>7.0466715360844088</v>
      </c>
      <c r="BL324" s="23">
        <f t="shared" si="34"/>
        <v>3.5959646817051625</v>
      </c>
      <c r="BM324" s="23">
        <f t="shared" ca="1" si="35"/>
        <v>3.1667788291741519</v>
      </c>
      <c r="BN324" s="22">
        <f t="shared" si="36"/>
        <v>2.9320300721286925</v>
      </c>
      <c r="BO324" s="21"/>
      <c r="BP324" s="2"/>
    </row>
    <row r="325" spans="1:68" x14ac:dyDescent="0.2">
      <c r="A325">
        <v>15.6</v>
      </c>
      <c r="B325">
        <v>2.0699999999999998</v>
      </c>
      <c r="C325">
        <v>0.20526</v>
      </c>
      <c r="D325">
        <v>-6.3060000000000005E-2</v>
      </c>
      <c r="E325">
        <v>0.28333999999999998</v>
      </c>
      <c r="F325">
        <v>1.98028</v>
      </c>
      <c r="G325">
        <v>2.30938</v>
      </c>
      <c r="I325" s="17">
        <f t="shared" si="30"/>
        <v>51.181102362204719</v>
      </c>
      <c r="J325" s="16">
        <f t="shared" si="31"/>
        <v>-50.981102362204716</v>
      </c>
      <c r="K325" s="16">
        <v>115</v>
      </c>
      <c r="L325" s="16">
        <v>5756.889763779508</v>
      </c>
      <c r="M325" s="16">
        <v>2573.4251968503913</v>
      </c>
      <c r="N325" s="16">
        <v>22.178477690288712</v>
      </c>
      <c r="O325" s="16">
        <v>10.358448665297738</v>
      </c>
      <c r="P325" s="16">
        <v>11.722658595879947</v>
      </c>
      <c r="Q325" s="16">
        <v>0.32381667103263995</v>
      </c>
      <c r="R325" s="16">
        <v>2.7623142684241335</v>
      </c>
      <c r="S325" s="16">
        <v>94.736800734875629</v>
      </c>
      <c r="T325" s="20" t="s">
        <v>122</v>
      </c>
      <c r="U325" s="10">
        <v>4</v>
      </c>
      <c r="V325" s="20" t="s">
        <v>143</v>
      </c>
      <c r="W325" s="10">
        <v>4</v>
      </c>
      <c r="X325" s="20" t="s">
        <v>33</v>
      </c>
      <c r="Y325" s="10">
        <v>3</v>
      </c>
      <c r="Z325" s="20" t="s">
        <v>124</v>
      </c>
      <c r="AA325" s="15">
        <v>2</v>
      </c>
      <c r="AB325" s="11">
        <v>56.656227865742679</v>
      </c>
      <c r="AC325" s="10">
        <v>39.803184378209401</v>
      </c>
      <c r="AD325" s="19">
        <v>3.5405877560479171</v>
      </c>
      <c r="AE325" s="12">
        <v>1035.8448665297738</v>
      </c>
      <c r="AF325" s="10">
        <v>1032.9112011827267</v>
      </c>
      <c r="AG325" s="10">
        <v>754.19939469099609</v>
      </c>
      <c r="AH325" s="10">
        <v>1492.6283597743593</v>
      </c>
      <c r="AI325" s="10">
        <v>3.6201528965438379</v>
      </c>
      <c r="AJ325" s="10"/>
      <c r="AK325" s="10"/>
      <c r="AL325" s="10"/>
      <c r="AM325" s="10"/>
      <c r="AN325" s="10">
        <v>6.9056324435318253</v>
      </c>
      <c r="AO325" s="10">
        <v>3.8292433715077361</v>
      </c>
      <c r="AP325" s="10">
        <v>6.0335951575279685</v>
      </c>
      <c r="AQ325" s="10">
        <v>114.66</v>
      </c>
      <c r="AR325" s="10"/>
      <c r="AS325" s="10"/>
      <c r="AT325" s="10">
        <v>1.801906494761121</v>
      </c>
      <c r="AU325" s="10">
        <v>1</v>
      </c>
      <c r="AV325" s="16"/>
      <c r="AW325" s="19">
        <v>154.93668017740899</v>
      </c>
      <c r="AX325" s="1" t="s">
        <v>120</v>
      </c>
      <c r="AY325" s="23">
        <v>50.981102362204702</v>
      </c>
      <c r="AZ325" s="18">
        <v>100</v>
      </c>
      <c r="BA325" s="18">
        <v>0</v>
      </c>
      <c r="BB325" s="18">
        <v>0</v>
      </c>
      <c r="BC325" s="18">
        <v>100</v>
      </c>
      <c r="BD325" s="18">
        <v>0</v>
      </c>
      <c r="BE325" s="18">
        <v>0</v>
      </c>
      <c r="BF325" s="24">
        <v>56.656227865742679</v>
      </c>
      <c r="BG325" s="24">
        <v>39.803184378209401</v>
      </c>
      <c r="BH325" s="24">
        <v>3.5405877560479171</v>
      </c>
      <c r="BI325" s="21"/>
      <c r="BJ325" s="25">
        <f t="shared" ca="1" si="32"/>
        <v>1</v>
      </c>
      <c r="BK325" s="24">
        <f t="shared" ca="1" si="33"/>
        <v>6.8734958566618563</v>
      </c>
      <c r="BL325" s="23">
        <f t="shared" si="34"/>
        <v>3.6613392835635743</v>
      </c>
      <c r="BM325" s="23">
        <f t="shared" ca="1" si="35"/>
        <v>3.1801139846559998</v>
      </c>
      <c r="BN325" s="22">
        <f t="shared" si="36"/>
        <v>2.9405206486968796</v>
      </c>
      <c r="BO325" s="21"/>
      <c r="BP325" s="2"/>
    </row>
    <row r="326" spans="1:68" x14ac:dyDescent="0.2">
      <c r="A326">
        <v>15.65</v>
      </c>
      <c r="B326">
        <v>2.0699999999999998</v>
      </c>
      <c r="C326">
        <v>0.20663000000000001</v>
      </c>
      <c r="D326">
        <v>-6.5759999999999999E-2</v>
      </c>
      <c r="E326">
        <v>0.31026999999999999</v>
      </c>
      <c r="F326">
        <v>1.97888</v>
      </c>
      <c r="G326">
        <v>2.3121</v>
      </c>
      <c r="I326" s="17">
        <f t="shared" si="30"/>
        <v>51.34514435695538</v>
      </c>
      <c r="J326" s="16">
        <f t="shared" si="31"/>
        <v>-51.145144356955377</v>
      </c>
      <c r="K326" s="16">
        <v>115</v>
      </c>
      <c r="L326" s="16">
        <v>5775.7545931758341</v>
      </c>
      <c r="M326" s="16">
        <v>2582.053805774276</v>
      </c>
      <c r="N326" s="16">
        <v>22.249562554680665</v>
      </c>
      <c r="O326" s="16">
        <v>10.721484599589321</v>
      </c>
      <c r="P326" s="16">
        <v>12.189410225023821</v>
      </c>
      <c r="Q326" s="16">
        <v>0.30461805417299737</v>
      </c>
      <c r="R326" s="16">
        <v>2.4990384977580167</v>
      </c>
      <c r="S326" s="16">
        <v>101.93927954406257</v>
      </c>
      <c r="T326" s="20" t="s">
        <v>122</v>
      </c>
      <c r="U326" s="10">
        <v>4</v>
      </c>
      <c r="V326" s="20" t="s">
        <v>143</v>
      </c>
      <c r="W326" s="10">
        <v>4</v>
      </c>
      <c r="X326" s="20" t="s">
        <v>33</v>
      </c>
      <c r="Y326" s="10">
        <v>3</v>
      </c>
      <c r="Z326" s="20" t="s">
        <v>124</v>
      </c>
      <c r="AA326" s="15">
        <v>2</v>
      </c>
      <c r="AB326" s="11">
        <v>49.103285158365935</v>
      </c>
      <c r="AC326" s="10">
        <v>46.287342552783763</v>
      </c>
      <c r="AD326" s="19">
        <v>4.6093722888503006</v>
      </c>
      <c r="AE326" s="12">
        <v>1072.1484599589321</v>
      </c>
      <c r="AF326" s="10">
        <v>1086.7134617057513</v>
      </c>
      <c r="AG326" s="10">
        <v>789.20576687678658</v>
      </c>
      <c r="AH326" s="10">
        <v>1639.3313209244279</v>
      </c>
      <c r="AI326" s="10">
        <v>4.0015389954862171</v>
      </c>
      <c r="AJ326" s="10"/>
      <c r="AK326" s="10"/>
      <c r="AL326" s="10"/>
      <c r="AM326" s="10"/>
      <c r="AN326" s="10">
        <v>7.1476563997262135</v>
      </c>
      <c r="AO326" s="10">
        <v>3.8856980733389936</v>
      </c>
      <c r="AP326" s="10">
        <v>6.3136461350142925</v>
      </c>
      <c r="AQ326" s="10">
        <v>114.66</v>
      </c>
      <c r="AR326" s="10"/>
      <c r="AS326" s="10"/>
      <c r="AT326" s="10">
        <v>1.8938884776231768</v>
      </c>
      <c r="AU326" s="10">
        <v>1</v>
      </c>
      <c r="AV326" s="16"/>
      <c r="AW326" s="19">
        <v>163.0070192558627</v>
      </c>
      <c r="AX326" s="1" t="s">
        <v>120</v>
      </c>
      <c r="AY326" s="23">
        <v>51.145144356955399</v>
      </c>
      <c r="AZ326" s="18">
        <v>100</v>
      </c>
      <c r="BA326" s="18">
        <v>0</v>
      </c>
      <c r="BB326" s="18">
        <v>0</v>
      </c>
      <c r="BC326" s="18">
        <v>100</v>
      </c>
      <c r="BD326" s="18">
        <v>0</v>
      </c>
      <c r="BE326" s="18">
        <v>0</v>
      </c>
      <c r="BF326" s="24">
        <v>49.103285158365935</v>
      </c>
      <c r="BG326" s="24">
        <v>46.287342552783763</v>
      </c>
      <c r="BH326" s="24">
        <v>4.6093722888503006</v>
      </c>
      <c r="BI326" s="21"/>
      <c r="BJ326" s="25">
        <f t="shared" ca="1" si="32"/>
        <v>1</v>
      </c>
      <c r="BK326" s="24">
        <f t="shared" ca="1" si="33"/>
        <v>7.204755305745203</v>
      </c>
      <c r="BL326" s="23">
        <f t="shared" si="34"/>
        <v>3.2749231391929321</v>
      </c>
      <c r="BM326" s="23">
        <f t="shared" ca="1" si="35"/>
        <v>3.1361530825178057</v>
      </c>
      <c r="BN326" s="22">
        <f t="shared" si="36"/>
        <v>2.9020729581101734</v>
      </c>
      <c r="BO326" s="21"/>
      <c r="BP326" s="2"/>
    </row>
    <row r="327" spans="1:68" x14ac:dyDescent="0.2">
      <c r="A327">
        <v>15.7</v>
      </c>
      <c r="B327">
        <v>2.11</v>
      </c>
      <c r="C327">
        <v>0.20777999999999999</v>
      </c>
      <c r="D327">
        <v>-6.1609999999999998E-2</v>
      </c>
      <c r="E327">
        <v>0.32153999999999999</v>
      </c>
      <c r="F327">
        <v>1.9810000000000001</v>
      </c>
      <c r="G327">
        <v>2.3172000000000001</v>
      </c>
      <c r="I327" s="17">
        <f t="shared" si="30"/>
        <v>51.509186351706035</v>
      </c>
      <c r="J327" s="16">
        <f t="shared" si="31"/>
        <v>-51.309186351706032</v>
      </c>
      <c r="K327" s="16">
        <v>115</v>
      </c>
      <c r="L327" s="16">
        <v>5794.6194225721592</v>
      </c>
      <c r="M327" s="16">
        <v>2590.6824146981603</v>
      </c>
      <c r="N327" s="16">
        <v>22.320647419072614</v>
      </c>
      <c r="O327" s="16">
        <v>11.026222792607797</v>
      </c>
      <c r="P327" s="16">
        <v>12.537552646820068</v>
      </c>
      <c r="Q327" s="16">
        <v>0.33412703934615184</v>
      </c>
      <c r="R327" s="16">
        <v>2.6650100602440729</v>
      </c>
      <c r="S327" s="16">
        <v>104.95346209807435</v>
      </c>
      <c r="T327" s="20" t="s">
        <v>122</v>
      </c>
      <c r="U327" s="10">
        <v>4</v>
      </c>
      <c r="V327" s="20" t="s">
        <v>143</v>
      </c>
      <c r="W327" s="10">
        <v>4</v>
      </c>
      <c r="X327" s="20" t="s">
        <v>33</v>
      </c>
      <c r="Y327" s="10">
        <v>3</v>
      </c>
      <c r="Z327" s="20" t="s">
        <v>124</v>
      </c>
      <c r="AA327" s="15">
        <v>2</v>
      </c>
      <c r="AB327" s="11">
        <v>52.6829785174235</v>
      </c>
      <c r="AC327" s="10">
        <v>43.275681542220767</v>
      </c>
      <c r="AD327" s="19">
        <v>4.0413399403557309</v>
      </c>
      <c r="AE327" s="12">
        <v>1102.6222792607798</v>
      </c>
      <c r="AF327" s="10">
        <v>1126.5616978349376</v>
      </c>
      <c r="AG327" s="10">
        <v>815.31644851150509</v>
      </c>
      <c r="AH327" s="10">
        <v>1699.8750448251785</v>
      </c>
      <c r="AI327" s="10">
        <v>3.7523310508944787</v>
      </c>
      <c r="AJ327" s="10"/>
      <c r="AK327" s="10"/>
      <c r="AL327" s="10"/>
      <c r="AM327" s="10"/>
      <c r="AN327" s="10">
        <v>7.3508151950718643</v>
      </c>
      <c r="AO327" s="10">
        <v>4.0035680992267979</v>
      </c>
      <c r="AP327" s="10">
        <v>6.5225315880920407</v>
      </c>
      <c r="AQ327" s="10">
        <v>114.66</v>
      </c>
      <c r="AR327" s="10"/>
      <c r="AS327" s="10"/>
      <c r="AT327" s="10">
        <v>1.9599678813417583</v>
      </c>
      <c r="AU327" s="10">
        <v>1</v>
      </c>
      <c r="AV327" s="16"/>
      <c r="AW327" s="19">
        <v>168.98425467524063</v>
      </c>
      <c r="AX327" s="1" t="s">
        <v>120</v>
      </c>
      <c r="AY327" s="23">
        <v>51.309186351706003</v>
      </c>
      <c r="AZ327" s="18">
        <v>100</v>
      </c>
      <c r="BA327" s="18">
        <v>0</v>
      </c>
      <c r="BB327" s="18">
        <v>0</v>
      </c>
      <c r="BC327" s="18">
        <v>100</v>
      </c>
      <c r="BD327" s="18">
        <v>0</v>
      </c>
      <c r="BE327" s="18">
        <v>0</v>
      </c>
      <c r="BF327" s="24">
        <v>52.6829785174235</v>
      </c>
      <c r="BG327" s="24">
        <v>43.275681542220767</v>
      </c>
      <c r="BH327" s="24">
        <v>4.0413399403557309</v>
      </c>
      <c r="BI327" s="21"/>
      <c r="BJ327" s="25">
        <f t="shared" ca="1" si="32"/>
        <v>1</v>
      </c>
      <c r="BK327" s="24">
        <f t="shared" ca="1" si="33"/>
        <v>7.4422421527550835</v>
      </c>
      <c r="BL327" s="23">
        <f t="shared" si="34"/>
        <v>3.4659607810769764</v>
      </c>
      <c r="BM327" s="23">
        <f t="shared" ca="1" si="35"/>
        <v>3.1381718273592725</v>
      </c>
      <c r="BN327" s="22">
        <f t="shared" si="36"/>
        <v>2.9076416599972599</v>
      </c>
      <c r="BO327" s="21"/>
      <c r="BP327" s="2"/>
    </row>
    <row r="328" spans="1:68" x14ac:dyDescent="0.2">
      <c r="A328">
        <v>15.75</v>
      </c>
      <c r="B328">
        <v>2.0699999999999998</v>
      </c>
      <c r="C328">
        <v>0.21867</v>
      </c>
      <c r="D328">
        <v>-4.5900000000000003E-2</v>
      </c>
      <c r="E328">
        <v>0.33962999999999999</v>
      </c>
      <c r="F328">
        <v>1.97315</v>
      </c>
      <c r="G328">
        <v>2.3126000000000002</v>
      </c>
      <c r="I328" s="17">
        <f t="shared" si="30"/>
        <v>51.673228346456689</v>
      </c>
      <c r="J328" s="16">
        <f t="shared" si="31"/>
        <v>-51.473228346456686</v>
      </c>
      <c r="K328" s="16">
        <v>115</v>
      </c>
      <c r="L328" s="16">
        <v>5813.4842519684844</v>
      </c>
      <c r="M328" s="16">
        <v>2599.3110236220446</v>
      </c>
      <c r="N328" s="16">
        <v>22.391732283464567</v>
      </c>
      <c r="O328" s="16">
        <v>13.911960985626278</v>
      </c>
      <c r="P328" s="16">
        <v>15.492960981683256</v>
      </c>
      <c r="Q328" s="16">
        <v>0.44583454707392467</v>
      </c>
      <c r="R328" s="16">
        <v>2.8776587483891429</v>
      </c>
      <c r="S328" s="16">
        <v>109.79166639284567</v>
      </c>
      <c r="T328" s="20" t="s">
        <v>122</v>
      </c>
      <c r="U328" s="10">
        <v>4</v>
      </c>
      <c r="V328" s="20" t="s">
        <v>143</v>
      </c>
      <c r="W328" s="10">
        <v>4</v>
      </c>
      <c r="X328" s="20" t="s">
        <v>33</v>
      </c>
      <c r="Y328" s="10">
        <v>3</v>
      </c>
      <c r="Z328" s="20" t="s">
        <v>33</v>
      </c>
      <c r="AA328" s="15">
        <v>3</v>
      </c>
      <c r="AB328" s="11">
        <v>50.262929278473592</v>
      </c>
      <c r="AC328" s="10">
        <v>45.325321161414635</v>
      </c>
      <c r="AD328" s="19">
        <v>4.411749560111776</v>
      </c>
      <c r="AE328" s="12">
        <v>1391.1960985626279</v>
      </c>
      <c r="AF328" s="10">
        <v>1473.1471002072938</v>
      </c>
      <c r="AG328" s="10">
        <v>1032.8640654455503</v>
      </c>
      <c r="AH328" s="10">
        <v>1797.9415016786973</v>
      </c>
      <c r="AI328" s="10">
        <v>3.4750472082896571</v>
      </c>
      <c r="AJ328" s="10"/>
      <c r="AK328" s="10"/>
      <c r="AL328" s="10"/>
      <c r="AM328" s="10"/>
      <c r="AN328" s="10">
        <v>9.2746406570841859</v>
      </c>
      <c r="AO328" s="10">
        <v>4.7282949183126082</v>
      </c>
      <c r="AP328" s="10">
        <v>8.2300484581188531</v>
      </c>
      <c r="AQ328" s="10">
        <v>114.66</v>
      </c>
      <c r="AR328" s="10"/>
      <c r="AS328" s="10"/>
      <c r="AT328" s="10">
        <v>2.5884654054947638</v>
      </c>
      <c r="AU328" s="10">
        <v>1</v>
      </c>
      <c r="AV328" s="16"/>
      <c r="AW328" s="19">
        <v>220.97206503109408</v>
      </c>
      <c r="AX328" s="1" t="s">
        <v>120</v>
      </c>
      <c r="AY328" s="23">
        <v>51.4732283464567</v>
      </c>
      <c r="AZ328" s="18">
        <v>100</v>
      </c>
      <c r="BA328" s="18">
        <v>0</v>
      </c>
      <c r="BB328" s="18">
        <v>0</v>
      </c>
      <c r="BC328" s="18">
        <v>100</v>
      </c>
      <c r="BD328" s="18">
        <v>0</v>
      </c>
      <c r="BE328" s="18">
        <v>0</v>
      </c>
      <c r="BF328" s="24">
        <v>50.262929278473592</v>
      </c>
      <c r="BG328" s="24">
        <v>45.325321161414635</v>
      </c>
      <c r="BH328" s="24">
        <v>4.411749560111776</v>
      </c>
      <c r="BI328" s="21"/>
      <c r="BJ328" s="25">
        <f t="shared" ca="1" si="32"/>
        <v>1</v>
      </c>
      <c r="BK328" s="24">
        <f t="shared" ca="1" si="33"/>
        <v>9.6842730564506123</v>
      </c>
      <c r="BL328" s="23">
        <f t="shared" si="34"/>
        <v>3.5422437205757924</v>
      </c>
      <c r="BM328" s="23">
        <f t="shared" ca="1" si="35"/>
        <v>3.0496342753005559</v>
      </c>
      <c r="BN328" s="22">
        <f t="shared" si="36"/>
        <v>2.8518394591038394</v>
      </c>
      <c r="BO328" s="21"/>
      <c r="BP328" s="2"/>
    </row>
    <row r="329" spans="1:68" x14ac:dyDescent="0.2">
      <c r="A329">
        <v>15.8</v>
      </c>
      <c r="B329">
        <v>2.11</v>
      </c>
      <c r="C329">
        <v>0.23116999999999999</v>
      </c>
      <c r="D329">
        <v>-2.4680000000000001E-2</v>
      </c>
      <c r="E329">
        <v>0.28578999999999999</v>
      </c>
      <c r="F329">
        <v>1.9710300000000001</v>
      </c>
      <c r="G329">
        <v>2.3140499999999999</v>
      </c>
      <c r="I329" s="17">
        <f t="shared" si="30"/>
        <v>51.837270341207351</v>
      </c>
      <c r="J329" s="16">
        <f t="shared" si="31"/>
        <v>-51.637270341207348</v>
      </c>
      <c r="K329" s="16">
        <v>115</v>
      </c>
      <c r="L329" s="16">
        <v>5832.3490813648104</v>
      </c>
      <c r="M329" s="16">
        <v>2607.9396325459293</v>
      </c>
      <c r="N329" s="16">
        <v>22.462817147856516</v>
      </c>
      <c r="O329" s="16">
        <v>17.224332648870632</v>
      </c>
      <c r="P329" s="16">
        <v>18.597978281361051</v>
      </c>
      <c r="Q329" s="16">
        <v>0.59672145439304236</v>
      </c>
      <c r="R329" s="16">
        <v>3.2085286119033616</v>
      </c>
      <c r="S329" s="16">
        <v>95.392057811834704</v>
      </c>
      <c r="T329" s="20" t="s">
        <v>122</v>
      </c>
      <c r="U329" s="10">
        <v>4</v>
      </c>
      <c r="V329" s="20" t="s">
        <v>143</v>
      </c>
      <c r="W329" s="10">
        <v>4</v>
      </c>
      <c r="X329" s="20" t="s">
        <v>33</v>
      </c>
      <c r="Y329" s="10">
        <v>3</v>
      </c>
      <c r="Z329" s="20" t="s">
        <v>33</v>
      </c>
      <c r="AA329" s="15">
        <v>3</v>
      </c>
      <c r="AB329" s="11">
        <v>50.430119951751806</v>
      </c>
      <c r="AC329" s="10">
        <v>45.185504171453502</v>
      </c>
      <c r="AD329" s="19">
        <v>4.3843758767946941</v>
      </c>
      <c r="AE329" s="12">
        <v>1722.4332648870634</v>
      </c>
      <c r="AF329" s="10">
        <v>1837.3335572637209</v>
      </c>
      <c r="AG329" s="10">
        <v>1239.8652187574035</v>
      </c>
      <c r="AH329" s="10">
        <v>1500.2586650875514</v>
      </c>
      <c r="AI329" s="10">
        <v>3.1166934160726729</v>
      </c>
      <c r="AJ329" s="10"/>
      <c r="AK329" s="10"/>
      <c r="AL329" s="10"/>
      <c r="AM329" s="10"/>
      <c r="AN329" s="10">
        <v>11.482888432580422</v>
      </c>
      <c r="AO329" s="10">
        <v>5.51812104800476</v>
      </c>
      <c r="AP329" s="10">
        <v>9.6790565313018249</v>
      </c>
      <c r="AQ329" s="10">
        <v>114.66</v>
      </c>
      <c r="AR329" s="10"/>
      <c r="AS329" s="10"/>
      <c r="AT329" s="10">
        <v>3.2528507464132379</v>
      </c>
      <c r="AU329" s="10">
        <v>1</v>
      </c>
      <c r="AV329" s="16"/>
      <c r="AW329" s="19">
        <v>275.60003358955817</v>
      </c>
      <c r="AX329" s="1" t="s">
        <v>120</v>
      </c>
      <c r="AY329" s="23">
        <v>51.637270341207298</v>
      </c>
      <c r="AZ329" s="18">
        <v>100</v>
      </c>
      <c r="BA329" s="18">
        <v>0</v>
      </c>
      <c r="BB329" s="18">
        <v>0</v>
      </c>
      <c r="BC329" s="18">
        <v>100</v>
      </c>
      <c r="BD329" s="18">
        <v>0</v>
      </c>
      <c r="BE329" s="18">
        <v>0</v>
      </c>
      <c r="BF329" s="24">
        <v>50.430119951751806</v>
      </c>
      <c r="BG329" s="24">
        <v>45.185504171453502</v>
      </c>
      <c r="BH329" s="24">
        <v>4.3843758767946941</v>
      </c>
      <c r="BI329" s="21"/>
      <c r="BJ329" s="25">
        <f t="shared" ca="1" si="32"/>
        <v>1</v>
      </c>
      <c r="BK329" s="24">
        <f t="shared" ca="1" si="33"/>
        <v>12.026201484863142</v>
      </c>
      <c r="BL329" s="23">
        <f t="shared" si="34"/>
        <v>3.8051837930170316</v>
      </c>
      <c r="BM329" s="23">
        <f t="shared" ca="1" si="35"/>
        <v>2.99212939926637</v>
      </c>
      <c r="BN329" s="22">
        <f t="shared" si="36"/>
        <v>2.8168238136719874</v>
      </c>
      <c r="BO329" s="21"/>
      <c r="BP329" s="2"/>
    </row>
    <row r="330" spans="1:68" x14ac:dyDescent="0.2">
      <c r="A330">
        <v>15.85</v>
      </c>
      <c r="B330">
        <v>2.11</v>
      </c>
      <c r="C330">
        <v>0.23791999999999999</v>
      </c>
      <c r="D330">
        <v>-3.9899999999999996E-3</v>
      </c>
      <c r="E330">
        <v>0.27101999999999998</v>
      </c>
      <c r="F330">
        <v>1.9729300000000001</v>
      </c>
      <c r="G330">
        <v>2.31738</v>
      </c>
      <c r="I330" s="17">
        <f t="shared" si="30"/>
        <v>52.001312335958005</v>
      </c>
      <c r="J330" s="16">
        <f t="shared" si="31"/>
        <v>-51.801312335958002</v>
      </c>
      <c r="K330" s="16">
        <v>115</v>
      </c>
      <c r="L330" s="16">
        <v>5851.2139107611356</v>
      </c>
      <c r="M330" s="16">
        <v>2616.5682414698135</v>
      </c>
      <c r="N330" s="16">
        <v>22.533902012248468</v>
      </c>
      <c r="O330" s="16">
        <v>19.013013347022582</v>
      </c>
      <c r="P330" s="16">
        <v>20.329775176580647</v>
      </c>
      <c r="Q330" s="16">
        <v>0.74383974432860067</v>
      </c>
      <c r="R330" s="16">
        <v>3.6588685210128835</v>
      </c>
      <c r="S330" s="16">
        <v>91.441793719309985</v>
      </c>
      <c r="T330" s="20" t="s">
        <v>122</v>
      </c>
      <c r="U330" s="10">
        <v>4</v>
      </c>
      <c r="V330" s="20" t="s">
        <v>143</v>
      </c>
      <c r="W330" s="10">
        <v>4</v>
      </c>
      <c r="X330" s="20" t="s">
        <v>33</v>
      </c>
      <c r="Y330" s="10">
        <v>3</v>
      </c>
      <c r="Z330" s="20" t="s">
        <v>33</v>
      </c>
      <c r="AA330" s="15">
        <v>3</v>
      </c>
      <c r="AB330" s="11">
        <v>58.727159981738865</v>
      </c>
      <c r="AC330" s="10">
        <v>37.948627545707865</v>
      </c>
      <c r="AD330" s="19">
        <v>3.3242124725532722</v>
      </c>
      <c r="AE330" s="12">
        <v>1901.3013347022581</v>
      </c>
      <c r="AF330" s="10">
        <v>2039.9646726191838</v>
      </c>
      <c r="AG330" s="10">
        <v>1355.3183451053765</v>
      </c>
      <c r="AH330" s="10">
        <v>1417.5337722595509</v>
      </c>
      <c r="AI330" s="10">
        <v>2.7330853630213809</v>
      </c>
      <c r="AJ330" s="10"/>
      <c r="AK330" s="10"/>
      <c r="AL330" s="10"/>
      <c r="AM330" s="10"/>
      <c r="AN330" s="10">
        <v>12.675342231348388</v>
      </c>
      <c r="AO330" s="10">
        <v>6.027740385787312</v>
      </c>
      <c r="AP330" s="10">
        <v>10.487228415737635</v>
      </c>
      <c r="AQ330" s="10">
        <v>114.66</v>
      </c>
      <c r="AR330" s="10"/>
      <c r="AS330" s="10"/>
      <c r="AT330" s="10">
        <v>3.6179147090638564</v>
      </c>
      <c r="AU330" s="10">
        <v>1</v>
      </c>
      <c r="AV330" s="16"/>
      <c r="AW330" s="19">
        <v>305.99470089287757</v>
      </c>
      <c r="AX330" s="1" t="s">
        <v>120</v>
      </c>
      <c r="AY330" s="23">
        <v>51.801312335958002</v>
      </c>
      <c r="AZ330" s="18">
        <v>100</v>
      </c>
      <c r="BA330" s="18">
        <v>0</v>
      </c>
      <c r="BB330" s="18">
        <v>0</v>
      </c>
      <c r="BC330" s="18">
        <v>100</v>
      </c>
      <c r="BD330" s="18">
        <v>0</v>
      </c>
      <c r="BE330" s="18">
        <v>0</v>
      </c>
      <c r="BF330" s="24">
        <v>58.727159981738865</v>
      </c>
      <c r="BG330" s="24">
        <v>37.948627545707865</v>
      </c>
      <c r="BH330" s="24">
        <v>3.3242124725532722</v>
      </c>
      <c r="BI330" s="21"/>
      <c r="BJ330" s="25">
        <f t="shared" ca="1" si="32"/>
        <v>1</v>
      </c>
      <c r="BK330" s="24">
        <f t="shared" ca="1" si="33"/>
        <v>13.303049349420814</v>
      </c>
      <c r="BL330" s="23">
        <f t="shared" si="34"/>
        <v>4.2739172299112047</v>
      </c>
      <c r="BM330" s="23">
        <f t="shared" ca="1" si="35"/>
        <v>2.9882272739908791</v>
      </c>
      <c r="BN330" s="22">
        <f t="shared" si="36"/>
        <v>2.8220653465190448</v>
      </c>
      <c r="BO330" s="21"/>
      <c r="BP330" s="2"/>
    </row>
    <row r="331" spans="1:68" x14ac:dyDescent="0.2">
      <c r="A331">
        <v>15.9</v>
      </c>
      <c r="B331">
        <v>2.11</v>
      </c>
      <c r="C331">
        <v>0.24252000000000001</v>
      </c>
      <c r="D331">
        <v>4.0899999999999999E-3</v>
      </c>
      <c r="E331">
        <v>0.26667000000000002</v>
      </c>
      <c r="F331">
        <v>1.97688</v>
      </c>
      <c r="G331">
        <v>2.3222299999999998</v>
      </c>
      <c r="I331" s="17">
        <f t="shared" si="30"/>
        <v>52.165354330708659</v>
      </c>
      <c r="J331" s="16">
        <f t="shared" si="31"/>
        <v>-51.965354330708657</v>
      </c>
      <c r="K331" s="16">
        <v>115</v>
      </c>
      <c r="L331" s="16">
        <v>5870.0787401574607</v>
      </c>
      <c r="M331" s="16">
        <v>2625.1968503936978</v>
      </c>
      <c r="N331" s="16">
        <v>22.604986876640417</v>
      </c>
      <c r="O331" s="16">
        <v>20.231966119096505</v>
      </c>
      <c r="P331" s="16">
        <v>21.531974763633869</v>
      </c>
      <c r="Q331" s="16">
        <v>0.80129338293079055</v>
      </c>
      <c r="R331" s="16">
        <v>3.7214114902462354</v>
      </c>
      <c r="S331" s="16">
        <v>90.27837809287243</v>
      </c>
      <c r="T331" s="20" t="s">
        <v>122</v>
      </c>
      <c r="U331" s="10">
        <v>4</v>
      </c>
      <c r="V331" s="20" t="s">
        <v>143</v>
      </c>
      <c r="W331" s="10">
        <v>4</v>
      </c>
      <c r="X331" s="20" t="s">
        <v>33</v>
      </c>
      <c r="Y331" s="10">
        <v>3</v>
      </c>
      <c r="Z331" s="20" t="s">
        <v>33</v>
      </c>
      <c r="AA331" s="15">
        <v>3</v>
      </c>
      <c r="AB331" s="11">
        <v>58.176967599766016</v>
      </c>
      <c r="AC331" s="10">
        <v>38.443969862026805</v>
      </c>
      <c r="AD331" s="19">
        <v>3.3790625382071804</v>
      </c>
      <c r="AE331" s="12">
        <v>2023.1966119096505</v>
      </c>
      <c r="AF331" s="10">
        <v>2180.2902223080141</v>
      </c>
      <c r="AG331" s="10">
        <v>1435.464984242258</v>
      </c>
      <c r="AH331" s="10">
        <v>1392.1383335910582</v>
      </c>
      <c r="AI331" s="10">
        <v>2.6871524490666654</v>
      </c>
      <c r="AJ331" s="10"/>
      <c r="AK331" s="10"/>
      <c r="AL331" s="10"/>
      <c r="AM331" s="10"/>
      <c r="AN331" s="10">
        <v>13.487977412731004</v>
      </c>
      <c r="AO331" s="10">
        <v>6.3236705801575628</v>
      </c>
      <c r="AP331" s="10">
        <v>11.048254889695805</v>
      </c>
      <c r="AQ331" s="10">
        <v>114.66</v>
      </c>
      <c r="AR331" s="10"/>
      <c r="AS331" s="10"/>
      <c r="AT331" s="10">
        <v>3.8662272929445782</v>
      </c>
      <c r="AU331" s="10">
        <v>1</v>
      </c>
      <c r="AV331" s="16"/>
      <c r="AW331" s="19">
        <v>327.04353334620208</v>
      </c>
      <c r="AX331" s="1" t="s">
        <v>120</v>
      </c>
      <c r="AY331" s="23">
        <v>51.965354330708699</v>
      </c>
      <c r="AZ331" s="18">
        <v>100</v>
      </c>
      <c r="BA331" s="18">
        <v>0</v>
      </c>
      <c r="BB331" s="18">
        <v>0</v>
      </c>
      <c r="BC331" s="18">
        <v>100</v>
      </c>
      <c r="BD331" s="18">
        <v>0</v>
      </c>
      <c r="BE331" s="18">
        <v>0</v>
      </c>
      <c r="BF331" s="24">
        <v>58.176967599766016</v>
      </c>
      <c r="BG331" s="24">
        <v>38.443969862026805</v>
      </c>
      <c r="BH331" s="24">
        <v>3.3790625382071804</v>
      </c>
      <c r="BI331" s="21"/>
      <c r="BJ331" s="25">
        <f t="shared" ca="1" si="32"/>
        <v>1</v>
      </c>
      <c r="BK331" s="24">
        <f t="shared" ca="1" si="33"/>
        <v>14.168031163656298</v>
      </c>
      <c r="BL331" s="23">
        <f t="shared" si="34"/>
        <v>4.3087388646221934</v>
      </c>
      <c r="BM331" s="23">
        <f t="shared" ca="1" si="35"/>
        <v>2.9689964949065772</v>
      </c>
      <c r="BN331" s="22">
        <f t="shared" si="36"/>
        <v>2.807461137217413</v>
      </c>
      <c r="BO331" s="21"/>
      <c r="BP331" s="2"/>
    </row>
    <row r="332" spans="1:68" x14ac:dyDescent="0.2">
      <c r="A332">
        <v>15.95</v>
      </c>
      <c r="B332">
        <v>2.11</v>
      </c>
      <c r="C332">
        <v>0.24332999999999999</v>
      </c>
      <c r="D332">
        <v>7.6E-3</v>
      </c>
      <c r="E332">
        <v>0.27243000000000001</v>
      </c>
      <c r="F332">
        <v>1.9705299999999999</v>
      </c>
      <c r="G332">
        <v>2.3168299999999999</v>
      </c>
      <c r="I332" s="17">
        <f t="shared" si="30"/>
        <v>52.329396325459314</v>
      </c>
      <c r="J332" s="16">
        <f t="shared" si="31"/>
        <v>-52.129396325459311</v>
      </c>
      <c r="K332" s="16">
        <v>115</v>
      </c>
      <c r="L332" s="16">
        <v>5888.9435695537859</v>
      </c>
      <c r="M332" s="16">
        <v>2633.825459317582</v>
      </c>
      <c r="N332" s="16">
        <v>22.67607174103237</v>
      </c>
      <c r="O332" s="16">
        <v>20.446607802874738</v>
      </c>
      <c r="P332" s="16">
        <v>21.768799975163649</v>
      </c>
      <c r="Q332" s="16">
        <v>0.82625158484832606</v>
      </c>
      <c r="R332" s="16">
        <v>3.7955770910248106</v>
      </c>
      <c r="S332" s="16">
        <v>91.818900853396627</v>
      </c>
      <c r="T332" s="20" t="s">
        <v>122</v>
      </c>
      <c r="U332" s="10">
        <v>4</v>
      </c>
      <c r="V332" s="20" t="s">
        <v>143</v>
      </c>
      <c r="W332" s="10">
        <v>4</v>
      </c>
      <c r="X332" s="20" t="s">
        <v>33</v>
      </c>
      <c r="Y332" s="10">
        <v>3</v>
      </c>
      <c r="Z332" s="20" t="s">
        <v>33</v>
      </c>
      <c r="AA332" s="15">
        <v>3</v>
      </c>
      <c r="AB332" s="11">
        <v>59.930921566982704</v>
      </c>
      <c r="AC332" s="10">
        <v>36.858733577769122</v>
      </c>
      <c r="AD332" s="19">
        <v>3.2103448552481724</v>
      </c>
      <c r="AE332" s="12">
        <v>2044.6607802874737</v>
      </c>
      <c r="AF332" s="10">
        <v>2207.0423160529103</v>
      </c>
      <c r="AG332" s="10">
        <v>1451.2533316775766</v>
      </c>
      <c r="AH332" s="10">
        <v>1422.3667703114932</v>
      </c>
      <c r="AI332" s="10">
        <v>2.6346454729233248</v>
      </c>
      <c r="AJ332" s="10"/>
      <c r="AK332" s="10"/>
      <c r="AL332" s="10"/>
      <c r="AM332" s="10"/>
      <c r="AN332" s="10">
        <v>13.631071868583158</v>
      </c>
      <c r="AO332" s="10">
        <v>6.4009770788177009</v>
      </c>
      <c r="AP332" s="10">
        <v>11.158773321743036</v>
      </c>
      <c r="AQ332" s="10">
        <v>114.66</v>
      </c>
      <c r="AR332" s="10"/>
      <c r="AS332" s="10"/>
      <c r="AT332" s="10">
        <v>3.9025307367926025</v>
      </c>
      <c r="AU332" s="10">
        <v>1</v>
      </c>
      <c r="AV332" s="16"/>
      <c r="AW332" s="19">
        <v>331.05634740793653</v>
      </c>
      <c r="AX332" s="1" t="s">
        <v>120</v>
      </c>
      <c r="AY332" s="23">
        <v>52.129396325459297</v>
      </c>
      <c r="AZ332" s="18">
        <v>100</v>
      </c>
      <c r="BA332" s="18">
        <v>0</v>
      </c>
      <c r="BB332" s="18">
        <v>0</v>
      </c>
      <c r="BC332" s="18">
        <v>100</v>
      </c>
      <c r="BD332" s="18">
        <v>0</v>
      </c>
      <c r="BE332" s="18">
        <v>0</v>
      </c>
      <c r="BF332" s="24">
        <v>59.930921566982704</v>
      </c>
      <c r="BG332" s="24">
        <v>36.858733577769122</v>
      </c>
      <c r="BH332" s="24">
        <v>3.2103448552481724</v>
      </c>
      <c r="BI332" s="21"/>
      <c r="BJ332" s="25">
        <f t="shared" ca="1" si="32"/>
        <v>1</v>
      </c>
      <c r="BK332" s="24">
        <f t="shared" ca="1" si="33"/>
        <v>14.294286756013129</v>
      </c>
      <c r="BL332" s="23">
        <f t="shared" si="34"/>
        <v>4.3892752851083312</v>
      </c>
      <c r="BM332" s="23">
        <f t="shared" ca="1" si="35"/>
        <v>2.9710233441503893</v>
      </c>
      <c r="BN332" s="22">
        <f t="shared" si="36"/>
        <v>2.8092852119046934</v>
      </c>
      <c r="BO332" s="21"/>
      <c r="BP332" s="2"/>
    </row>
    <row r="333" spans="1:68" x14ac:dyDescent="0.2">
      <c r="A333">
        <v>16</v>
      </c>
      <c r="B333">
        <v>2.0699999999999998</v>
      </c>
      <c r="C333">
        <v>0.24273</v>
      </c>
      <c r="D333">
        <v>1.052E-2</v>
      </c>
      <c r="E333">
        <v>0.27450999999999998</v>
      </c>
      <c r="F333">
        <v>1.9730000000000001</v>
      </c>
      <c r="G333">
        <v>2.3220999999999998</v>
      </c>
      <c r="I333" s="17">
        <f t="shared" ref="I333:I396" si="37">IF(A333="(m)",0,A333/0.3048)</f>
        <v>52.493438320209968</v>
      </c>
      <c r="J333" s="16">
        <f t="shared" ref="J333:J396" si="38">$J$7-I333</f>
        <v>-52.293438320209965</v>
      </c>
      <c r="K333" s="16">
        <v>115</v>
      </c>
      <c r="L333" s="16">
        <v>5907.808398950111</v>
      </c>
      <c r="M333" s="16">
        <v>2642.4540682414663</v>
      </c>
      <c r="N333" s="16">
        <v>22.747156605424319</v>
      </c>
      <c r="O333" s="16">
        <v>20.287613963039011</v>
      </c>
      <c r="P333" s="16">
        <v>21.617816853682648</v>
      </c>
      <c r="Q333" s="16">
        <v>0.84701453345208777</v>
      </c>
      <c r="R333" s="16">
        <v>3.9181316928762713</v>
      </c>
      <c r="S333" s="16">
        <v>92.375200739141462</v>
      </c>
      <c r="T333" s="20" t="s">
        <v>122</v>
      </c>
      <c r="U333" s="10">
        <v>4</v>
      </c>
      <c r="V333" s="20" t="s">
        <v>143</v>
      </c>
      <c r="W333" s="10">
        <v>4</v>
      </c>
      <c r="X333" s="20" t="s">
        <v>33</v>
      </c>
      <c r="Y333" s="10">
        <v>3</v>
      </c>
      <c r="Z333" s="20" t="s">
        <v>33</v>
      </c>
      <c r="AA333" s="15">
        <v>3</v>
      </c>
      <c r="AB333" s="11">
        <v>63.592223621547973</v>
      </c>
      <c r="AC333" s="10">
        <v>33.499007086053084</v>
      </c>
      <c r="AD333" s="19">
        <v>2.9087692923989374</v>
      </c>
      <c r="AE333" s="12">
        <v>2028.7613963039009</v>
      </c>
      <c r="AF333" s="10">
        <v>2188.1699000318322</v>
      </c>
      <c r="AG333" s="10">
        <v>1441.1877902455099</v>
      </c>
      <c r="AH333" s="10">
        <v>1432.3483364650383</v>
      </c>
      <c r="AI333" s="10">
        <v>2.552236827103449</v>
      </c>
      <c r="AJ333" s="10"/>
      <c r="AK333" s="10"/>
      <c r="AL333" s="10"/>
      <c r="AM333" s="10"/>
      <c r="AN333" s="10">
        <v>13.525075975359341</v>
      </c>
      <c r="AO333" s="10">
        <v>6.4007501559177697</v>
      </c>
      <c r="AP333" s="10">
        <v>11.088314531718568</v>
      </c>
      <c r="AQ333" s="10">
        <v>114.66</v>
      </c>
      <c r="AR333" s="10"/>
      <c r="AS333" s="10"/>
      <c r="AT333" s="10">
        <v>3.8541884254197751</v>
      </c>
      <c r="AU333" s="10">
        <v>1</v>
      </c>
      <c r="AV333" s="16"/>
      <c r="AW333" s="19">
        <v>328.22548500477484</v>
      </c>
      <c r="AX333" s="1" t="s">
        <v>120</v>
      </c>
      <c r="AY333" s="23">
        <v>52.293438320210001</v>
      </c>
      <c r="AZ333" s="18">
        <v>100</v>
      </c>
      <c r="BA333" s="18">
        <v>0</v>
      </c>
      <c r="BB333" s="18">
        <v>0</v>
      </c>
      <c r="BC333" s="18">
        <v>100</v>
      </c>
      <c r="BD333" s="18">
        <v>0</v>
      </c>
      <c r="BE333" s="18">
        <v>0</v>
      </c>
      <c r="BF333" s="24">
        <v>63.592223621547973</v>
      </c>
      <c r="BG333" s="24">
        <v>33.499007086053084</v>
      </c>
      <c r="BH333" s="24">
        <v>2.9087692923989374</v>
      </c>
      <c r="BI333" s="21"/>
      <c r="BJ333" s="25">
        <f t="shared" ca="1" si="32"/>
        <v>1</v>
      </c>
      <c r="BK333" s="24">
        <f t="shared" ca="1" si="33"/>
        <v>14.12619646147968</v>
      </c>
      <c r="BL333" s="23">
        <f t="shared" si="34"/>
        <v>4.5382474143819831</v>
      </c>
      <c r="BM333" s="23">
        <f t="shared" ca="1" si="35"/>
        <v>2.9841233346668425</v>
      </c>
      <c r="BN333" s="22">
        <f t="shared" si="36"/>
        <v>2.8204591874777041</v>
      </c>
      <c r="BO333" s="21"/>
      <c r="BP333" s="2"/>
    </row>
    <row r="334" spans="1:68" x14ac:dyDescent="0.2">
      <c r="A334">
        <v>16.05</v>
      </c>
      <c r="B334">
        <v>2.0699999999999998</v>
      </c>
      <c r="C334">
        <v>0.24704999999999999</v>
      </c>
      <c r="D334">
        <v>1.61E-2</v>
      </c>
      <c r="E334">
        <v>0.28512999999999999</v>
      </c>
      <c r="F334">
        <v>1.9730300000000001</v>
      </c>
      <c r="G334">
        <v>2.3241000000000001</v>
      </c>
      <c r="I334" s="17">
        <f t="shared" si="37"/>
        <v>52.65748031496063</v>
      </c>
      <c r="J334" s="16">
        <f t="shared" si="38"/>
        <v>-52.457480314960627</v>
      </c>
      <c r="K334" s="16">
        <v>115</v>
      </c>
      <c r="L334" s="16">
        <v>5926.6732283464371</v>
      </c>
      <c r="M334" s="16">
        <v>2651.082677165351</v>
      </c>
      <c r="N334" s="16">
        <v>22.818241469816272</v>
      </c>
      <c r="O334" s="16">
        <v>21.432369609856256</v>
      </c>
      <c r="P334" s="16">
        <v>22.803473379791811</v>
      </c>
      <c r="Q334" s="16">
        <v>0.88669167496201606</v>
      </c>
      <c r="R334" s="16">
        <v>3.8884062098530681</v>
      </c>
      <c r="S334" s="16">
        <v>95.215539578857985</v>
      </c>
      <c r="T334" s="20" t="s">
        <v>122</v>
      </c>
      <c r="U334" s="10">
        <v>4</v>
      </c>
      <c r="V334" s="20" t="s">
        <v>143</v>
      </c>
      <c r="W334" s="10">
        <v>4</v>
      </c>
      <c r="X334" s="20" t="s">
        <v>33</v>
      </c>
      <c r="Y334" s="10">
        <v>3</v>
      </c>
      <c r="Z334" s="20" t="s">
        <v>33</v>
      </c>
      <c r="AA334" s="15">
        <v>3</v>
      </c>
      <c r="AB334" s="11">
        <v>61.058662802965728</v>
      </c>
      <c r="AC334" s="10">
        <v>35.830579075514038</v>
      </c>
      <c r="AD334" s="19">
        <v>3.1107581215202362</v>
      </c>
      <c r="AE334" s="12">
        <v>2143.2369609856255</v>
      </c>
      <c r="AF334" s="10">
        <v>2326.5492072566562</v>
      </c>
      <c r="AG334" s="10">
        <v>1520.2315586527875</v>
      </c>
      <c r="AH334" s="10">
        <v>1489.3158468145725</v>
      </c>
      <c r="AI334" s="10">
        <v>2.5717477702459157</v>
      </c>
      <c r="AJ334" s="10"/>
      <c r="AK334" s="10"/>
      <c r="AL334" s="10"/>
      <c r="AM334" s="10"/>
      <c r="AN334" s="10">
        <v>14.288246406570837</v>
      </c>
      <c r="AO334" s="10">
        <v>6.6711780439854049</v>
      </c>
      <c r="AP334" s="10">
        <v>11.641620910569511</v>
      </c>
      <c r="AQ334" s="10">
        <v>114.66</v>
      </c>
      <c r="AR334" s="10"/>
      <c r="AS334" s="10"/>
      <c r="AT334" s="10">
        <v>4.0964090586297166</v>
      </c>
      <c r="AU334" s="10">
        <v>1</v>
      </c>
      <c r="AV334" s="16"/>
      <c r="AW334" s="19">
        <v>348.98238108849847</v>
      </c>
      <c r="AX334" s="1" t="s">
        <v>120</v>
      </c>
      <c r="AY334" s="23">
        <v>52.457480314960598</v>
      </c>
      <c r="AZ334" s="18">
        <v>100</v>
      </c>
      <c r="BA334" s="18">
        <v>0</v>
      </c>
      <c r="BB334" s="18">
        <v>0</v>
      </c>
      <c r="BC334" s="18">
        <v>100</v>
      </c>
      <c r="BD334" s="18">
        <v>0</v>
      </c>
      <c r="BE334" s="18">
        <v>0</v>
      </c>
      <c r="BF334" s="24">
        <v>61.058662802965728</v>
      </c>
      <c r="BG334" s="24">
        <v>35.830579075514038</v>
      </c>
      <c r="BH334" s="24">
        <v>3.1107581215202362</v>
      </c>
      <c r="BI334" s="21"/>
      <c r="BJ334" s="25">
        <f t="shared" ca="1" si="32"/>
        <v>1</v>
      </c>
      <c r="BK334" s="24">
        <f t="shared" ca="1" si="33"/>
        <v>14.967573011968453</v>
      </c>
      <c r="BL334" s="23">
        <f t="shared" si="34"/>
        <v>4.4691812634002774</v>
      </c>
      <c r="BM334" s="23">
        <f t="shared" ca="1" si="35"/>
        <v>2.9604193658499849</v>
      </c>
      <c r="BN334" s="22">
        <f t="shared" si="36"/>
        <v>2.8005973327623304</v>
      </c>
      <c r="BO334" s="21"/>
      <c r="BP334" s="2"/>
    </row>
    <row r="335" spans="1:68" x14ac:dyDescent="0.2">
      <c r="A335">
        <v>16.100000000000001</v>
      </c>
      <c r="B335">
        <v>2.11</v>
      </c>
      <c r="C335">
        <v>0.24776000000000001</v>
      </c>
      <c r="D335">
        <v>1.8380000000000001E-2</v>
      </c>
      <c r="E335">
        <v>0.29725000000000001</v>
      </c>
      <c r="F335">
        <v>1.9718</v>
      </c>
      <c r="G335">
        <v>2.3241299999999998</v>
      </c>
      <c r="I335" s="17">
        <f t="shared" si="37"/>
        <v>52.821522309711291</v>
      </c>
      <c r="J335" s="16">
        <f t="shared" si="38"/>
        <v>-52.621522309711288</v>
      </c>
      <c r="K335" s="16">
        <v>115</v>
      </c>
      <c r="L335" s="16">
        <v>5945.5380577427632</v>
      </c>
      <c r="M335" s="16">
        <v>2659.7112860892357</v>
      </c>
      <c r="N335" s="16">
        <v>22.889326334208228</v>
      </c>
      <c r="O335" s="16">
        <v>21.62051232032854</v>
      </c>
      <c r="P335" s="16">
        <v>23.038293929907979</v>
      </c>
      <c r="Q335" s="16">
        <v>0.9029038403101588</v>
      </c>
      <c r="R335" s="16">
        <v>3.9191436790292098</v>
      </c>
      <c r="S335" s="16">
        <v>98.457056220794328</v>
      </c>
      <c r="T335" s="20" t="s">
        <v>122</v>
      </c>
      <c r="U335" s="10">
        <v>4</v>
      </c>
      <c r="V335" s="20" t="s">
        <v>143</v>
      </c>
      <c r="W335" s="10">
        <v>4</v>
      </c>
      <c r="X335" s="20" t="s">
        <v>33</v>
      </c>
      <c r="Y335" s="10">
        <v>3</v>
      </c>
      <c r="Z335" s="20" t="s">
        <v>33</v>
      </c>
      <c r="AA335" s="15">
        <v>3</v>
      </c>
      <c r="AB335" s="11">
        <v>61.816642281993403</v>
      </c>
      <c r="AC335" s="10">
        <v>35.13600084030783</v>
      </c>
      <c r="AD335" s="19">
        <v>3.0473568776987645</v>
      </c>
      <c r="AE335" s="12">
        <v>2162.0512320328539</v>
      </c>
      <c r="AF335" s="10">
        <v>2353.0654584823037</v>
      </c>
      <c r="AG335" s="10">
        <v>1535.8862619938654</v>
      </c>
      <c r="AH335" s="10">
        <v>1554.5361576669143</v>
      </c>
      <c r="AI335" s="10">
        <v>2.5515777983615662</v>
      </c>
      <c r="AJ335" s="10"/>
      <c r="AK335" s="10"/>
      <c r="AL335" s="10"/>
      <c r="AM335" s="10"/>
      <c r="AN335" s="10">
        <v>14.413674880219027</v>
      </c>
      <c r="AO335" s="10">
        <v>6.7375825129186007</v>
      </c>
      <c r="AP335" s="10">
        <v>11.751203833957057</v>
      </c>
      <c r="AQ335" s="10">
        <v>114.66</v>
      </c>
      <c r="AR335" s="10"/>
      <c r="AS335" s="10"/>
      <c r="AT335" s="10">
        <v>4.1312706991086179</v>
      </c>
      <c r="AU335" s="10">
        <v>1</v>
      </c>
      <c r="AV335" s="16"/>
      <c r="AW335" s="19">
        <v>352.95981877234556</v>
      </c>
      <c r="AX335" s="1" t="s">
        <v>120</v>
      </c>
      <c r="AY335" s="23">
        <v>52.621522309711303</v>
      </c>
      <c r="AZ335" s="18">
        <v>100</v>
      </c>
      <c r="BA335" s="18">
        <v>0</v>
      </c>
      <c r="BB335" s="18">
        <v>0</v>
      </c>
      <c r="BC335" s="18">
        <v>100</v>
      </c>
      <c r="BD335" s="18">
        <v>0</v>
      </c>
      <c r="BE335" s="18">
        <v>0</v>
      </c>
      <c r="BF335" s="24">
        <v>61.816642281993403</v>
      </c>
      <c r="BG335" s="24">
        <v>35.13600084030783</v>
      </c>
      <c r="BH335" s="24">
        <v>3.0473568776987645</v>
      </c>
      <c r="BI335" s="21"/>
      <c r="BJ335" s="25">
        <f t="shared" ref="BJ335:BJ398" ca="1" si="39">IF((0.381*BM335)+(0.05*(M335/2116.217)-0.15)&lt;1,(0.381*BM335)+(0.05*(M335/2116.217)-0.15),1)</f>
        <v>1</v>
      </c>
      <c r="BK335" s="24">
        <f t="shared" ref="BK335:BK398" ca="1" si="40">((P335-(L335/2000))/1.06)*(1.06/(M335/2000))^BJ335</f>
        <v>15.088498519356497</v>
      </c>
      <c r="BL335" s="23">
        <f t="shared" ref="BL335:BL398" si="41">(Q335/(P335-(L335/2000)))*100</f>
        <v>4.4997768299772423</v>
      </c>
      <c r="BM335" s="23">
        <f t="shared" ref="BM335:BM398" ca="1" si="42">SQRT(((3.47-LOG(BK335))^2)+((LOG(BL335)+1.22)^2))</f>
        <v>2.9595856922792483</v>
      </c>
      <c r="BN335" s="22">
        <f t="shared" ref="BN335:BN398" si="43">SQRT(((3.47-LOG(P335/1.06))^2)+((LOG(R335)+1.22)^2))</f>
        <v>2.7994169167234713</v>
      </c>
      <c r="BO335" s="21"/>
      <c r="BP335" s="2"/>
    </row>
    <row r="336" spans="1:68" x14ac:dyDescent="0.2">
      <c r="A336">
        <v>16.149999999999999</v>
      </c>
      <c r="B336">
        <v>2.0699999999999998</v>
      </c>
      <c r="C336">
        <v>0.23985000000000001</v>
      </c>
      <c r="D336">
        <v>1.519E-2</v>
      </c>
      <c r="E336">
        <v>0.29957</v>
      </c>
      <c r="F336">
        <v>1.97803</v>
      </c>
      <c r="G336">
        <v>2.3302499999999999</v>
      </c>
      <c r="I336" s="17">
        <f t="shared" si="37"/>
        <v>52.985564304461938</v>
      </c>
      <c r="J336" s="16">
        <f t="shared" si="38"/>
        <v>-52.785564304461936</v>
      </c>
      <c r="K336" s="16">
        <v>115</v>
      </c>
      <c r="L336" s="16">
        <v>5964.4028871390874</v>
      </c>
      <c r="M336" s="16">
        <v>2668.33989501312</v>
      </c>
      <c r="N336" s="16">
        <v>22.96041119860017</v>
      </c>
      <c r="O336" s="16">
        <v>19.524443531827512</v>
      </c>
      <c r="P336" s="16">
        <v>20.951160173417989</v>
      </c>
      <c r="Q336" s="16">
        <v>0.88022103002043262</v>
      </c>
      <c r="R336" s="16">
        <v>4.201299702425179</v>
      </c>
      <c r="S336" s="16">
        <v>99.077544554894345</v>
      </c>
      <c r="T336" s="20" t="s">
        <v>33</v>
      </c>
      <c r="U336" s="10">
        <v>3</v>
      </c>
      <c r="V336" s="20" t="s">
        <v>143</v>
      </c>
      <c r="W336" s="10">
        <v>4</v>
      </c>
      <c r="X336" s="20" t="s">
        <v>33</v>
      </c>
      <c r="Y336" s="10">
        <v>3</v>
      </c>
      <c r="Z336" s="20" t="s">
        <v>33</v>
      </c>
      <c r="AA336" s="15">
        <v>3</v>
      </c>
      <c r="AB336" s="11">
        <v>73.208483317958439</v>
      </c>
      <c r="AC336" s="10">
        <v>24.486838990348204</v>
      </c>
      <c r="AD336" s="19">
        <v>2.3046776916933509</v>
      </c>
      <c r="AE336" s="12">
        <v>1952.444353182751</v>
      </c>
      <c r="AF336" s="10">
        <v>2106.4106148131091</v>
      </c>
      <c r="AG336" s="10">
        <v>1396.7440115611994</v>
      </c>
      <c r="AH336" s="10">
        <v>1565.8381719009089</v>
      </c>
      <c r="AI336" s="10">
        <v>2.3802158161265075</v>
      </c>
      <c r="AJ336" s="10"/>
      <c r="AK336" s="10"/>
      <c r="AL336" s="10"/>
      <c r="AM336" s="10"/>
      <c r="AN336" s="10">
        <v>19.524443531827512</v>
      </c>
      <c r="AO336" s="10">
        <v>6.3261047602432576</v>
      </c>
      <c r="AP336" s="10">
        <v>10.777208080928395</v>
      </c>
      <c r="AQ336" s="10">
        <v>111.47500000000001</v>
      </c>
      <c r="AR336" s="10"/>
      <c r="AS336" s="10"/>
      <c r="AT336" s="10">
        <v>3.6652655670540195</v>
      </c>
      <c r="AU336" s="10">
        <v>1</v>
      </c>
      <c r="AV336" s="16"/>
      <c r="AW336" s="19">
        <v>315.96159222196638</v>
      </c>
      <c r="AX336" s="1" t="s">
        <v>120</v>
      </c>
      <c r="AY336" s="23">
        <v>52.7855643044619</v>
      </c>
      <c r="AZ336" s="18">
        <v>100</v>
      </c>
      <c r="BA336" s="18">
        <v>0</v>
      </c>
      <c r="BB336" s="18">
        <v>0</v>
      </c>
      <c r="BC336" s="18">
        <v>100</v>
      </c>
      <c r="BD336" s="18">
        <v>0</v>
      </c>
      <c r="BE336" s="18">
        <v>0</v>
      </c>
      <c r="BF336" s="24">
        <v>73.208483317958439</v>
      </c>
      <c r="BG336" s="24">
        <v>24.486838990348204</v>
      </c>
      <c r="BH336" s="24">
        <v>2.3046776916933509</v>
      </c>
      <c r="BI336" s="21"/>
      <c r="BJ336" s="25">
        <f t="shared" ca="1" si="39"/>
        <v>1</v>
      </c>
      <c r="BK336" s="24">
        <f t="shared" ca="1" si="40"/>
        <v>13.468268239312962</v>
      </c>
      <c r="BL336" s="23">
        <f t="shared" si="41"/>
        <v>4.8985644814147591</v>
      </c>
      <c r="BM336" s="23">
        <f t="shared" ca="1" si="42"/>
        <v>3.0211230331371026</v>
      </c>
      <c r="BN336" s="22">
        <f t="shared" si="43"/>
        <v>2.8503972570083298</v>
      </c>
      <c r="BO336" s="21"/>
      <c r="BP336" s="2"/>
    </row>
    <row r="337" spans="1:68" x14ac:dyDescent="0.2">
      <c r="A337">
        <v>16.2</v>
      </c>
      <c r="B337">
        <v>2.11</v>
      </c>
      <c r="C337">
        <v>0.23799000000000001</v>
      </c>
      <c r="D337">
        <v>2.256E-2</v>
      </c>
      <c r="E337">
        <v>0.3</v>
      </c>
      <c r="F337">
        <v>1.9686999999999999</v>
      </c>
      <c r="G337">
        <v>2.3244500000000001</v>
      </c>
      <c r="I337" s="17">
        <f t="shared" si="37"/>
        <v>53.149606299212593</v>
      </c>
      <c r="J337" s="16">
        <f t="shared" si="38"/>
        <v>-52.94960629921259</v>
      </c>
      <c r="K337" s="16">
        <v>115</v>
      </c>
      <c r="L337" s="16">
        <v>5983.2677165354125</v>
      </c>
      <c r="M337" s="16">
        <v>2676.9685039370042</v>
      </c>
      <c r="N337" s="16">
        <v>23.031496062992122</v>
      </c>
      <c r="O337" s="16">
        <v>19.031562628336754</v>
      </c>
      <c r="P337" s="16">
        <v>20.459935331894798</v>
      </c>
      <c r="Q337" s="16">
        <v>0.93262614344842043</v>
      </c>
      <c r="R337" s="16">
        <v>4.5583044536536654</v>
      </c>
      <c r="S337" s="16">
        <v>99.19254885819737</v>
      </c>
      <c r="T337" s="20" t="s">
        <v>33</v>
      </c>
      <c r="U337" s="10">
        <v>3</v>
      </c>
      <c r="V337" s="20" t="s">
        <v>143</v>
      </c>
      <c r="W337" s="10">
        <v>4</v>
      </c>
      <c r="X337" s="20" t="s">
        <v>33</v>
      </c>
      <c r="Y337" s="10">
        <v>3</v>
      </c>
      <c r="Z337" s="20" t="s">
        <v>33</v>
      </c>
      <c r="AA337" s="15">
        <v>3</v>
      </c>
      <c r="AB337" s="11">
        <v>83.834907495596468</v>
      </c>
      <c r="AC337" s="10">
        <v>14.575343380581344</v>
      </c>
      <c r="AD337" s="19">
        <v>1.589749123822181</v>
      </c>
      <c r="AE337" s="12">
        <v>1903.1562628336753</v>
      </c>
      <c r="AF337" s="10">
        <v>2047.5097611400085</v>
      </c>
      <c r="AG337" s="10">
        <v>1363.9956887929866</v>
      </c>
      <c r="AH337" s="10">
        <v>1566.7416575013654</v>
      </c>
      <c r="AI337" s="10">
        <v>2.1937981768603882</v>
      </c>
      <c r="AJ337" s="10"/>
      <c r="AK337" s="10"/>
      <c r="AL337" s="10"/>
      <c r="AM337" s="10"/>
      <c r="AN337" s="10">
        <v>19.031562628336754</v>
      </c>
      <c r="AO337" s="10">
        <v>6.294180817925354</v>
      </c>
      <c r="AP337" s="10">
        <v>10.547969821550906</v>
      </c>
      <c r="AQ337" s="10">
        <v>111.47500000000001</v>
      </c>
      <c r="AR337" s="10"/>
      <c r="AS337" s="10"/>
      <c r="AT337" s="10">
        <v>3.5456401993746338</v>
      </c>
      <c r="AU337" s="10">
        <v>1</v>
      </c>
      <c r="AV337" s="16"/>
      <c r="AW337" s="19">
        <v>307.12646417100126</v>
      </c>
      <c r="AX337" s="1" t="s">
        <v>120</v>
      </c>
      <c r="AY337" s="23">
        <v>52.949606299212597</v>
      </c>
      <c r="AZ337" s="18">
        <v>100</v>
      </c>
      <c r="BA337" s="18">
        <v>0</v>
      </c>
      <c r="BB337" s="18">
        <v>0</v>
      </c>
      <c r="BC337" s="18">
        <v>100</v>
      </c>
      <c r="BD337" s="18">
        <v>0</v>
      </c>
      <c r="BE337" s="18">
        <v>0</v>
      </c>
      <c r="BF337" s="24">
        <v>83.834907495596468</v>
      </c>
      <c r="BG337" s="24">
        <v>14.575343380581344</v>
      </c>
      <c r="BH337" s="24">
        <v>1.589749123822181</v>
      </c>
      <c r="BI337" s="21"/>
      <c r="BJ337" s="25">
        <f t="shared" ca="1" si="39"/>
        <v>1</v>
      </c>
      <c r="BK337" s="24">
        <f t="shared" ca="1" si="40"/>
        <v>13.050808366207184</v>
      </c>
      <c r="BL337" s="23">
        <f t="shared" si="41"/>
        <v>5.3389629487243528</v>
      </c>
      <c r="BM337" s="23">
        <f t="shared" ca="1" si="42"/>
        <v>3.0554233089752416</v>
      </c>
      <c r="BN337" s="22">
        <f t="shared" si="43"/>
        <v>2.8812345159181301</v>
      </c>
      <c r="BO337" s="21"/>
      <c r="BP337" s="2"/>
    </row>
    <row r="338" spans="1:68" x14ac:dyDescent="0.2">
      <c r="A338">
        <v>16.25</v>
      </c>
      <c r="B338">
        <v>2.0699999999999998</v>
      </c>
      <c r="C338">
        <v>0.24234</v>
      </c>
      <c r="D338">
        <v>1.6899999999999998E-2</v>
      </c>
      <c r="E338">
        <v>0.14438000000000001</v>
      </c>
      <c r="F338">
        <v>1.9709300000000001</v>
      </c>
      <c r="G338">
        <v>2.3296800000000002</v>
      </c>
      <c r="I338" s="17">
        <f t="shared" si="37"/>
        <v>53.313648293963254</v>
      </c>
      <c r="J338" s="16">
        <f t="shared" si="38"/>
        <v>-53.113648293963251</v>
      </c>
      <c r="K338" s="16">
        <v>115</v>
      </c>
      <c r="L338" s="16">
        <v>6002.1325459317386</v>
      </c>
      <c r="M338" s="16">
        <v>2685.597112860889</v>
      </c>
      <c r="N338" s="16">
        <v>23.102580927384075</v>
      </c>
      <c r="O338" s="16">
        <v>20.184267967145786</v>
      </c>
      <c r="P338" s="16">
        <v>21.013300290721887</v>
      </c>
      <c r="Q338" s="16">
        <v>0.8923801540315397</v>
      </c>
      <c r="R338" s="16">
        <v>4.2467396443459053</v>
      </c>
      <c r="S338" s="16">
        <v>57.571689137229207</v>
      </c>
      <c r="T338" s="20" t="s">
        <v>33</v>
      </c>
      <c r="U338" s="10">
        <v>3</v>
      </c>
      <c r="V338" s="20" t="s">
        <v>143</v>
      </c>
      <c r="W338" s="10">
        <v>4</v>
      </c>
      <c r="X338" s="20" t="s">
        <v>33</v>
      </c>
      <c r="Y338" s="10">
        <v>3</v>
      </c>
      <c r="Z338" s="20" t="s">
        <v>33</v>
      </c>
      <c r="AA338" s="15">
        <v>3</v>
      </c>
      <c r="AB338" s="11">
        <v>70.069469293036548</v>
      </c>
      <c r="AC338" s="10">
        <v>27.44384309959031</v>
      </c>
      <c r="AD338" s="19">
        <v>2.4866876073731481</v>
      </c>
      <c r="AE338" s="12">
        <v>2018.4267967145784</v>
      </c>
      <c r="AF338" s="10">
        <v>2111.5018251551764</v>
      </c>
      <c r="AG338" s="10">
        <v>1400.8866860481257</v>
      </c>
      <c r="AH338" s="10">
        <v>709.07879745967125</v>
      </c>
      <c r="AI338" s="10">
        <v>2.3547476034500883</v>
      </c>
      <c r="AJ338" s="10"/>
      <c r="AK338" s="10"/>
      <c r="AL338" s="10"/>
      <c r="AM338" s="10"/>
      <c r="AN338" s="10">
        <v>20.184267967145786</v>
      </c>
      <c r="AO338" s="10">
        <v>6.3602315691795388</v>
      </c>
      <c r="AP338" s="10">
        <v>10.806206802336881</v>
      </c>
      <c r="AQ338" s="10">
        <v>111.47500000000001</v>
      </c>
      <c r="AR338" s="10"/>
      <c r="AS338" s="10"/>
      <c r="AT338" s="10">
        <v>3.6496844172365903</v>
      </c>
      <c r="AU338" s="10">
        <v>1</v>
      </c>
      <c r="AV338" s="16"/>
      <c r="AW338" s="19">
        <v>316.72527377327646</v>
      </c>
      <c r="AX338" s="1" t="s">
        <v>120</v>
      </c>
      <c r="AY338" s="23">
        <v>53.113648293963301</v>
      </c>
      <c r="AZ338" s="18">
        <v>100</v>
      </c>
      <c r="BA338" s="18">
        <v>0</v>
      </c>
      <c r="BB338" s="18">
        <v>0</v>
      </c>
      <c r="BC338" s="18">
        <v>100</v>
      </c>
      <c r="BD338" s="18">
        <v>0</v>
      </c>
      <c r="BE338" s="18">
        <v>0</v>
      </c>
      <c r="BF338" s="24">
        <v>70.069469293036548</v>
      </c>
      <c r="BG338" s="24">
        <v>27.44384309959031</v>
      </c>
      <c r="BH338" s="24">
        <v>2.4866876073731481</v>
      </c>
      <c r="BI338" s="21"/>
      <c r="BJ338" s="25">
        <f t="shared" ca="1" si="39"/>
        <v>1</v>
      </c>
      <c r="BK338" s="24">
        <f t="shared" ca="1" si="40"/>
        <v>13.413950984306878</v>
      </c>
      <c r="BL338" s="23">
        <f t="shared" si="41"/>
        <v>4.9543002447772624</v>
      </c>
      <c r="BM338" s="23">
        <f t="shared" ca="1" si="42"/>
        <v>3.0255904942324356</v>
      </c>
      <c r="BN338" s="22">
        <f t="shared" si="43"/>
        <v>2.8524410384019072</v>
      </c>
      <c r="BO338" s="21"/>
      <c r="BP338" s="2"/>
    </row>
    <row r="339" spans="1:68" x14ac:dyDescent="0.2">
      <c r="A339">
        <v>16.3</v>
      </c>
      <c r="B339">
        <v>2.11</v>
      </c>
      <c r="C339">
        <v>0.23810999999999999</v>
      </c>
      <c r="D339">
        <v>1.5339999999999999E-2</v>
      </c>
      <c r="E339">
        <v>0.15501000000000001</v>
      </c>
      <c r="F339">
        <v>1.97078</v>
      </c>
      <c r="G339">
        <v>2.3292299999999999</v>
      </c>
      <c r="I339" s="17">
        <f t="shared" si="37"/>
        <v>53.477690288713909</v>
      </c>
      <c r="J339" s="16">
        <f t="shared" si="38"/>
        <v>-53.277690288713906</v>
      </c>
      <c r="K339" s="16">
        <v>115</v>
      </c>
      <c r="L339" s="16">
        <v>6020.9973753280638</v>
      </c>
      <c r="M339" s="16">
        <v>2694.2257217847732</v>
      </c>
      <c r="N339" s="16">
        <v>23.173665791776028</v>
      </c>
      <c r="O339" s="16">
        <v>19.063361396303893</v>
      </c>
      <c r="P339" s="16">
        <v>19.933333112240923</v>
      </c>
      <c r="Q339" s="16">
        <v>0.88128761984596848</v>
      </c>
      <c r="R339" s="16">
        <v>4.421175399435711</v>
      </c>
      <c r="S339" s="16">
        <v>60.414702495627175</v>
      </c>
      <c r="T339" s="20" t="s">
        <v>33</v>
      </c>
      <c r="U339" s="10">
        <v>3</v>
      </c>
      <c r="V339" s="20" t="s">
        <v>143</v>
      </c>
      <c r="W339" s="10">
        <v>4</v>
      </c>
      <c r="X339" s="20" t="s">
        <v>33</v>
      </c>
      <c r="Y339" s="10">
        <v>3</v>
      </c>
      <c r="Z339" s="20" t="s">
        <v>33</v>
      </c>
      <c r="AA339" s="15">
        <v>3</v>
      </c>
      <c r="AB339" s="11">
        <v>76.766847771371602</v>
      </c>
      <c r="AC339" s="10">
        <v>21.139392033686292</v>
      </c>
      <c r="AD339" s="19">
        <v>2.0937601949421101</v>
      </c>
      <c r="AE339" s="12">
        <v>1906.3361396303892</v>
      </c>
      <c r="AF339" s="10">
        <v>1983.3371671341029</v>
      </c>
      <c r="AG339" s="10">
        <v>1328.888874149395</v>
      </c>
      <c r="AH339" s="10">
        <v>766.10132647922364</v>
      </c>
      <c r="AI339" s="10">
        <v>2.2618419529965568</v>
      </c>
      <c r="AJ339" s="10"/>
      <c r="AK339" s="10"/>
      <c r="AL339" s="10"/>
      <c r="AM339" s="10"/>
      <c r="AN339" s="10">
        <v>19.063361396303893</v>
      </c>
      <c r="AO339" s="10">
        <v>6.1490225177338234</v>
      </c>
      <c r="AP339" s="10">
        <v>10.302222119045764</v>
      </c>
      <c r="AQ339" s="10">
        <v>111.47500000000001</v>
      </c>
      <c r="AR339" s="10"/>
      <c r="AS339" s="10"/>
      <c r="AT339" s="10">
        <v>3.4059031705587168</v>
      </c>
      <c r="AU339" s="10">
        <v>1</v>
      </c>
      <c r="AV339" s="16"/>
      <c r="AW339" s="19">
        <v>297.50057507011547</v>
      </c>
      <c r="AX339" s="1" t="s">
        <v>120</v>
      </c>
      <c r="AY339" s="23">
        <v>53.277690288713899</v>
      </c>
      <c r="AZ339" s="18">
        <v>100</v>
      </c>
      <c r="BA339" s="18">
        <v>0</v>
      </c>
      <c r="BB339" s="18">
        <v>0</v>
      </c>
      <c r="BC339" s="18">
        <v>100</v>
      </c>
      <c r="BD339" s="18">
        <v>0</v>
      </c>
      <c r="BE339" s="18">
        <v>0</v>
      </c>
      <c r="BF339" s="24">
        <v>76.766847771371602</v>
      </c>
      <c r="BG339" s="24">
        <v>21.139392033686292</v>
      </c>
      <c r="BH339" s="24">
        <v>2.0937601949421101</v>
      </c>
      <c r="BI339" s="21"/>
      <c r="BJ339" s="25">
        <f t="shared" ca="1" si="39"/>
        <v>1</v>
      </c>
      <c r="BK339" s="24">
        <f t="shared" ca="1" si="40"/>
        <v>12.562298910401957</v>
      </c>
      <c r="BL339" s="23">
        <f t="shared" si="41"/>
        <v>5.2076832859989572</v>
      </c>
      <c r="BM339" s="23">
        <f t="shared" ca="1" si="42"/>
        <v>3.0613567892876192</v>
      </c>
      <c r="BN339" s="22">
        <f t="shared" si="43"/>
        <v>2.88122256768649</v>
      </c>
      <c r="BO339" s="21"/>
      <c r="BP339" s="2"/>
    </row>
    <row r="340" spans="1:68" x14ac:dyDescent="0.2">
      <c r="A340">
        <v>16.350000000000001</v>
      </c>
      <c r="B340">
        <v>2.11</v>
      </c>
      <c r="C340">
        <v>0.24265</v>
      </c>
      <c r="D340">
        <v>1.042E-2</v>
      </c>
      <c r="E340">
        <v>0.16220999999999999</v>
      </c>
      <c r="F340">
        <v>1.96675</v>
      </c>
      <c r="G340">
        <v>2.33</v>
      </c>
      <c r="I340" s="17">
        <f t="shared" si="37"/>
        <v>53.64173228346457</v>
      </c>
      <c r="J340" s="16">
        <f t="shared" si="38"/>
        <v>-53.441732283464567</v>
      </c>
      <c r="K340" s="16">
        <v>115</v>
      </c>
      <c r="L340" s="16">
        <v>6039.8622047243898</v>
      </c>
      <c r="M340" s="16">
        <v>2702.8543307086579</v>
      </c>
      <c r="N340" s="16">
        <v>23.24475065616798</v>
      </c>
      <c r="O340" s="16">
        <v>20.266414784394247</v>
      </c>
      <c r="P340" s="16">
        <v>21.164115910020712</v>
      </c>
      <c r="Q340" s="16">
        <v>0.84630347356839719</v>
      </c>
      <c r="R340" s="16">
        <v>3.9987660111410204</v>
      </c>
      <c r="S340" s="16">
        <v>62.340355946282422</v>
      </c>
      <c r="T340" s="20" t="s">
        <v>122</v>
      </c>
      <c r="U340" s="10">
        <v>4</v>
      </c>
      <c r="V340" s="20" t="s">
        <v>143</v>
      </c>
      <c r="W340" s="10">
        <v>4</v>
      </c>
      <c r="X340" s="20" t="s">
        <v>33</v>
      </c>
      <c r="Y340" s="10">
        <v>3</v>
      </c>
      <c r="Z340" s="20" t="s">
        <v>33</v>
      </c>
      <c r="AA340" s="15">
        <v>3</v>
      </c>
      <c r="AB340" s="11">
        <v>63.643814391400284</v>
      </c>
      <c r="AC340" s="10">
        <v>33.451252496933606</v>
      </c>
      <c r="AD340" s="19">
        <v>2.904933111666109</v>
      </c>
      <c r="AE340" s="12">
        <v>2026.6414784394249</v>
      </c>
      <c r="AF340" s="10">
        <v>2127.0254474966468</v>
      </c>
      <c r="AG340" s="10">
        <v>1410.9410606680476</v>
      </c>
      <c r="AH340" s="10">
        <v>804.25245168235426</v>
      </c>
      <c r="AI340" s="10">
        <v>2.5007714810366135</v>
      </c>
      <c r="AJ340" s="10"/>
      <c r="AK340" s="10"/>
      <c r="AL340" s="10"/>
      <c r="AM340" s="10"/>
      <c r="AN340" s="10">
        <v>13.510943189596164</v>
      </c>
      <c r="AO340" s="10">
        <v>6.3468611549905907</v>
      </c>
      <c r="AP340" s="10">
        <v>10.876587424676332</v>
      </c>
      <c r="AQ340" s="10">
        <v>114.66</v>
      </c>
      <c r="AR340" s="10"/>
      <c r="AS340" s="10"/>
      <c r="AT340" s="10">
        <v>3.6531170830604807</v>
      </c>
      <c r="AU340" s="10">
        <v>1</v>
      </c>
      <c r="AV340" s="16"/>
      <c r="AW340" s="19">
        <v>319.05381712449702</v>
      </c>
      <c r="AX340" s="1" t="s">
        <v>120</v>
      </c>
      <c r="AY340" s="23">
        <v>53.441732283464603</v>
      </c>
      <c r="AZ340" s="18">
        <v>100</v>
      </c>
      <c r="BA340" s="18">
        <v>0</v>
      </c>
      <c r="BB340" s="18">
        <v>0</v>
      </c>
      <c r="BC340" s="18">
        <v>100</v>
      </c>
      <c r="BD340" s="18">
        <v>0</v>
      </c>
      <c r="BE340" s="18">
        <v>0</v>
      </c>
      <c r="BF340" s="24">
        <v>63.643814391400284</v>
      </c>
      <c r="BG340" s="24">
        <v>33.451252496933606</v>
      </c>
      <c r="BH340" s="24">
        <v>2.904933111666109</v>
      </c>
      <c r="BI340" s="21"/>
      <c r="BJ340" s="25">
        <f t="shared" ca="1" si="39"/>
        <v>1</v>
      </c>
      <c r="BK340" s="24">
        <f t="shared" ca="1" si="40"/>
        <v>13.425943530520431</v>
      </c>
      <c r="BL340" s="23">
        <f t="shared" si="41"/>
        <v>4.6643234873312087</v>
      </c>
      <c r="BM340" s="23">
        <f t="shared" ca="1" si="42"/>
        <v>3.0087780071119785</v>
      </c>
      <c r="BN340" s="22">
        <f t="shared" si="43"/>
        <v>2.8332026563696346</v>
      </c>
      <c r="BO340" s="21"/>
      <c r="BP340" s="2"/>
    </row>
    <row r="341" spans="1:68" x14ac:dyDescent="0.2">
      <c r="A341">
        <v>16.399999999999999</v>
      </c>
      <c r="B341">
        <v>2.11</v>
      </c>
      <c r="C341">
        <v>0.24379999999999999</v>
      </c>
      <c r="D341">
        <v>1.6840000000000001E-2</v>
      </c>
      <c r="E341">
        <v>0.17302000000000001</v>
      </c>
      <c r="F341">
        <v>1.9657800000000001</v>
      </c>
      <c r="G341">
        <v>2.3305500000000001</v>
      </c>
      <c r="I341" s="17">
        <f t="shared" si="37"/>
        <v>53.805774278215218</v>
      </c>
      <c r="J341" s="16">
        <f t="shared" si="38"/>
        <v>-53.605774278215215</v>
      </c>
      <c r="K341" s="16">
        <v>115</v>
      </c>
      <c r="L341" s="16">
        <v>6058.7270341207141</v>
      </c>
      <c r="M341" s="16">
        <v>2711.4829396325422</v>
      </c>
      <c r="N341" s="16">
        <v>23.315835520559929</v>
      </c>
      <c r="O341" s="16">
        <v>20.571152977412723</v>
      </c>
      <c r="P341" s="16">
        <v>21.510486730642356</v>
      </c>
      <c r="Q341" s="16">
        <v>0.89195351810132539</v>
      </c>
      <c r="R341" s="16">
        <v>4.1465984906362436</v>
      </c>
      <c r="S341" s="16">
        <v>65.23151064094678</v>
      </c>
      <c r="T341" s="20" t="s">
        <v>122</v>
      </c>
      <c r="U341" s="10">
        <v>4</v>
      </c>
      <c r="V341" s="20" t="s">
        <v>143</v>
      </c>
      <c r="W341" s="10">
        <v>4</v>
      </c>
      <c r="X341" s="20" t="s">
        <v>33</v>
      </c>
      <c r="Y341" s="10">
        <v>3</v>
      </c>
      <c r="Z341" s="20" t="s">
        <v>33</v>
      </c>
      <c r="AA341" s="15">
        <v>3</v>
      </c>
      <c r="AB341" s="11">
        <v>67.348697654244631</v>
      </c>
      <c r="AC341" s="10">
        <v>29.9992347005835</v>
      </c>
      <c r="AD341" s="19">
        <v>2.6520676451718752</v>
      </c>
      <c r="AE341" s="12">
        <v>2057.1152977412721</v>
      </c>
      <c r="AF341" s="10">
        <v>2166.665259958233</v>
      </c>
      <c r="AG341" s="10">
        <v>1434.0324487094904</v>
      </c>
      <c r="AH341" s="10">
        <v>862.26531676224386</v>
      </c>
      <c r="AI341" s="10">
        <v>2.4116152124643313</v>
      </c>
      <c r="AJ341" s="10"/>
      <c r="AK341" s="10"/>
      <c r="AL341" s="10"/>
      <c r="AM341" s="10"/>
      <c r="AN341" s="10">
        <v>13.714101984941815</v>
      </c>
      <c r="AO341" s="10">
        <v>6.4671062254749652</v>
      </c>
      <c r="AP341" s="10">
        <v>11.038227140966432</v>
      </c>
      <c r="AQ341" s="10">
        <v>114.66</v>
      </c>
      <c r="AR341" s="10"/>
      <c r="AS341" s="10"/>
      <c r="AT341" s="10">
        <v>3.7121431730492986</v>
      </c>
      <c r="AU341" s="10">
        <v>1</v>
      </c>
      <c r="AV341" s="16"/>
      <c r="AW341" s="19">
        <v>324.99978899373497</v>
      </c>
      <c r="AX341" s="1" t="s">
        <v>120</v>
      </c>
      <c r="AY341" s="23">
        <v>53.6057742782152</v>
      </c>
      <c r="AZ341" s="18">
        <v>100</v>
      </c>
      <c r="BA341" s="18">
        <v>0</v>
      </c>
      <c r="BB341" s="18">
        <v>0</v>
      </c>
      <c r="BC341" s="18">
        <v>100</v>
      </c>
      <c r="BD341" s="18">
        <v>0</v>
      </c>
      <c r="BE341" s="18">
        <v>0</v>
      </c>
      <c r="BF341" s="24">
        <v>67.348697654244631</v>
      </c>
      <c r="BG341" s="24">
        <v>29.9992347005835</v>
      </c>
      <c r="BH341" s="24">
        <v>2.6520676451718752</v>
      </c>
      <c r="BI341" s="21"/>
      <c r="BJ341" s="25">
        <f t="shared" ca="1" si="39"/>
        <v>1</v>
      </c>
      <c r="BK341" s="24">
        <f t="shared" ca="1" si="40"/>
        <v>13.631745893327688</v>
      </c>
      <c r="BL341" s="23">
        <f t="shared" si="41"/>
        <v>4.8262949594200961</v>
      </c>
      <c r="BM341" s="23">
        <f t="shared" ca="1" si="42"/>
        <v>3.0129828260251856</v>
      </c>
      <c r="BN341" s="22">
        <f t="shared" si="43"/>
        <v>2.8379906971050088</v>
      </c>
      <c r="BO341" s="21"/>
      <c r="BP341" s="2"/>
    </row>
    <row r="342" spans="1:68" x14ac:dyDescent="0.2">
      <c r="A342">
        <v>16.45</v>
      </c>
      <c r="B342">
        <v>0.7</v>
      </c>
      <c r="C342">
        <v>0.24257999999999999</v>
      </c>
      <c r="D342">
        <v>1.2160000000000001E-2</v>
      </c>
      <c r="E342">
        <v>0.18143999999999999</v>
      </c>
      <c r="F342">
        <v>1.96235</v>
      </c>
      <c r="G342">
        <v>2.3311999999999999</v>
      </c>
      <c r="I342" s="17">
        <f t="shared" si="37"/>
        <v>53.969816272965872</v>
      </c>
      <c r="J342" s="16">
        <f t="shared" si="38"/>
        <v>-53.769816272965869</v>
      </c>
      <c r="K342" s="16">
        <v>115</v>
      </c>
      <c r="L342" s="16">
        <v>6077.5918635170392</v>
      </c>
      <c r="M342" s="16">
        <v>2720.1115485564264</v>
      </c>
      <c r="N342" s="16">
        <v>23.386920384951878</v>
      </c>
      <c r="O342" s="16">
        <v>20.247865503080074</v>
      </c>
      <c r="P342" s="16">
        <v>21.219627260418743</v>
      </c>
      <c r="Q342" s="16">
        <v>0.85867591554461165</v>
      </c>
      <c r="R342" s="16">
        <v>4.0466116817532951</v>
      </c>
      <c r="S342" s="16">
        <v>67.483455370740842</v>
      </c>
      <c r="T342" s="20" t="s">
        <v>122</v>
      </c>
      <c r="U342" s="10">
        <v>4</v>
      </c>
      <c r="V342" s="20" t="s">
        <v>143</v>
      </c>
      <c r="W342" s="10">
        <v>4</v>
      </c>
      <c r="X342" s="20" t="s">
        <v>33</v>
      </c>
      <c r="Y342" s="10">
        <v>3</v>
      </c>
      <c r="Z342" s="20" t="s">
        <v>33</v>
      </c>
      <c r="AA342" s="15">
        <v>3</v>
      </c>
      <c r="AB342" s="11">
        <v>65.339964993655954</v>
      </c>
      <c r="AC342" s="10">
        <v>31.875979513351922</v>
      </c>
      <c r="AD342" s="19">
        <v>2.7840554929921257</v>
      </c>
      <c r="AE342" s="12">
        <v>2024.7865503080072</v>
      </c>
      <c r="AF342" s="10">
        <v>2131.3368029086123</v>
      </c>
      <c r="AG342" s="10">
        <v>1414.6418173612497</v>
      </c>
      <c r="AH342" s="10">
        <v>907.12871970765877</v>
      </c>
      <c r="AI342" s="10">
        <v>2.4712032649664204</v>
      </c>
      <c r="AJ342" s="10"/>
      <c r="AK342" s="10"/>
      <c r="AL342" s="10"/>
      <c r="AM342" s="10"/>
      <c r="AN342" s="10">
        <v>13.498577002053382</v>
      </c>
      <c r="AO342" s="10">
        <v>6.3802214270360302</v>
      </c>
      <c r="AP342" s="10">
        <v>10.902492721528747</v>
      </c>
      <c r="AQ342" s="10">
        <v>114.66</v>
      </c>
      <c r="AR342" s="10"/>
      <c r="AS342" s="10"/>
      <c r="AT342" s="10">
        <v>3.6364170392606887</v>
      </c>
      <c r="AU342" s="10">
        <v>1</v>
      </c>
      <c r="AV342" s="16"/>
      <c r="AW342" s="19">
        <v>319.70052043629181</v>
      </c>
      <c r="AX342" s="1" t="s">
        <v>120</v>
      </c>
      <c r="AY342" s="23">
        <v>53.769816272965897</v>
      </c>
      <c r="AZ342" s="18">
        <v>100</v>
      </c>
      <c r="BA342" s="18">
        <v>0</v>
      </c>
      <c r="BB342" s="18">
        <v>0</v>
      </c>
      <c r="BC342" s="18">
        <v>100</v>
      </c>
      <c r="BD342" s="18">
        <v>0</v>
      </c>
      <c r="BE342" s="18">
        <v>0</v>
      </c>
      <c r="BF342" s="24">
        <v>65.339964993655954</v>
      </c>
      <c r="BG342" s="24">
        <v>31.875979513351922</v>
      </c>
      <c r="BH342" s="24">
        <v>2.7840554929921257</v>
      </c>
      <c r="BI342" s="21"/>
      <c r="BJ342" s="25">
        <f t="shared" ca="1" si="39"/>
        <v>1</v>
      </c>
      <c r="BK342" s="24">
        <f t="shared" ca="1" si="40"/>
        <v>13.367710113439179</v>
      </c>
      <c r="BL342" s="23">
        <f t="shared" si="41"/>
        <v>4.7229738839884439</v>
      </c>
      <c r="BM342" s="23">
        <f t="shared" ca="1" si="42"/>
        <v>3.0136557908119319</v>
      </c>
      <c r="BN342" s="22">
        <f t="shared" si="43"/>
        <v>2.8356570894511584</v>
      </c>
      <c r="BO342" s="21"/>
      <c r="BP342" s="2"/>
    </row>
    <row r="343" spans="1:68" x14ac:dyDescent="0.2">
      <c r="A343">
        <v>16.5</v>
      </c>
      <c r="B343">
        <v>2.0699999999999998</v>
      </c>
      <c r="C343">
        <v>0.24814</v>
      </c>
      <c r="D343">
        <v>2.6290000000000001E-2</v>
      </c>
      <c r="E343">
        <v>0.18689</v>
      </c>
      <c r="F343">
        <v>1.9651000000000001</v>
      </c>
      <c r="G343">
        <v>2.3395299999999999</v>
      </c>
      <c r="I343" s="17">
        <f t="shared" si="37"/>
        <v>54.133858267716533</v>
      </c>
      <c r="J343" s="16">
        <f t="shared" si="38"/>
        <v>-53.933858267716531</v>
      </c>
      <c r="K343" s="16">
        <v>115</v>
      </c>
      <c r="L343" s="16">
        <v>6096.4566929133653</v>
      </c>
      <c r="M343" s="16">
        <v>2728.7401574803112</v>
      </c>
      <c r="N343" s="16">
        <v>23.458005249343831</v>
      </c>
      <c r="O343" s="16">
        <v>21.721208418891166</v>
      </c>
      <c r="P343" s="16">
        <v>22.713959798841977</v>
      </c>
      <c r="Q343" s="16">
        <v>0.95914867711007501</v>
      </c>
      <c r="R343" s="16">
        <v>4.2227277216497283</v>
      </c>
      <c r="S343" s="16">
        <v>68.941068052139613</v>
      </c>
      <c r="T343" s="20" t="s">
        <v>122</v>
      </c>
      <c r="U343" s="10">
        <v>4</v>
      </c>
      <c r="V343" s="20" t="s">
        <v>143</v>
      </c>
      <c r="W343" s="10">
        <v>4</v>
      </c>
      <c r="X343" s="20" t="s">
        <v>33</v>
      </c>
      <c r="Y343" s="10">
        <v>3</v>
      </c>
      <c r="Z343" s="20" t="s">
        <v>33</v>
      </c>
      <c r="AA343" s="15">
        <v>3</v>
      </c>
      <c r="AB343" s="11">
        <v>67.899891277919636</v>
      </c>
      <c r="AC343" s="10">
        <v>29.482570724673167</v>
      </c>
      <c r="AD343" s="19">
        <v>2.6175379974072004</v>
      </c>
      <c r="AE343" s="12">
        <v>2172.1208418891165</v>
      </c>
      <c r="AF343" s="10">
        <v>2306.0309351115616</v>
      </c>
      <c r="AG343" s="10">
        <v>1514.2639865894653</v>
      </c>
      <c r="AH343" s="10">
        <v>935.65157765751337</v>
      </c>
      <c r="AI343" s="10">
        <v>2.3681375308027715</v>
      </c>
      <c r="AJ343" s="10"/>
      <c r="AK343" s="10"/>
      <c r="AL343" s="10"/>
      <c r="AM343" s="10"/>
      <c r="AN343" s="10">
        <v>14.480805612594111</v>
      </c>
      <c r="AO343" s="10">
        <v>6.7752477098732173</v>
      </c>
      <c r="AP343" s="10">
        <v>11.599847906126255</v>
      </c>
      <c r="AQ343" s="10">
        <v>114.66</v>
      </c>
      <c r="AR343" s="10"/>
      <c r="AS343" s="10"/>
      <c r="AT343" s="10">
        <v>3.9368393505597856</v>
      </c>
      <c r="AU343" s="10">
        <v>1</v>
      </c>
      <c r="AV343" s="16"/>
      <c r="AW343" s="19">
        <v>345.90464026673425</v>
      </c>
      <c r="AX343" s="1" t="s">
        <v>120</v>
      </c>
      <c r="AY343" s="23">
        <v>53.933858267716502</v>
      </c>
      <c r="AZ343" s="18">
        <v>100</v>
      </c>
      <c r="BA343" s="18">
        <v>0</v>
      </c>
      <c r="BB343" s="18">
        <v>0</v>
      </c>
      <c r="BC343" s="18">
        <v>100</v>
      </c>
      <c r="BD343" s="18">
        <v>0</v>
      </c>
      <c r="BE343" s="18">
        <v>0</v>
      </c>
      <c r="BF343" s="24">
        <v>67.899891277919636</v>
      </c>
      <c r="BG343" s="24">
        <v>29.482570724673167</v>
      </c>
      <c r="BH343" s="24">
        <v>2.6175379974072004</v>
      </c>
      <c r="BI343" s="21"/>
      <c r="BJ343" s="25">
        <f t="shared" ca="1" si="39"/>
        <v>1</v>
      </c>
      <c r="BK343" s="24">
        <f t="shared" ca="1" si="40"/>
        <v>14.41378095197193</v>
      </c>
      <c r="BL343" s="23">
        <f t="shared" si="41"/>
        <v>4.8772591013579518</v>
      </c>
      <c r="BM343" s="23">
        <f t="shared" ca="1" si="42"/>
        <v>2.9971457260880841</v>
      </c>
      <c r="BN343" s="22">
        <f t="shared" si="43"/>
        <v>2.8251708766060761</v>
      </c>
      <c r="BO343" s="21"/>
      <c r="BP343" s="2"/>
    </row>
    <row r="344" spans="1:68" x14ac:dyDescent="0.2">
      <c r="A344">
        <v>16.55</v>
      </c>
      <c r="B344">
        <v>2.0699999999999998</v>
      </c>
      <c r="C344">
        <v>0.24385000000000001</v>
      </c>
      <c r="D344">
        <v>2.5360000000000001E-2</v>
      </c>
      <c r="E344">
        <v>0.18692</v>
      </c>
      <c r="F344">
        <v>1.9581999999999999</v>
      </c>
      <c r="G344">
        <v>2.3388</v>
      </c>
      <c r="I344" s="17">
        <f t="shared" si="37"/>
        <v>54.297900262467188</v>
      </c>
      <c r="J344" s="16">
        <f t="shared" si="38"/>
        <v>-54.097900262467185</v>
      </c>
      <c r="K344" s="16">
        <v>115</v>
      </c>
      <c r="L344" s="16">
        <v>6115.3215223096904</v>
      </c>
      <c r="M344" s="16">
        <v>2737.3687664041954</v>
      </c>
      <c r="N344" s="16">
        <v>23.52909011373578</v>
      </c>
      <c r="O344" s="16">
        <v>20.584402464065708</v>
      </c>
      <c r="P344" s="16">
        <v>21.577269383223559</v>
      </c>
      <c r="Q344" s="16">
        <v>0.95253582019175354</v>
      </c>
      <c r="R344" s="16">
        <v>4.4145336616706246</v>
      </c>
      <c r="S344" s="16">
        <v>68.94909160818402</v>
      </c>
      <c r="T344" s="20" t="s">
        <v>33</v>
      </c>
      <c r="U344" s="10">
        <v>3</v>
      </c>
      <c r="V344" s="20" t="s">
        <v>143</v>
      </c>
      <c r="W344" s="10">
        <v>4</v>
      </c>
      <c r="X344" s="20" t="s">
        <v>33</v>
      </c>
      <c r="Y344" s="10">
        <v>3</v>
      </c>
      <c r="Z344" s="20" t="s">
        <v>33</v>
      </c>
      <c r="AA344" s="15">
        <v>3</v>
      </c>
      <c r="AB344" s="11">
        <v>74.841599155046794</v>
      </c>
      <c r="AC344" s="10">
        <v>22.948858159317581</v>
      </c>
      <c r="AD344" s="19">
        <v>2.2095426856356193</v>
      </c>
      <c r="AE344" s="12">
        <v>2058.4402464065706</v>
      </c>
      <c r="AF344" s="10">
        <v>2171.1929550743175</v>
      </c>
      <c r="AG344" s="10">
        <v>1438.4846255482373</v>
      </c>
      <c r="AH344" s="10">
        <v>934.3543164572211</v>
      </c>
      <c r="AI344" s="10">
        <v>2.2652449310389051</v>
      </c>
      <c r="AJ344" s="10"/>
      <c r="AK344" s="10"/>
      <c r="AL344" s="10"/>
      <c r="AM344" s="10"/>
      <c r="AN344" s="10">
        <v>20.584402464065708</v>
      </c>
      <c r="AO344" s="10">
        <v>6.5588406643157979</v>
      </c>
      <c r="AP344" s="10">
        <v>11.06939237883766</v>
      </c>
      <c r="AQ344" s="10">
        <v>111.47500000000001</v>
      </c>
      <c r="AR344" s="10"/>
      <c r="AS344" s="10"/>
      <c r="AT344" s="10">
        <v>3.6832191142359592</v>
      </c>
      <c r="AU344" s="10">
        <v>1</v>
      </c>
      <c r="AV344" s="16"/>
      <c r="AW344" s="19">
        <v>325.67894326114765</v>
      </c>
      <c r="AX344" s="1" t="s">
        <v>120</v>
      </c>
      <c r="AY344" s="23">
        <v>54.097900262467199</v>
      </c>
      <c r="AZ344" s="18">
        <v>100</v>
      </c>
      <c r="BA344" s="18">
        <v>0</v>
      </c>
      <c r="BB344" s="18">
        <v>0</v>
      </c>
      <c r="BC344" s="18">
        <v>100</v>
      </c>
      <c r="BD344" s="18">
        <v>0</v>
      </c>
      <c r="BE344" s="18">
        <v>0</v>
      </c>
      <c r="BF344" s="24">
        <v>74.841599155046794</v>
      </c>
      <c r="BG344" s="24">
        <v>22.948858159317581</v>
      </c>
      <c r="BH344" s="24">
        <v>2.2095426856356193</v>
      </c>
      <c r="BI344" s="21"/>
      <c r="BJ344" s="25">
        <f t="shared" ca="1" si="39"/>
        <v>1</v>
      </c>
      <c r="BK344" s="24">
        <f t="shared" ca="1" si="40"/>
        <v>13.530956332490089</v>
      </c>
      <c r="BL344" s="23">
        <f t="shared" si="41"/>
        <v>5.1433906603008523</v>
      </c>
      <c r="BM344" s="23">
        <f t="shared" ca="1" si="42"/>
        <v>3.0330033131127863</v>
      </c>
      <c r="BN344" s="22">
        <f t="shared" si="43"/>
        <v>2.8546547396715747</v>
      </c>
      <c r="BO344" s="21"/>
      <c r="BP344" s="2"/>
    </row>
    <row r="345" spans="1:68" x14ac:dyDescent="0.2">
      <c r="A345">
        <v>16.600000000000001</v>
      </c>
      <c r="B345">
        <v>2.11</v>
      </c>
      <c r="C345">
        <v>0.24823999999999999</v>
      </c>
      <c r="D345">
        <v>2.3019999999999999E-2</v>
      </c>
      <c r="E345">
        <v>0.21634999999999999</v>
      </c>
      <c r="F345">
        <v>1.95743</v>
      </c>
      <c r="G345">
        <v>2.3422800000000001</v>
      </c>
      <c r="I345" s="17">
        <f t="shared" si="37"/>
        <v>54.461942257217849</v>
      </c>
      <c r="J345" s="16">
        <f t="shared" si="38"/>
        <v>-54.261942257217846</v>
      </c>
      <c r="K345" s="16">
        <v>115</v>
      </c>
      <c r="L345" s="16">
        <v>6134.1863517060165</v>
      </c>
      <c r="M345" s="16">
        <v>2745.9973753280801</v>
      </c>
      <c r="N345" s="16">
        <v>23.600174978127733</v>
      </c>
      <c r="O345" s="16">
        <v>21.747707392197118</v>
      </c>
      <c r="P345" s="16">
        <v>22.853918273460536</v>
      </c>
      <c r="Q345" s="16">
        <v>0.93589701891339661</v>
      </c>
      <c r="R345" s="16">
        <v>4.0951271800084337</v>
      </c>
      <c r="S345" s="16">
        <v>76.820200087737362</v>
      </c>
      <c r="T345" s="20" t="s">
        <v>122</v>
      </c>
      <c r="U345" s="10">
        <v>4</v>
      </c>
      <c r="V345" s="20" t="s">
        <v>143</v>
      </c>
      <c r="W345" s="10">
        <v>4</v>
      </c>
      <c r="X345" s="20" t="s">
        <v>33</v>
      </c>
      <c r="Y345" s="10">
        <v>3</v>
      </c>
      <c r="Z345" s="20" t="s">
        <v>33</v>
      </c>
      <c r="AA345" s="15">
        <v>3</v>
      </c>
      <c r="AB345" s="11">
        <v>64.949157215362973</v>
      </c>
      <c r="AC345" s="10">
        <v>32.239789008654569</v>
      </c>
      <c r="AD345" s="19">
        <v>2.8110537759824599</v>
      </c>
      <c r="AE345" s="12">
        <v>2174.7707392197117</v>
      </c>
      <c r="AF345" s="10">
        <v>2320.2772463141773</v>
      </c>
      <c r="AG345" s="10">
        <v>1523.5945515640358</v>
      </c>
      <c r="AH345" s="10">
        <v>1094.8119451119696</v>
      </c>
      <c r="AI345" s="10">
        <v>2.4419266021377646</v>
      </c>
      <c r="AJ345" s="10"/>
      <c r="AK345" s="10"/>
      <c r="AL345" s="10"/>
      <c r="AM345" s="10"/>
      <c r="AN345" s="10">
        <v>14.498471594798078</v>
      </c>
      <c r="AO345" s="10">
        <v>6.785796008941122</v>
      </c>
      <c r="AP345" s="10">
        <v>11.665161860948251</v>
      </c>
      <c r="AQ345" s="10">
        <v>114.66</v>
      </c>
      <c r="AR345" s="10"/>
      <c r="AS345" s="10"/>
      <c r="AT345" s="10">
        <v>3.9361402067911868</v>
      </c>
      <c r="AU345" s="10">
        <v>1</v>
      </c>
      <c r="AV345" s="16"/>
      <c r="AW345" s="19">
        <v>348.04158694712663</v>
      </c>
      <c r="AX345" s="1" t="s">
        <v>120</v>
      </c>
      <c r="AY345" s="23">
        <v>54.261942257217797</v>
      </c>
      <c r="AZ345" s="18">
        <v>100</v>
      </c>
      <c r="BA345" s="18">
        <v>0</v>
      </c>
      <c r="BB345" s="18">
        <v>0</v>
      </c>
      <c r="BC345" s="18">
        <v>100</v>
      </c>
      <c r="BD345" s="18">
        <v>0</v>
      </c>
      <c r="BE345" s="18">
        <v>0</v>
      </c>
      <c r="BF345" s="24">
        <v>64.949157215362973</v>
      </c>
      <c r="BG345" s="24">
        <v>32.239789008654569</v>
      </c>
      <c r="BH345" s="24">
        <v>2.8110537759824599</v>
      </c>
      <c r="BI345" s="21"/>
      <c r="BJ345" s="25">
        <f t="shared" ca="1" si="39"/>
        <v>1</v>
      </c>
      <c r="BK345" s="24">
        <f t="shared" ca="1" si="40"/>
        <v>14.411394035104259</v>
      </c>
      <c r="BL345" s="23">
        <f t="shared" si="41"/>
        <v>4.729899891956685</v>
      </c>
      <c r="BM345" s="23">
        <f t="shared" ca="1" si="42"/>
        <v>2.988736170440351</v>
      </c>
      <c r="BN345" s="22">
        <f t="shared" si="43"/>
        <v>2.814458135459966</v>
      </c>
      <c r="BO345" s="21"/>
      <c r="BP345" s="2"/>
    </row>
    <row r="346" spans="1:68" x14ac:dyDescent="0.2">
      <c r="A346">
        <v>16.649999999999999</v>
      </c>
      <c r="B346">
        <v>0.42</v>
      </c>
      <c r="C346">
        <v>0.24562999999999999</v>
      </c>
      <c r="D346">
        <v>2.4379999999999999E-2</v>
      </c>
      <c r="E346">
        <v>0.22065000000000001</v>
      </c>
      <c r="F346">
        <v>1.95688</v>
      </c>
      <c r="G346">
        <v>2.3441000000000001</v>
      </c>
      <c r="I346" s="17">
        <f t="shared" si="37"/>
        <v>54.625984251968497</v>
      </c>
      <c r="J346" s="16">
        <f t="shared" si="38"/>
        <v>-54.425984251968494</v>
      </c>
      <c r="K346" s="16">
        <v>115</v>
      </c>
      <c r="L346" s="16">
        <v>6153.0511811023407</v>
      </c>
      <c r="M346" s="16">
        <v>2754.6259842519644</v>
      </c>
      <c r="N346" s="16">
        <v>23.671259842519682</v>
      </c>
      <c r="O346" s="16">
        <v>21.056084188911697</v>
      </c>
      <c r="P346" s="16">
        <v>22.178855689850749</v>
      </c>
      <c r="Q346" s="16">
        <v>0.94556743333158677</v>
      </c>
      <c r="R346" s="16">
        <v>4.2633733974124155</v>
      </c>
      <c r="S346" s="16">
        <v>77.970243120767591</v>
      </c>
      <c r="T346" s="20" t="s">
        <v>33</v>
      </c>
      <c r="U346" s="10">
        <v>3</v>
      </c>
      <c r="V346" s="20" t="s">
        <v>143</v>
      </c>
      <c r="W346" s="10">
        <v>4</v>
      </c>
      <c r="X346" s="20" t="s">
        <v>33</v>
      </c>
      <c r="Y346" s="10">
        <v>3</v>
      </c>
      <c r="Z346" s="20" t="s">
        <v>33</v>
      </c>
      <c r="AA346" s="15">
        <v>3</v>
      </c>
      <c r="AB346" s="11">
        <v>70.702535932461373</v>
      </c>
      <c r="AC346" s="10">
        <v>26.847861518188125</v>
      </c>
      <c r="AD346" s="19">
        <v>2.4496025493505038</v>
      </c>
      <c r="AE346" s="12">
        <v>2105.6084188911695</v>
      </c>
      <c r="AF346" s="10">
        <v>2239.7484229838306</v>
      </c>
      <c r="AG346" s="10">
        <v>1478.5903793233833</v>
      </c>
      <c r="AH346" s="10">
        <v>1117.0076560096713</v>
      </c>
      <c r="AI346" s="10">
        <v>2.3455604442410172</v>
      </c>
      <c r="AJ346" s="10"/>
      <c r="AK346" s="10"/>
      <c r="AL346" s="10"/>
      <c r="AM346" s="10"/>
      <c r="AN346" s="10">
        <v>21.056084188911697</v>
      </c>
      <c r="AO346" s="10">
        <v>6.6740679331417407</v>
      </c>
      <c r="AP346" s="10">
        <v>11.350132655263684</v>
      </c>
      <c r="AQ346" s="10">
        <v>111.47500000000001</v>
      </c>
      <c r="AR346" s="10"/>
      <c r="AS346" s="10"/>
      <c r="AT346" s="10">
        <v>3.7803054577843955</v>
      </c>
      <c r="AU346" s="10">
        <v>1</v>
      </c>
      <c r="AV346" s="16"/>
      <c r="AW346" s="19">
        <v>335.96226344757457</v>
      </c>
      <c r="AX346" s="1" t="s">
        <v>120</v>
      </c>
      <c r="AY346" s="23">
        <v>54.425984251968501</v>
      </c>
      <c r="AZ346" s="18">
        <v>100</v>
      </c>
      <c r="BA346" s="18">
        <v>0</v>
      </c>
      <c r="BB346" s="18">
        <v>0</v>
      </c>
      <c r="BC346" s="18">
        <v>100</v>
      </c>
      <c r="BD346" s="18">
        <v>0</v>
      </c>
      <c r="BE346" s="18">
        <v>0</v>
      </c>
      <c r="BF346" s="24">
        <v>70.702535932461373</v>
      </c>
      <c r="BG346" s="24">
        <v>26.847861518188125</v>
      </c>
      <c r="BH346" s="24">
        <v>2.4496025493505038</v>
      </c>
      <c r="BI346" s="21"/>
      <c r="BJ346" s="25">
        <f t="shared" ca="1" si="39"/>
        <v>1</v>
      </c>
      <c r="BK346" s="24">
        <f t="shared" ca="1" si="40"/>
        <v>13.869273148882266</v>
      </c>
      <c r="BL346" s="23">
        <f t="shared" si="41"/>
        <v>4.9500109589576073</v>
      </c>
      <c r="BM346" s="23">
        <f t="shared" ca="1" si="42"/>
        <v>3.014141788038335</v>
      </c>
      <c r="BN346" s="22">
        <f t="shared" si="43"/>
        <v>2.8357300425158476</v>
      </c>
      <c r="BO346" s="21"/>
      <c r="BP346" s="2"/>
    </row>
    <row r="347" spans="1:68" x14ac:dyDescent="0.2">
      <c r="A347">
        <v>16.7</v>
      </c>
      <c r="B347">
        <v>2.0699999999999998</v>
      </c>
      <c r="C347">
        <v>0.24607000000000001</v>
      </c>
      <c r="D347">
        <v>2.3560000000000001E-2</v>
      </c>
      <c r="E347">
        <v>0.22907</v>
      </c>
      <c r="F347">
        <v>1.95435</v>
      </c>
      <c r="G347">
        <v>2.3477299999999999</v>
      </c>
      <c r="I347" s="17">
        <f t="shared" si="37"/>
        <v>54.790026246719158</v>
      </c>
      <c r="J347" s="16">
        <f t="shared" si="38"/>
        <v>-54.590026246719155</v>
      </c>
      <c r="K347" s="16">
        <v>115</v>
      </c>
      <c r="L347" s="16">
        <v>6171.9160104986668</v>
      </c>
      <c r="M347" s="16">
        <v>2763.2545931758491</v>
      </c>
      <c r="N347" s="16">
        <v>23.742344706911634</v>
      </c>
      <c r="O347" s="16">
        <v>21.172679671457903</v>
      </c>
      <c r="P347" s="16">
        <v>22.327879176505991</v>
      </c>
      <c r="Q347" s="16">
        <v>0.939736742285325</v>
      </c>
      <c r="R347" s="16">
        <v>4.2088043152532899</v>
      </c>
      <c r="S347" s="16">
        <v>80.222187850561639</v>
      </c>
      <c r="T347" s="20" t="s">
        <v>33</v>
      </c>
      <c r="U347" s="10">
        <v>3</v>
      </c>
      <c r="V347" s="20" t="s">
        <v>143</v>
      </c>
      <c r="W347" s="10">
        <v>4</v>
      </c>
      <c r="X347" s="20" t="s">
        <v>33</v>
      </c>
      <c r="Y347" s="10">
        <v>3</v>
      </c>
      <c r="Z347" s="20" t="s">
        <v>33</v>
      </c>
      <c r="AA347" s="15">
        <v>3</v>
      </c>
      <c r="AB347" s="11">
        <v>69.198334961658574</v>
      </c>
      <c r="AC347" s="10">
        <v>28.263258594630045</v>
      </c>
      <c r="AD347" s="19">
        <v>2.538406443711386</v>
      </c>
      <c r="AE347" s="12">
        <v>2117.2679671457904</v>
      </c>
      <c r="AF347" s="10">
        <v>2256.1709020376043</v>
      </c>
      <c r="AG347" s="10">
        <v>1488.5252784337329</v>
      </c>
      <c r="AH347" s="10">
        <v>1161.8710589550858</v>
      </c>
      <c r="AI347" s="10">
        <v>2.3759717133340259</v>
      </c>
      <c r="AJ347" s="10"/>
      <c r="AK347" s="10"/>
      <c r="AL347" s="10"/>
      <c r="AM347" s="10"/>
      <c r="AN347" s="10">
        <v>21.172679671457903</v>
      </c>
      <c r="AO347" s="10">
        <v>6.7004615197790844</v>
      </c>
      <c r="AP347" s="10">
        <v>11.419676949036129</v>
      </c>
      <c r="AQ347" s="10">
        <v>111.47500000000001</v>
      </c>
      <c r="AR347" s="10"/>
      <c r="AS347" s="10"/>
      <c r="AT347" s="10">
        <v>3.7968793786529207</v>
      </c>
      <c r="AU347" s="10">
        <v>1</v>
      </c>
      <c r="AV347" s="16"/>
      <c r="AW347" s="19">
        <v>338.42563530564064</v>
      </c>
      <c r="AX347" s="1" t="s">
        <v>120</v>
      </c>
      <c r="AY347" s="23">
        <v>54.590026246719198</v>
      </c>
      <c r="AZ347" s="18">
        <v>100</v>
      </c>
      <c r="BA347" s="18">
        <v>0</v>
      </c>
      <c r="BB347" s="18">
        <v>0</v>
      </c>
      <c r="BC347" s="18">
        <v>100</v>
      </c>
      <c r="BD347" s="18">
        <v>0</v>
      </c>
      <c r="BE347" s="18">
        <v>0</v>
      </c>
      <c r="BF347" s="24">
        <v>69.198334961658574</v>
      </c>
      <c r="BG347" s="24">
        <v>28.263258594630045</v>
      </c>
      <c r="BH347" s="24">
        <v>2.538406443711386</v>
      </c>
      <c r="BI347" s="21"/>
      <c r="BJ347" s="25">
        <f t="shared" ca="1" si="39"/>
        <v>1</v>
      </c>
      <c r="BK347" s="24">
        <f t="shared" ca="1" si="40"/>
        <v>13.926998416126132</v>
      </c>
      <c r="BL347" s="23">
        <f t="shared" si="41"/>
        <v>4.8837989404565905</v>
      </c>
      <c r="BM347" s="23">
        <f t="shared" ca="1" si="42"/>
        <v>3.0090355692533253</v>
      </c>
      <c r="BN347" s="22">
        <f t="shared" si="43"/>
        <v>2.8298772172208837</v>
      </c>
      <c r="BO347" s="21"/>
      <c r="BP347" s="2"/>
    </row>
    <row r="348" spans="1:68" x14ac:dyDescent="0.2">
      <c r="A348">
        <v>16.75</v>
      </c>
      <c r="B348">
        <v>2.11</v>
      </c>
      <c r="C348">
        <v>0.24485000000000001</v>
      </c>
      <c r="D348">
        <v>2.29E-2</v>
      </c>
      <c r="E348">
        <v>0.21701999999999999</v>
      </c>
      <c r="F348">
        <v>1.9528799999999999</v>
      </c>
      <c r="G348">
        <v>2.35005</v>
      </c>
      <c r="I348" s="17">
        <f t="shared" si="37"/>
        <v>54.954068241469813</v>
      </c>
      <c r="J348" s="16">
        <f t="shared" si="38"/>
        <v>-54.75406824146981</v>
      </c>
      <c r="K348" s="16">
        <v>115</v>
      </c>
      <c r="L348" s="16">
        <v>6190.7808398949919</v>
      </c>
      <c r="M348" s="16">
        <v>2771.8832020997334</v>
      </c>
      <c r="N348" s="16">
        <v>23.813429571303587</v>
      </c>
      <c r="O348" s="16">
        <v>20.849392197125255</v>
      </c>
      <c r="P348" s="16">
        <v>21.958183454012552</v>
      </c>
      <c r="Q348" s="16">
        <v>0.935043747052968</v>
      </c>
      <c r="R348" s="16">
        <v>4.2582928091991228</v>
      </c>
      <c r="S348" s="16">
        <v>76.999392839395568</v>
      </c>
      <c r="T348" s="20" t="s">
        <v>33</v>
      </c>
      <c r="U348" s="10">
        <v>3</v>
      </c>
      <c r="V348" s="20" t="s">
        <v>143</v>
      </c>
      <c r="W348" s="10">
        <v>4</v>
      </c>
      <c r="X348" s="20" t="s">
        <v>33</v>
      </c>
      <c r="Y348" s="10">
        <v>3</v>
      </c>
      <c r="Z348" s="20" t="s">
        <v>33</v>
      </c>
      <c r="AA348" s="15">
        <v>3</v>
      </c>
      <c r="AB348" s="11">
        <v>70.81902506820856</v>
      </c>
      <c r="AC348" s="10">
        <v>26.738160613945666</v>
      </c>
      <c r="AD348" s="19">
        <v>2.4428143178457731</v>
      </c>
      <c r="AE348" s="12">
        <v>2084.9392197125253</v>
      </c>
      <c r="AF348" s="10">
        <v>2211.5675917797694</v>
      </c>
      <c r="AG348" s="10">
        <v>1463.8788969341701</v>
      </c>
      <c r="AH348" s="10">
        <v>1094.1112443721779</v>
      </c>
      <c r="AI348" s="10">
        <v>2.348358942907157</v>
      </c>
      <c r="AJ348" s="10"/>
      <c r="AK348" s="10"/>
      <c r="AL348" s="10"/>
      <c r="AM348" s="10"/>
      <c r="AN348" s="10">
        <v>20.849392197125255</v>
      </c>
      <c r="AO348" s="10">
        <v>6.6304536913940417</v>
      </c>
      <c r="AP348" s="10">
        <v>11.247152278539192</v>
      </c>
      <c r="AQ348" s="10">
        <v>111.47500000000001</v>
      </c>
      <c r="AR348" s="10"/>
      <c r="AS348" s="10"/>
      <c r="AT348" s="10">
        <v>3.7059062596588248</v>
      </c>
      <c r="AU348" s="10">
        <v>1</v>
      </c>
      <c r="AV348" s="16"/>
      <c r="AW348" s="19">
        <v>331.73513876696541</v>
      </c>
      <c r="AX348" s="1" t="s">
        <v>120</v>
      </c>
      <c r="AY348" s="23">
        <v>54.754068241469803</v>
      </c>
      <c r="AZ348" s="18">
        <v>100</v>
      </c>
      <c r="BA348" s="18">
        <v>0</v>
      </c>
      <c r="BB348" s="18">
        <v>0</v>
      </c>
      <c r="BC348" s="18">
        <v>100</v>
      </c>
      <c r="BD348" s="18">
        <v>0</v>
      </c>
      <c r="BE348" s="18">
        <v>0</v>
      </c>
      <c r="BF348" s="24">
        <v>70.81902506820856</v>
      </c>
      <c r="BG348" s="24">
        <v>26.738160613945666</v>
      </c>
      <c r="BH348" s="24">
        <v>2.4428143178457731</v>
      </c>
      <c r="BI348" s="21"/>
      <c r="BJ348" s="25">
        <f t="shared" ca="1" si="39"/>
        <v>1</v>
      </c>
      <c r="BK348" s="24">
        <f t="shared" ca="1" si="40"/>
        <v>13.610092243263551</v>
      </c>
      <c r="BL348" s="23">
        <f t="shared" si="41"/>
        <v>4.9570800324444848</v>
      </c>
      <c r="BM348" s="23">
        <f t="shared" ca="1" si="42"/>
        <v>3.0208666756441178</v>
      </c>
      <c r="BN348" s="22">
        <f t="shared" si="43"/>
        <v>2.8386856877679549</v>
      </c>
      <c r="BO348" s="21"/>
      <c r="BP348" s="2"/>
    </row>
    <row r="349" spans="1:68" x14ac:dyDescent="0.2">
      <c r="A349">
        <v>16.8</v>
      </c>
      <c r="B349">
        <v>2.0699999999999998</v>
      </c>
      <c r="C349">
        <v>0.24271999999999999</v>
      </c>
      <c r="D349">
        <v>2.147E-2</v>
      </c>
      <c r="E349">
        <v>0.22955</v>
      </c>
      <c r="F349">
        <v>1.9514499999999999</v>
      </c>
      <c r="G349">
        <v>2.3513500000000001</v>
      </c>
      <c r="I349" s="17">
        <f t="shared" si="37"/>
        <v>55.118110236220474</v>
      </c>
      <c r="J349" s="16">
        <f t="shared" si="38"/>
        <v>-54.918110236220471</v>
      </c>
      <c r="K349" s="16">
        <v>115</v>
      </c>
      <c r="L349" s="16">
        <v>6209.645669291318</v>
      </c>
      <c r="M349" s="16">
        <v>2780.5118110236181</v>
      </c>
      <c r="N349" s="16">
        <v>23.884514435695539</v>
      </c>
      <c r="O349" s="16">
        <v>20.284964065708412</v>
      </c>
      <c r="P349" s="16">
        <v>21.442012198069129</v>
      </c>
      <c r="Q349" s="16">
        <v>0.92487559071619418</v>
      </c>
      <c r="R349" s="16">
        <v>4.3133805828143315</v>
      </c>
      <c r="S349" s="16">
        <v>80.350564747271989</v>
      </c>
      <c r="T349" s="20" t="s">
        <v>33</v>
      </c>
      <c r="U349" s="10">
        <v>3</v>
      </c>
      <c r="V349" s="20" t="s">
        <v>143</v>
      </c>
      <c r="W349" s="10">
        <v>4</v>
      </c>
      <c r="X349" s="20" t="s">
        <v>33</v>
      </c>
      <c r="Y349" s="10">
        <v>3</v>
      </c>
      <c r="Z349" s="20" t="s">
        <v>33</v>
      </c>
      <c r="AA349" s="15">
        <v>3</v>
      </c>
      <c r="AB349" s="11">
        <v>73.487540800997877</v>
      </c>
      <c r="AC349" s="10">
        <v>24.223924452324823</v>
      </c>
      <c r="AD349" s="19">
        <v>2.2885347466772976</v>
      </c>
      <c r="AE349" s="12">
        <v>2028.4964065708414</v>
      </c>
      <c r="AF349" s="10">
        <v>2149.7318658219356</v>
      </c>
      <c r="AG349" s="10">
        <v>1429.4674798712754</v>
      </c>
      <c r="AH349" s="10">
        <v>1161.587320695287</v>
      </c>
      <c r="AI349" s="10">
        <v>2.3183671850897389</v>
      </c>
      <c r="AJ349" s="10"/>
      <c r="AK349" s="10"/>
      <c r="AL349" s="10"/>
      <c r="AM349" s="10"/>
      <c r="AN349" s="10">
        <v>20.284964065708412</v>
      </c>
      <c r="AO349" s="10">
        <v>6.5268011203740706</v>
      </c>
      <c r="AP349" s="10">
        <v>11.006272359098928</v>
      </c>
      <c r="AQ349" s="10">
        <v>111.47500000000001</v>
      </c>
      <c r="AR349" s="10"/>
      <c r="AS349" s="10"/>
      <c r="AT349" s="10">
        <v>3.5854209918921982</v>
      </c>
      <c r="AU349" s="10">
        <v>1</v>
      </c>
      <c r="AV349" s="16"/>
      <c r="AW349" s="19">
        <v>322.45977987329036</v>
      </c>
      <c r="AX349" s="1" t="s">
        <v>120</v>
      </c>
      <c r="AY349" s="23">
        <v>54.9181102362205</v>
      </c>
      <c r="AZ349" s="18">
        <v>100</v>
      </c>
      <c r="BA349" s="18">
        <v>0</v>
      </c>
      <c r="BB349" s="18">
        <v>0</v>
      </c>
      <c r="BC349" s="18">
        <v>100</v>
      </c>
      <c r="BD349" s="18">
        <v>0</v>
      </c>
      <c r="BE349" s="18">
        <v>0</v>
      </c>
      <c r="BF349" s="24">
        <v>73.487540800997877</v>
      </c>
      <c r="BG349" s="24">
        <v>24.223924452324823</v>
      </c>
      <c r="BH349" s="24">
        <v>2.2885347466772976</v>
      </c>
      <c r="BI349" s="21"/>
      <c r="BJ349" s="25">
        <f t="shared" ca="1" si="39"/>
        <v>1</v>
      </c>
      <c r="BK349" s="24">
        <f t="shared" ca="1" si="40"/>
        <v>13.18979426069966</v>
      </c>
      <c r="BL349" s="23">
        <f t="shared" si="41"/>
        <v>5.0437151102393596</v>
      </c>
      <c r="BM349" s="23">
        <f t="shared" ca="1" si="42"/>
        <v>3.0361737476247455</v>
      </c>
      <c r="BN349" s="22">
        <f t="shared" si="43"/>
        <v>2.8501613161389683</v>
      </c>
      <c r="BO349" s="21"/>
      <c r="BP349" s="2"/>
    </row>
    <row r="350" spans="1:68" x14ac:dyDescent="0.2">
      <c r="A350">
        <v>16.850000000000001</v>
      </c>
      <c r="B350">
        <v>2.11</v>
      </c>
      <c r="C350">
        <v>0.24396999999999999</v>
      </c>
      <c r="D350">
        <v>2.0760000000000001E-2</v>
      </c>
      <c r="E350">
        <v>0.22067000000000001</v>
      </c>
      <c r="F350">
        <v>1.95563</v>
      </c>
      <c r="G350">
        <v>2.3567</v>
      </c>
      <c r="I350" s="17">
        <f t="shared" si="37"/>
        <v>55.282152230971128</v>
      </c>
      <c r="J350" s="16">
        <f t="shared" si="38"/>
        <v>-55.082152230971126</v>
      </c>
      <c r="K350" s="16">
        <v>115</v>
      </c>
      <c r="L350" s="16">
        <v>6228.5104986876431</v>
      </c>
      <c r="M350" s="16">
        <v>2789.1404199475023</v>
      </c>
      <c r="N350" s="16">
        <v>23.955599300087489</v>
      </c>
      <c r="O350" s="16">
        <v>20.616201232032846</v>
      </c>
      <c r="P350" s="16">
        <v>21.739049759109925</v>
      </c>
      <c r="Q350" s="16">
        <v>0.9198270655419919</v>
      </c>
      <c r="R350" s="16">
        <v>4.2312202038938294</v>
      </c>
      <c r="S350" s="16">
        <v>77.97559215813051</v>
      </c>
      <c r="T350" s="20" t="s">
        <v>33</v>
      </c>
      <c r="U350" s="10">
        <v>3</v>
      </c>
      <c r="V350" s="20" t="s">
        <v>143</v>
      </c>
      <c r="W350" s="10">
        <v>4</v>
      </c>
      <c r="X350" s="20" t="s">
        <v>33</v>
      </c>
      <c r="Y350" s="10">
        <v>3</v>
      </c>
      <c r="Z350" s="20" t="s">
        <v>33</v>
      </c>
      <c r="AA350" s="15">
        <v>3</v>
      </c>
      <c r="AB350" s="11">
        <v>70.531703744175672</v>
      </c>
      <c r="AC350" s="10">
        <v>27.008720265876747</v>
      </c>
      <c r="AD350" s="19">
        <v>2.4595759899475773</v>
      </c>
      <c r="AE350" s="12">
        <v>2061.6201232032845</v>
      </c>
      <c r="AF350" s="10">
        <v>2183.5677653916573</v>
      </c>
      <c r="AG350" s="10">
        <v>1449.2699839406616</v>
      </c>
      <c r="AH350" s="10">
        <v>1111.2684245083137</v>
      </c>
      <c r="AI350" s="10">
        <v>2.3633844418679475</v>
      </c>
      <c r="AJ350" s="10"/>
      <c r="AK350" s="10"/>
      <c r="AL350" s="10"/>
      <c r="AM350" s="10"/>
      <c r="AN350" s="10">
        <v>20.616201232032846</v>
      </c>
      <c r="AO350" s="10">
        <v>6.581889656963825</v>
      </c>
      <c r="AP350" s="10">
        <v>11.144889887584633</v>
      </c>
      <c r="AQ350" s="10">
        <v>111.47500000000001</v>
      </c>
      <c r="AR350" s="10"/>
      <c r="AS350" s="10"/>
      <c r="AT350" s="10">
        <v>3.6328170446591987</v>
      </c>
      <c r="AU350" s="10">
        <v>1</v>
      </c>
      <c r="AV350" s="16"/>
      <c r="AW350" s="19">
        <v>327.53516480874856</v>
      </c>
      <c r="AX350" s="1" t="s">
        <v>120</v>
      </c>
      <c r="AY350" s="23">
        <v>55.082152230971097</v>
      </c>
      <c r="AZ350" s="18">
        <v>100</v>
      </c>
      <c r="BA350" s="18">
        <v>0</v>
      </c>
      <c r="BB350" s="18">
        <v>0</v>
      </c>
      <c r="BC350" s="18">
        <v>100</v>
      </c>
      <c r="BD350" s="18">
        <v>0</v>
      </c>
      <c r="BE350" s="18">
        <v>0</v>
      </c>
      <c r="BF350" s="24">
        <v>70.531703744175672</v>
      </c>
      <c r="BG350" s="24">
        <v>27.008720265876747</v>
      </c>
      <c r="BH350" s="24">
        <v>2.4595759899475773</v>
      </c>
      <c r="BI350" s="21"/>
      <c r="BJ350" s="25">
        <f t="shared" ca="1" si="39"/>
        <v>1</v>
      </c>
      <c r="BK350" s="24">
        <f t="shared" ca="1" si="40"/>
        <v>13.355221828606725</v>
      </c>
      <c r="BL350" s="23">
        <f t="shared" si="41"/>
        <v>4.9387232973747492</v>
      </c>
      <c r="BM350" s="23">
        <f t="shared" ca="1" si="42"/>
        <v>3.0262010733009279</v>
      </c>
      <c r="BN350" s="22">
        <f t="shared" si="43"/>
        <v>2.8401903441281191</v>
      </c>
      <c r="BO350" s="21"/>
      <c r="BP350" s="2"/>
    </row>
    <row r="351" spans="1:68" x14ac:dyDescent="0.2">
      <c r="A351">
        <v>16.899999999999999</v>
      </c>
      <c r="B351">
        <v>2.11</v>
      </c>
      <c r="C351">
        <v>0.24245</v>
      </c>
      <c r="D351">
        <v>2.581E-2</v>
      </c>
      <c r="E351">
        <v>0.22869</v>
      </c>
      <c r="F351">
        <v>1.9489799999999999</v>
      </c>
      <c r="G351">
        <v>2.3577300000000001</v>
      </c>
      <c r="I351" s="17">
        <f t="shared" si="37"/>
        <v>55.446194225721776</v>
      </c>
      <c r="J351" s="16">
        <f t="shared" si="38"/>
        <v>-55.246194225721773</v>
      </c>
      <c r="K351" s="16">
        <v>115</v>
      </c>
      <c r="L351" s="16">
        <v>6247.3753280839674</v>
      </c>
      <c r="M351" s="16">
        <v>2797.7690288713866</v>
      </c>
      <c r="N351" s="16">
        <v>24.026684164479438</v>
      </c>
      <c r="O351" s="16">
        <v>20.213416837782336</v>
      </c>
      <c r="P351" s="16">
        <v>21.367152846207926</v>
      </c>
      <c r="Q351" s="16">
        <v>0.95573558966836059</v>
      </c>
      <c r="R351" s="16">
        <v>4.4729197031881442</v>
      </c>
      <c r="S351" s="16">
        <v>80.120556140665954</v>
      </c>
      <c r="T351" s="20" t="s">
        <v>33</v>
      </c>
      <c r="U351" s="10">
        <v>3</v>
      </c>
      <c r="V351" s="20" t="s">
        <v>143</v>
      </c>
      <c r="W351" s="10">
        <v>4</v>
      </c>
      <c r="X351" s="20" t="s">
        <v>33</v>
      </c>
      <c r="Y351" s="10">
        <v>3</v>
      </c>
      <c r="Z351" s="20" t="s">
        <v>33</v>
      </c>
      <c r="AA351" s="15">
        <v>3</v>
      </c>
      <c r="AB351" s="11">
        <v>77.906041585821427</v>
      </c>
      <c r="AC351" s="10">
        <v>20.071694206635684</v>
      </c>
      <c r="AD351" s="19">
        <v>2.0222642075428925</v>
      </c>
      <c r="AE351" s="12">
        <v>2021.3416837782338</v>
      </c>
      <c r="AF351" s="10">
        <v>2138.705491556344</v>
      </c>
      <c r="AG351" s="10">
        <v>1424.4768564138617</v>
      </c>
      <c r="AH351" s="10">
        <v>1153.93108065298</v>
      </c>
      <c r="AI351" s="10">
        <v>2.2356761720699661</v>
      </c>
      <c r="AJ351" s="10"/>
      <c r="AK351" s="10"/>
      <c r="AL351" s="10"/>
      <c r="AM351" s="10"/>
      <c r="AN351" s="10">
        <v>20.213416837782336</v>
      </c>
      <c r="AO351" s="10">
        <v>6.5549781445314341</v>
      </c>
      <c r="AP351" s="10">
        <v>10.971337994897032</v>
      </c>
      <c r="AQ351" s="10">
        <v>111.47500000000001</v>
      </c>
      <c r="AR351" s="10"/>
      <c r="AS351" s="10"/>
      <c r="AT351" s="10">
        <v>3.542936095820699</v>
      </c>
      <c r="AU351" s="10">
        <v>1</v>
      </c>
      <c r="AV351" s="16"/>
      <c r="AW351" s="19">
        <v>320.80582373345158</v>
      </c>
      <c r="AX351" s="1" t="s">
        <v>120</v>
      </c>
      <c r="AY351" s="23">
        <v>55.246194225721801</v>
      </c>
      <c r="AZ351" s="18">
        <v>100</v>
      </c>
      <c r="BA351" s="18">
        <v>0</v>
      </c>
      <c r="BB351" s="18">
        <v>0</v>
      </c>
      <c r="BC351" s="18">
        <v>100</v>
      </c>
      <c r="BD351" s="18">
        <v>0</v>
      </c>
      <c r="BE351" s="18">
        <v>0</v>
      </c>
      <c r="BF351" s="24">
        <v>77.906041585821427</v>
      </c>
      <c r="BG351" s="24">
        <v>20.071694206635684</v>
      </c>
      <c r="BH351" s="24">
        <v>2.0222642075428925</v>
      </c>
      <c r="BI351" s="21"/>
      <c r="BJ351" s="25">
        <f t="shared" ca="1" si="39"/>
        <v>1</v>
      </c>
      <c r="BK351" s="24">
        <f t="shared" ca="1" si="40"/>
        <v>13.04143765543456</v>
      </c>
      <c r="BL351" s="23">
        <f t="shared" si="41"/>
        <v>5.2387832033283255</v>
      </c>
      <c r="BM351" s="23">
        <f t="shared" ca="1" si="42"/>
        <v>3.0504273128423938</v>
      </c>
      <c r="BN351" s="22">
        <f t="shared" si="43"/>
        <v>2.8616005584964399</v>
      </c>
      <c r="BO351" s="21"/>
      <c r="BP351" s="2"/>
    </row>
    <row r="352" spans="1:68" x14ac:dyDescent="0.2">
      <c r="A352">
        <v>16.95</v>
      </c>
      <c r="B352">
        <v>2.11</v>
      </c>
      <c r="C352">
        <v>0.24340000000000001</v>
      </c>
      <c r="D352">
        <v>1.4149999999999999E-2</v>
      </c>
      <c r="E352">
        <v>0.23074</v>
      </c>
      <c r="F352">
        <v>1.94678</v>
      </c>
      <c r="G352">
        <v>2.35995</v>
      </c>
      <c r="I352" s="17">
        <f t="shared" si="37"/>
        <v>55.610236220472437</v>
      </c>
      <c r="J352" s="16">
        <f t="shared" si="38"/>
        <v>-55.410236220472434</v>
      </c>
      <c r="K352" s="16">
        <v>115</v>
      </c>
      <c r="L352" s="16">
        <v>6266.2401574802934</v>
      </c>
      <c r="M352" s="16">
        <v>2806.3976377952713</v>
      </c>
      <c r="N352" s="16">
        <v>24.097769028871387</v>
      </c>
      <c r="O352" s="16">
        <v>20.46515708418891</v>
      </c>
      <c r="P352" s="16">
        <v>21.626788271762187</v>
      </c>
      <c r="Q352" s="16">
        <v>0.87282600723005188</v>
      </c>
      <c r="R352" s="16">
        <v>4.0358558851278401</v>
      </c>
      <c r="S352" s="16">
        <v>80.668832470366411</v>
      </c>
      <c r="T352" s="20" t="s">
        <v>122</v>
      </c>
      <c r="U352" s="10">
        <v>4</v>
      </c>
      <c r="V352" s="20" t="s">
        <v>143</v>
      </c>
      <c r="W352" s="10">
        <v>4</v>
      </c>
      <c r="X352" s="20" t="s">
        <v>33</v>
      </c>
      <c r="Y352" s="10">
        <v>3</v>
      </c>
      <c r="Z352" s="20" t="s">
        <v>33</v>
      </c>
      <c r="AA352" s="15">
        <v>3</v>
      </c>
      <c r="AB352" s="11">
        <v>65.661780623582189</v>
      </c>
      <c r="AC352" s="10">
        <v>31.576045617928287</v>
      </c>
      <c r="AD352" s="19">
        <v>2.7621737584895278</v>
      </c>
      <c r="AE352" s="12">
        <v>2046.5157084188909</v>
      </c>
      <c r="AF352" s="10">
        <v>2168.1411398923556</v>
      </c>
      <c r="AG352" s="10">
        <v>1441.7858847841458</v>
      </c>
      <c r="AH352" s="10">
        <v>1163.747590796469</v>
      </c>
      <c r="AI352" s="10">
        <v>2.4777891690459208</v>
      </c>
      <c r="AJ352" s="10"/>
      <c r="AK352" s="10"/>
      <c r="AL352" s="10"/>
      <c r="AM352" s="10"/>
      <c r="AN352" s="10">
        <v>13.643438056125939</v>
      </c>
      <c r="AO352" s="10">
        <v>6.5179228958680975</v>
      </c>
      <c r="AP352" s="10">
        <v>11.092501193489021</v>
      </c>
      <c r="AQ352" s="10">
        <v>114.66</v>
      </c>
      <c r="AR352" s="10"/>
      <c r="AS352" s="10"/>
      <c r="AT352" s="10">
        <v>3.58250948624665</v>
      </c>
      <c r="AU352" s="10">
        <v>1</v>
      </c>
      <c r="AV352" s="16"/>
      <c r="AW352" s="19">
        <v>325.22117098385337</v>
      </c>
      <c r="AX352" s="1" t="s">
        <v>120</v>
      </c>
      <c r="AY352" s="23">
        <v>55.410236220472399</v>
      </c>
      <c r="AZ352" s="18">
        <v>100</v>
      </c>
      <c r="BA352" s="18">
        <v>0</v>
      </c>
      <c r="BB352" s="18">
        <v>0</v>
      </c>
      <c r="BC352" s="18">
        <v>100</v>
      </c>
      <c r="BD352" s="18">
        <v>0</v>
      </c>
      <c r="BE352" s="18">
        <v>0</v>
      </c>
      <c r="BF352" s="24">
        <v>65.661780623582189</v>
      </c>
      <c r="BG352" s="24">
        <v>31.576045617928287</v>
      </c>
      <c r="BH352" s="24">
        <v>2.7621737584895278</v>
      </c>
      <c r="BI352" s="21"/>
      <c r="BJ352" s="25">
        <f t="shared" ca="1" si="39"/>
        <v>1</v>
      </c>
      <c r="BK352" s="24">
        <f t="shared" ca="1" si="40"/>
        <v>13.179649201494351</v>
      </c>
      <c r="BL352" s="23">
        <f t="shared" si="41"/>
        <v>4.7195937448438885</v>
      </c>
      <c r="BM352" s="23">
        <f t="shared" ca="1" si="42"/>
        <v>3.0182489306917768</v>
      </c>
      <c r="BN352" s="22">
        <f t="shared" si="43"/>
        <v>2.8286033427370878</v>
      </c>
      <c r="BO352" s="21"/>
      <c r="BP352" s="2"/>
    </row>
    <row r="353" spans="1:68" x14ac:dyDescent="0.2">
      <c r="A353">
        <v>17</v>
      </c>
      <c r="B353">
        <v>2.11</v>
      </c>
      <c r="C353">
        <v>0.24271000000000001</v>
      </c>
      <c r="D353">
        <v>9.9900000000000006E-3</v>
      </c>
      <c r="E353">
        <v>0.23819000000000001</v>
      </c>
      <c r="F353">
        <v>1.93953</v>
      </c>
      <c r="G353">
        <v>2.3574000000000002</v>
      </c>
      <c r="I353" s="17">
        <f t="shared" si="37"/>
        <v>55.774278215223092</v>
      </c>
      <c r="J353" s="16">
        <f t="shared" si="38"/>
        <v>-55.574278215223089</v>
      </c>
      <c r="K353" s="16">
        <v>115</v>
      </c>
      <c r="L353" s="16">
        <v>6285.1049868766186</v>
      </c>
      <c r="M353" s="16">
        <v>2815.0262467191556</v>
      </c>
      <c r="N353" s="16">
        <v>24.168853893263339</v>
      </c>
      <c r="O353" s="16">
        <v>20.28231416837782</v>
      </c>
      <c r="P353" s="16">
        <v>21.47263759236586</v>
      </c>
      <c r="Q353" s="16">
        <v>0.84324591606852828</v>
      </c>
      <c r="R353" s="16">
        <v>3.9270718952958368</v>
      </c>
      <c r="S353" s="16">
        <v>82.661348888058299</v>
      </c>
      <c r="T353" s="20" t="s">
        <v>122</v>
      </c>
      <c r="U353" s="10">
        <v>4</v>
      </c>
      <c r="V353" s="20" t="s">
        <v>143</v>
      </c>
      <c r="W353" s="10">
        <v>4</v>
      </c>
      <c r="X353" s="20" t="s">
        <v>33</v>
      </c>
      <c r="Y353" s="10">
        <v>3</v>
      </c>
      <c r="Z353" s="20" t="s">
        <v>33</v>
      </c>
      <c r="AA353" s="15">
        <v>3</v>
      </c>
      <c r="AB353" s="11">
        <v>63.149994445079358</v>
      </c>
      <c r="AC353" s="10">
        <v>33.907932424191301</v>
      </c>
      <c r="AD353" s="19">
        <v>2.942073130729348</v>
      </c>
      <c r="AE353" s="12">
        <v>2028.231416837782</v>
      </c>
      <c r="AF353" s="10">
        <v>2148.8960699988861</v>
      </c>
      <c r="AG353" s="10">
        <v>1431.5091728243906</v>
      </c>
      <c r="AH353" s="10">
        <v>1203.2741827500677</v>
      </c>
      <c r="AI353" s="10">
        <v>2.5464265148745571</v>
      </c>
      <c r="AJ353" s="10"/>
      <c r="AK353" s="10"/>
      <c r="AL353" s="10"/>
      <c r="AM353" s="10"/>
      <c r="AN353" s="10">
        <v>13.521542778918546</v>
      </c>
      <c r="AO353" s="10">
        <v>6.4599844609516834</v>
      </c>
      <c r="AP353" s="10">
        <v>11.020564209770734</v>
      </c>
      <c r="AQ353" s="10">
        <v>114.66</v>
      </c>
      <c r="AR353" s="10"/>
      <c r="AS353" s="10"/>
      <c r="AT353" s="10">
        <v>3.5376640008739519</v>
      </c>
      <c r="AU353" s="10">
        <v>1</v>
      </c>
      <c r="AV353" s="16"/>
      <c r="AW353" s="19">
        <v>322.33441049983293</v>
      </c>
      <c r="AX353" s="1" t="s">
        <v>120</v>
      </c>
      <c r="AY353" s="23">
        <v>55.574278215223103</v>
      </c>
      <c r="AZ353" s="18">
        <v>100</v>
      </c>
      <c r="BA353" s="18">
        <v>0</v>
      </c>
      <c r="BB353" s="18">
        <v>0</v>
      </c>
      <c r="BC353" s="18">
        <v>100</v>
      </c>
      <c r="BD353" s="18">
        <v>0</v>
      </c>
      <c r="BE353" s="18">
        <v>0</v>
      </c>
      <c r="BF353" s="24">
        <v>63.149994445079358</v>
      </c>
      <c r="BG353" s="24">
        <v>33.907932424191301</v>
      </c>
      <c r="BH353" s="24">
        <v>2.942073130729348</v>
      </c>
      <c r="BI353" s="21"/>
      <c r="BJ353" s="25">
        <f t="shared" ca="1" si="39"/>
        <v>1</v>
      </c>
      <c r="BK353" s="24">
        <f t="shared" ca="1" si="40"/>
        <v>13.023029622044072</v>
      </c>
      <c r="BL353" s="23">
        <f t="shared" si="41"/>
        <v>4.6003382500273524</v>
      </c>
      <c r="BM353" s="23">
        <f t="shared" ca="1" si="42"/>
        <v>3.0153405660950359</v>
      </c>
      <c r="BN353" s="22">
        <f t="shared" si="43"/>
        <v>2.8233373753182653</v>
      </c>
      <c r="BO353" s="21"/>
      <c r="BP353" s="2"/>
    </row>
    <row r="354" spans="1:68" x14ac:dyDescent="0.2">
      <c r="A354">
        <v>17.05</v>
      </c>
      <c r="B354">
        <v>2.11</v>
      </c>
      <c r="C354">
        <v>0.24537999999999999</v>
      </c>
      <c r="D354">
        <v>1.208E-2</v>
      </c>
      <c r="E354">
        <v>0.23891000000000001</v>
      </c>
      <c r="F354">
        <v>1.9476500000000001</v>
      </c>
      <c r="G354">
        <v>2.3673799999999998</v>
      </c>
      <c r="I354" s="17">
        <f t="shared" si="37"/>
        <v>55.938320209973753</v>
      </c>
      <c r="J354" s="16">
        <f t="shared" si="38"/>
        <v>-55.73832020997375</v>
      </c>
      <c r="K354" s="16">
        <v>115</v>
      </c>
      <c r="L354" s="16">
        <v>6303.9698162729446</v>
      </c>
      <c r="M354" s="16">
        <v>2823.6548556430403</v>
      </c>
      <c r="N354" s="16">
        <v>24.239938757655292</v>
      </c>
      <c r="O354" s="16">
        <v>20.98983675564681</v>
      </c>
      <c r="P354" s="16">
        <v>22.182933120603792</v>
      </c>
      <c r="Q354" s="16">
        <v>0.85810706763765909</v>
      </c>
      <c r="R354" s="16">
        <v>3.8683210329865632</v>
      </c>
      <c r="S354" s="16">
        <v>82.853914233123831</v>
      </c>
      <c r="T354" s="20" t="s">
        <v>122</v>
      </c>
      <c r="U354" s="10">
        <v>4</v>
      </c>
      <c r="V354" s="20" t="s">
        <v>143</v>
      </c>
      <c r="W354" s="10">
        <v>4</v>
      </c>
      <c r="X354" s="20" t="s">
        <v>33</v>
      </c>
      <c r="Y354" s="10">
        <v>3</v>
      </c>
      <c r="Z354" s="20" t="s">
        <v>33</v>
      </c>
      <c r="AA354" s="15">
        <v>3</v>
      </c>
      <c r="AB354" s="11">
        <v>60.392986097886435</v>
      </c>
      <c r="AC354" s="10">
        <v>36.438264346582237</v>
      </c>
      <c r="AD354" s="19">
        <v>3.1687495555313263</v>
      </c>
      <c r="AE354" s="12">
        <v>2098.9836755646811</v>
      </c>
      <c r="AF354" s="10">
        <v>2231.3505539447415</v>
      </c>
      <c r="AG354" s="10">
        <v>1478.8622080402529</v>
      </c>
      <c r="AH354" s="10">
        <v>1205.773209781067</v>
      </c>
      <c r="AI354" s="10">
        <v>2.585100852469691</v>
      </c>
      <c r="AJ354" s="10"/>
      <c r="AK354" s="10"/>
      <c r="AL354" s="10"/>
      <c r="AM354" s="10"/>
      <c r="AN354" s="10">
        <v>13.993224503764539</v>
      </c>
      <c r="AO354" s="10">
        <v>6.6146373726109378</v>
      </c>
      <c r="AP354" s="10">
        <v>11.352035456281769</v>
      </c>
      <c r="AQ354" s="10">
        <v>114.66</v>
      </c>
      <c r="AR354" s="10"/>
      <c r="AS354" s="10"/>
      <c r="AT354" s="10">
        <v>3.6684777530361128</v>
      </c>
      <c r="AU354" s="10">
        <v>1</v>
      </c>
      <c r="AV354" s="16"/>
      <c r="AW354" s="19">
        <v>334.70258309171123</v>
      </c>
      <c r="AX354" s="1" t="s">
        <v>120</v>
      </c>
      <c r="AY354" s="23">
        <v>55.7383202099738</v>
      </c>
      <c r="AZ354" s="18">
        <v>100</v>
      </c>
      <c r="BA354" s="18">
        <v>0</v>
      </c>
      <c r="BB354" s="18">
        <v>0</v>
      </c>
      <c r="BC354" s="18">
        <v>100</v>
      </c>
      <c r="BD354" s="18">
        <v>0</v>
      </c>
      <c r="BE354" s="18">
        <v>0</v>
      </c>
      <c r="BF354" s="24">
        <v>60.392986097886435</v>
      </c>
      <c r="BG354" s="24">
        <v>36.438264346582237</v>
      </c>
      <c r="BH354" s="24">
        <v>3.1687495555313263</v>
      </c>
      <c r="BI354" s="21"/>
      <c r="BJ354" s="25">
        <f t="shared" ca="1" si="39"/>
        <v>1</v>
      </c>
      <c r="BK354" s="24">
        <f t="shared" ca="1" si="40"/>
        <v>13.479656109126934</v>
      </c>
      <c r="BL354" s="23">
        <f t="shared" si="41"/>
        <v>4.5090084742887724</v>
      </c>
      <c r="BM354" s="23">
        <f t="shared" ca="1" si="42"/>
        <v>2.9982133092011125</v>
      </c>
      <c r="BN354" s="22">
        <f t="shared" si="43"/>
        <v>2.8083040753765292</v>
      </c>
      <c r="BO354" s="21"/>
      <c r="BP354" s="2"/>
    </row>
    <row r="355" spans="1:68" x14ac:dyDescent="0.2">
      <c r="A355">
        <v>17.100000000000001</v>
      </c>
      <c r="B355">
        <v>2.0699999999999998</v>
      </c>
      <c r="C355">
        <v>0.24997</v>
      </c>
      <c r="D355">
        <v>2.724E-2</v>
      </c>
      <c r="E355">
        <v>0.24312</v>
      </c>
      <c r="F355">
        <v>1.93963</v>
      </c>
      <c r="G355">
        <v>2.3653</v>
      </c>
      <c r="I355" s="17">
        <f t="shared" si="37"/>
        <v>56.102362204724415</v>
      </c>
      <c r="J355" s="16">
        <f t="shared" si="38"/>
        <v>-55.902362204724412</v>
      </c>
      <c r="K355" s="16">
        <v>115</v>
      </c>
      <c r="L355" s="16">
        <v>6322.8346456692707</v>
      </c>
      <c r="M355" s="16">
        <v>2832.283464566925</v>
      </c>
      <c r="N355" s="16">
        <v>24.311023622047244</v>
      </c>
      <c r="O355" s="16">
        <v>22.206139630390137</v>
      </c>
      <c r="P355" s="16">
        <v>23.415449997401637</v>
      </c>
      <c r="Q355" s="16">
        <v>0.96590374600513462</v>
      </c>
      <c r="R355" s="16">
        <v>4.1250701827738476</v>
      </c>
      <c r="S355" s="16">
        <v>83.979886598020855</v>
      </c>
      <c r="T355" s="20" t="s">
        <v>122</v>
      </c>
      <c r="U355" s="10">
        <v>4</v>
      </c>
      <c r="V355" s="20" t="s">
        <v>143</v>
      </c>
      <c r="W355" s="10">
        <v>4</v>
      </c>
      <c r="X355" s="20" t="s">
        <v>33</v>
      </c>
      <c r="Y355" s="10">
        <v>3</v>
      </c>
      <c r="Z355" s="20" t="s">
        <v>33</v>
      </c>
      <c r="AA355" s="15">
        <v>3</v>
      </c>
      <c r="AB355" s="11">
        <v>65.565114054864011</v>
      </c>
      <c r="AC355" s="10">
        <v>31.666171669126484</v>
      </c>
      <c r="AD355" s="19">
        <v>2.768714276009498</v>
      </c>
      <c r="AE355" s="12">
        <v>2220.6139630390139</v>
      </c>
      <c r="AF355" s="10">
        <v>2375.2428436035275</v>
      </c>
      <c r="AG355" s="10">
        <v>1561.029999826776</v>
      </c>
      <c r="AH355" s="10">
        <v>1227.4737526486001</v>
      </c>
      <c r="AI355" s="10">
        <v>2.4242011788695521</v>
      </c>
      <c r="AJ355" s="10"/>
      <c r="AK355" s="10"/>
      <c r="AL355" s="10"/>
      <c r="AM355" s="10"/>
      <c r="AN355" s="10">
        <v>14.804093086926757</v>
      </c>
      <c r="AO355" s="10">
        <v>6.9702318334741378</v>
      </c>
      <c r="AP355" s="10">
        <v>11.927209998787431</v>
      </c>
      <c r="AQ355" s="10">
        <v>114.66</v>
      </c>
      <c r="AR355" s="10"/>
      <c r="AS355" s="10"/>
      <c r="AT355" s="10">
        <v>3.9046912329377768</v>
      </c>
      <c r="AU355" s="10">
        <v>1</v>
      </c>
      <c r="AV355" s="16"/>
      <c r="AW355" s="19">
        <v>356.28642654052913</v>
      </c>
      <c r="AX355" s="1" t="s">
        <v>120</v>
      </c>
      <c r="AY355" s="23">
        <v>55.902362204724398</v>
      </c>
      <c r="AZ355" s="18">
        <v>100</v>
      </c>
      <c r="BA355" s="18">
        <v>0</v>
      </c>
      <c r="BB355" s="18">
        <v>0</v>
      </c>
      <c r="BC355" s="18">
        <v>100</v>
      </c>
      <c r="BD355" s="18">
        <v>0</v>
      </c>
      <c r="BE355" s="18">
        <v>0</v>
      </c>
      <c r="BF355" s="24">
        <v>65.565114054864011</v>
      </c>
      <c r="BG355" s="24">
        <v>31.666171669126484</v>
      </c>
      <c r="BH355" s="24">
        <v>2.768714276009498</v>
      </c>
      <c r="BI355" s="21"/>
      <c r="BJ355" s="25">
        <f t="shared" ca="1" si="39"/>
        <v>1</v>
      </c>
      <c r="BK355" s="24">
        <f t="shared" ca="1" si="40"/>
        <v>14.302263829135466</v>
      </c>
      <c r="BL355" s="23">
        <f t="shared" si="41"/>
        <v>4.7689453331336837</v>
      </c>
      <c r="BM355" s="23">
        <f t="shared" ca="1" si="42"/>
        <v>2.9935528065479762</v>
      </c>
      <c r="BN355" s="22">
        <f t="shared" si="43"/>
        <v>2.8085313106124432</v>
      </c>
      <c r="BO355" s="21"/>
      <c r="BP355" s="2"/>
    </row>
    <row r="356" spans="1:68" x14ac:dyDescent="0.2">
      <c r="A356">
        <v>17.149999999999999</v>
      </c>
      <c r="B356">
        <v>2.11</v>
      </c>
      <c r="C356">
        <v>0.25769999999999998</v>
      </c>
      <c r="D356">
        <v>2.6360000000000001E-2</v>
      </c>
      <c r="E356">
        <v>0.24129999999999999</v>
      </c>
      <c r="F356">
        <v>1.9412499999999999</v>
      </c>
      <c r="G356">
        <v>2.37155</v>
      </c>
      <c r="I356" s="17">
        <f t="shared" si="37"/>
        <v>56.266404199475055</v>
      </c>
      <c r="J356" s="16">
        <f t="shared" si="38"/>
        <v>-56.066404199475052</v>
      </c>
      <c r="K356" s="16">
        <v>115</v>
      </c>
      <c r="L356" s="16">
        <v>6341.699475065594</v>
      </c>
      <c r="M356" s="16">
        <v>2840.9120734908088</v>
      </c>
      <c r="N356" s="16">
        <v>24.38210848643919</v>
      </c>
      <c r="O356" s="16">
        <v>24.254510266940439</v>
      </c>
      <c r="P356" s="16">
        <v>25.456811255391553</v>
      </c>
      <c r="Q356" s="16">
        <v>0.9596464190286581</v>
      </c>
      <c r="R356" s="16">
        <v>3.7697039483898931</v>
      </c>
      <c r="S356" s="16">
        <v>83.493124197994121</v>
      </c>
      <c r="T356" s="20" t="s">
        <v>122</v>
      </c>
      <c r="U356" s="10">
        <v>4</v>
      </c>
      <c r="V356" s="20" t="s">
        <v>143</v>
      </c>
      <c r="W356" s="10">
        <v>4</v>
      </c>
      <c r="X356" s="20" t="s">
        <v>143</v>
      </c>
      <c r="Y356" s="10">
        <v>4</v>
      </c>
      <c r="Z356" s="20" t="s">
        <v>33</v>
      </c>
      <c r="AA356" s="15">
        <v>3</v>
      </c>
      <c r="AB356" s="11">
        <v>52.849668238326593</v>
      </c>
      <c r="AC356" s="10">
        <v>43.132550222054803</v>
      </c>
      <c r="AD356" s="19">
        <v>4.0177815396186052</v>
      </c>
      <c r="AE356" s="12">
        <v>2425.4510266940442</v>
      </c>
      <c r="AF356" s="10">
        <v>2614.2932957554985</v>
      </c>
      <c r="AG356" s="10">
        <v>1697.1207503594369</v>
      </c>
      <c r="AH356" s="10">
        <v>1215.9980374948441</v>
      </c>
      <c r="AI356" s="10">
        <v>2.6527282080788268</v>
      </c>
      <c r="AJ356" s="10"/>
      <c r="AK356" s="10"/>
      <c r="AL356" s="10"/>
      <c r="AM356" s="10"/>
      <c r="AN356" s="10">
        <v>16.169673511293627</v>
      </c>
      <c r="AO356" s="10">
        <v>7.3494080498661321</v>
      </c>
      <c r="AP356" s="10">
        <v>12.879845252516059</v>
      </c>
      <c r="AQ356" s="10">
        <v>114.66</v>
      </c>
      <c r="AR356" s="10"/>
      <c r="AS356" s="10"/>
      <c r="AT356" s="10">
        <v>4.3045043359372057</v>
      </c>
      <c r="AU356" s="10">
        <v>1</v>
      </c>
      <c r="AV356" s="16"/>
      <c r="AW356" s="19">
        <v>392.14399436332479</v>
      </c>
      <c r="AX356" s="1" t="s">
        <v>120</v>
      </c>
      <c r="AY356" s="23">
        <v>56.066404199475102</v>
      </c>
      <c r="AZ356" s="18">
        <v>100</v>
      </c>
      <c r="BA356" s="18">
        <v>0</v>
      </c>
      <c r="BB356" s="18">
        <v>0</v>
      </c>
      <c r="BC356" s="18">
        <v>100</v>
      </c>
      <c r="BD356" s="18">
        <v>0</v>
      </c>
      <c r="BE356" s="18">
        <v>0</v>
      </c>
      <c r="BF356" s="24">
        <v>52.849668238326593</v>
      </c>
      <c r="BG356" s="24">
        <v>43.132550222054803</v>
      </c>
      <c r="BH356" s="24">
        <v>4.0177815396186052</v>
      </c>
      <c r="BI356" s="21"/>
      <c r="BJ356" s="25">
        <f t="shared" ca="1" si="39"/>
        <v>1</v>
      </c>
      <c r="BK356" s="24">
        <f t="shared" ca="1" si="40"/>
        <v>15.689300436866096</v>
      </c>
      <c r="BL356" s="23">
        <f t="shared" si="41"/>
        <v>4.3060579560798828</v>
      </c>
      <c r="BM356" s="23">
        <f t="shared" ca="1" si="42"/>
        <v>2.9343638569562747</v>
      </c>
      <c r="BN356" s="22">
        <f t="shared" si="43"/>
        <v>2.755492288265359</v>
      </c>
      <c r="BO356" s="21"/>
      <c r="BP356" s="2"/>
    </row>
    <row r="357" spans="1:68" x14ac:dyDescent="0.2">
      <c r="A357">
        <v>17.2</v>
      </c>
      <c r="B357">
        <v>2.0699999999999998</v>
      </c>
      <c r="C357">
        <v>0.25169999999999998</v>
      </c>
      <c r="D357">
        <v>1.9980000000000001E-2</v>
      </c>
      <c r="E357">
        <v>0.25273000000000001</v>
      </c>
      <c r="F357">
        <v>1.9381999999999999</v>
      </c>
      <c r="G357">
        <v>2.3694500000000001</v>
      </c>
      <c r="I357" s="17">
        <f t="shared" si="37"/>
        <v>56.430446194225716</v>
      </c>
      <c r="J357" s="16">
        <f t="shared" si="38"/>
        <v>-56.230446194225713</v>
      </c>
      <c r="K357" s="16">
        <v>115</v>
      </c>
      <c r="L357" s="16">
        <v>6360.5643044619201</v>
      </c>
      <c r="M357" s="16">
        <v>2849.5406824146935</v>
      </c>
      <c r="N357" s="16">
        <v>24.453193350831143</v>
      </c>
      <c r="O357" s="16">
        <v>22.664571868583153</v>
      </c>
      <c r="P357" s="16">
        <v>23.910893294916246</v>
      </c>
      <c r="Q357" s="16">
        <v>0.91428079844920607</v>
      </c>
      <c r="R357" s="16">
        <v>3.8236998809391762</v>
      </c>
      <c r="S357" s="16">
        <v>86.550099050909338</v>
      </c>
      <c r="T357" s="20" t="s">
        <v>122</v>
      </c>
      <c r="U357" s="10">
        <v>4</v>
      </c>
      <c r="V357" s="20" t="s">
        <v>143</v>
      </c>
      <c r="W357" s="10">
        <v>4</v>
      </c>
      <c r="X357" s="20" t="s">
        <v>33</v>
      </c>
      <c r="Y357" s="10">
        <v>3</v>
      </c>
      <c r="Z357" s="20" t="s">
        <v>33</v>
      </c>
      <c r="AA357" s="15">
        <v>3</v>
      </c>
      <c r="AB357" s="11">
        <v>56.794891560169752</v>
      </c>
      <c r="AC357" s="10">
        <v>39.6798800326468</v>
      </c>
      <c r="AD357" s="19">
        <v>3.5252284071834485</v>
      </c>
      <c r="AE357" s="12">
        <v>2266.4571868583153</v>
      </c>
      <c r="AF357" s="10">
        <v>2431.3108986762663</v>
      </c>
      <c r="AG357" s="10">
        <v>1594.0595529944164</v>
      </c>
      <c r="AH357" s="10">
        <v>1277.4220601158945</v>
      </c>
      <c r="AI357" s="10">
        <v>2.6152680156330161</v>
      </c>
      <c r="AJ357" s="10"/>
      <c r="AK357" s="10"/>
      <c r="AL357" s="10"/>
      <c r="AM357" s="10"/>
      <c r="AN357" s="10">
        <v>15.109714579055435</v>
      </c>
      <c r="AO357" s="10">
        <v>7.0151692224608668</v>
      </c>
      <c r="AP357" s="10">
        <v>12.158416870960915</v>
      </c>
      <c r="AQ357" s="10">
        <v>114.66</v>
      </c>
      <c r="AR357" s="10"/>
      <c r="AS357" s="10"/>
      <c r="AT357" s="10">
        <v>3.9759940949430748</v>
      </c>
      <c r="AU357" s="10">
        <v>1</v>
      </c>
      <c r="AV357" s="16"/>
      <c r="AW357" s="19">
        <v>364.69663480143993</v>
      </c>
      <c r="AX357" s="1" t="s">
        <v>120</v>
      </c>
      <c r="AY357" s="23">
        <v>56.230446194225699</v>
      </c>
      <c r="AZ357" s="18">
        <v>100</v>
      </c>
      <c r="BA357" s="18">
        <v>0</v>
      </c>
      <c r="BB357" s="18">
        <v>0</v>
      </c>
      <c r="BC357" s="18">
        <v>100</v>
      </c>
      <c r="BD357" s="18">
        <v>0</v>
      </c>
      <c r="BE357" s="18">
        <v>0</v>
      </c>
      <c r="BF357" s="24">
        <v>56.794891560169752</v>
      </c>
      <c r="BG357" s="24">
        <v>39.6798800326468</v>
      </c>
      <c r="BH357" s="24">
        <v>3.5252284071834485</v>
      </c>
      <c r="BI357" s="21"/>
      <c r="BJ357" s="25">
        <f t="shared" ca="1" si="39"/>
        <v>1</v>
      </c>
      <c r="BK357" s="24">
        <f t="shared" ca="1" si="40"/>
        <v>14.550142253184621</v>
      </c>
      <c r="BL357" s="23">
        <f t="shared" si="41"/>
        <v>4.4102935130873187</v>
      </c>
      <c r="BM357" s="23">
        <f t="shared" ca="1" si="42"/>
        <v>2.9663277987664314</v>
      </c>
      <c r="BN357" s="22">
        <f t="shared" si="43"/>
        <v>2.7801815291338241</v>
      </c>
      <c r="BO357" s="21"/>
      <c r="BP357" s="2"/>
    </row>
    <row r="358" spans="1:68" x14ac:dyDescent="0.2">
      <c r="A358">
        <v>17.25</v>
      </c>
      <c r="B358">
        <v>2.11</v>
      </c>
      <c r="C358">
        <v>0.24704999999999999</v>
      </c>
      <c r="D358">
        <v>1.2E-2</v>
      </c>
      <c r="E358">
        <v>0.25318000000000002</v>
      </c>
      <c r="F358">
        <v>1.9354499999999999</v>
      </c>
      <c r="G358">
        <v>2.3705500000000002</v>
      </c>
      <c r="I358" s="17">
        <f t="shared" si="37"/>
        <v>56.594488188976378</v>
      </c>
      <c r="J358" s="16">
        <f t="shared" si="38"/>
        <v>-56.394488188976375</v>
      </c>
      <c r="K358" s="16">
        <v>115</v>
      </c>
      <c r="L358" s="16">
        <v>6379.4291338582461</v>
      </c>
      <c r="M358" s="16">
        <v>2858.1692913385782</v>
      </c>
      <c r="N358" s="16">
        <v>24.524278215223099</v>
      </c>
      <c r="O358" s="16">
        <v>21.432369609856256</v>
      </c>
      <c r="P358" s="16">
        <v>22.680424124294941</v>
      </c>
      <c r="Q358" s="16">
        <v>0.85753821973070665</v>
      </c>
      <c r="R358" s="16">
        <v>3.780962009489603</v>
      </c>
      <c r="S358" s="16">
        <v>86.670452391575296</v>
      </c>
      <c r="T358" s="20" t="s">
        <v>122</v>
      </c>
      <c r="U358" s="10">
        <v>4</v>
      </c>
      <c r="V358" s="20" t="s">
        <v>143</v>
      </c>
      <c r="W358" s="10">
        <v>4</v>
      </c>
      <c r="X358" s="20" t="s">
        <v>33</v>
      </c>
      <c r="Y358" s="10">
        <v>3</v>
      </c>
      <c r="Z358" s="20" t="s">
        <v>33</v>
      </c>
      <c r="AA358" s="15">
        <v>3</v>
      </c>
      <c r="AB358" s="11">
        <v>57.560893058324311</v>
      </c>
      <c r="AC358" s="10">
        <v>38.996411816716055</v>
      </c>
      <c r="AD358" s="19">
        <v>3.4426951249596343</v>
      </c>
      <c r="AE358" s="12">
        <v>2143.2369609856255</v>
      </c>
      <c r="AF358" s="10">
        <v>2285.4401239327999</v>
      </c>
      <c r="AG358" s="10">
        <v>1512.0282749529961</v>
      </c>
      <c r="AH358" s="10">
        <v>1278.4355830563882</v>
      </c>
      <c r="AI358" s="10">
        <v>2.6448295367426642</v>
      </c>
      <c r="AJ358" s="10"/>
      <c r="AK358" s="10"/>
      <c r="AL358" s="10"/>
      <c r="AM358" s="10"/>
      <c r="AN358" s="10">
        <v>14.288246406570837</v>
      </c>
      <c r="AO358" s="10">
        <v>6.7251395826880929</v>
      </c>
      <c r="AP358" s="10">
        <v>11.584197924670972</v>
      </c>
      <c r="AQ358" s="10">
        <v>114.66</v>
      </c>
      <c r="AR358" s="10"/>
      <c r="AS358" s="10"/>
      <c r="AT358" s="10">
        <v>3.7140508425333256</v>
      </c>
      <c r="AU358" s="10">
        <v>1</v>
      </c>
      <c r="AV358" s="16"/>
      <c r="AW358" s="19">
        <v>342.81601858992002</v>
      </c>
      <c r="AX358" s="1" t="s">
        <v>120</v>
      </c>
      <c r="AY358" s="23">
        <v>56.394488188976403</v>
      </c>
      <c r="AZ358" s="18">
        <v>100</v>
      </c>
      <c r="BA358" s="18">
        <v>0</v>
      </c>
      <c r="BB358" s="18">
        <v>0</v>
      </c>
      <c r="BC358" s="18">
        <v>100</v>
      </c>
      <c r="BD358" s="18">
        <v>0</v>
      </c>
      <c r="BE358" s="18">
        <v>0</v>
      </c>
      <c r="BF358" s="24">
        <v>57.560893058324311</v>
      </c>
      <c r="BG358" s="24">
        <v>38.996411816716055</v>
      </c>
      <c r="BH358" s="24">
        <v>3.4426951249596343</v>
      </c>
      <c r="BI358" s="21"/>
      <c r="BJ358" s="25">
        <f t="shared" ca="1" si="39"/>
        <v>1</v>
      </c>
      <c r="BK358" s="24">
        <f t="shared" ca="1" si="40"/>
        <v>13.638596997337169</v>
      </c>
      <c r="BL358" s="23">
        <f t="shared" si="41"/>
        <v>4.3997280715038443</v>
      </c>
      <c r="BM358" s="23">
        <f t="shared" ca="1" si="42"/>
        <v>2.9875837081790735</v>
      </c>
      <c r="BN358" s="22">
        <f t="shared" si="43"/>
        <v>2.7945475995515245</v>
      </c>
      <c r="BO358" s="21"/>
      <c r="BP358" s="2"/>
    </row>
    <row r="359" spans="1:68" x14ac:dyDescent="0.2">
      <c r="A359">
        <v>17.3</v>
      </c>
      <c r="B359">
        <v>2.0699999999999998</v>
      </c>
      <c r="C359">
        <v>0.24499000000000001</v>
      </c>
      <c r="D359">
        <v>9.8300000000000002E-3</v>
      </c>
      <c r="E359">
        <v>0.25718999999999997</v>
      </c>
      <c r="F359">
        <v>1.9344300000000001</v>
      </c>
      <c r="G359">
        <v>2.3723000000000001</v>
      </c>
      <c r="I359" s="17">
        <f t="shared" si="37"/>
        <v>56.758530183727032</v>
      </c>
      <c r="J359" s="16">
        <f t="shared" si="38"/>
        <v>-56.558530183727029</v>
      </c>
      <c r="K359" s="16">
        <v>115</v>
      </c>
      <c r="L359" s="16">
        <v>6398.2939632545713</v>
      </c>
      <c r="M359" s="16">
        <v>2866.7979002624625</v>
      </c>
      <c r="N359" s="16">
        <v>24.595363079615044</v>
      </c>
      <c r="O359" s="16">
        <v>20.886490759753588</v>
      </c>
      <c r="P359" s="16">
        <v>22.149989014866527</v>
      </c>
      <c r="Q359" s="16">
        <v>0.84210822025462362</v>
      </c>
      <c r="R359" s="16">
        <v>3.801844866331181</v>
      </c>
      <c r="S359" s="16">
        <v>87.742934382843004</v>
      </c>
      <c r="T359" s="20" t="s">
        <v>122</v>
      </c>
      <c r="U359" s="10">
        <v>4</v>
      </c>
      <c r="V359" s="20" t="s">
        <v>143</v>
      </c>
      <c r="W359" s="10">
        <v>4</v>
      </c>
      <c r="X359" s="20" t="s">
        <v>33</v>
      </c>
      <c r="Y359" s="10">
        <v>3</v>
      </c>
      <c r="Z359" s="20" t="s">
        <v>33</v>
      </c>
      <c r="AA359" s="15">
        <v>3</v>
      </c>
      <c r="AB359" s="11">
        <v>59.087162374438734</v>
      </c>
      <c r="AC359" s="10">
        <v>37.623541723280631</v>
      </c>
      <c r="AD359" s="19">
        <v>3.289295902280637</v>
      </c>
      <c r="AE359" s="12">
        <v>2088.6490759753588</v>
      </c>
      <c r="AF359" s="10">
        <v>2221.9262975649676</v>
      </c>
      <c r="AG359" s="10">
        <v>1476.6659343244351</v>
      </c>
      <c r="AH359" s="10">
        <v>1299.0357525235465</v>
      </c>
      <c r="AI359" s="10">
        <v>2.6303019590723338</v>
      </c>
      <c r="AJ359" s="10"/>
      <c r="AK359" s="10"/>
      <c r="AL359" s="10"/>
      <c r="AM359" s="10"/>
      <c r="AN359" s="10">
        <v>13.924327173169059</v>
      </c>
      <c r="AO359" s="10">
        <v>6.6125342198660952</v>
      </c>
      <c r="AP359" s="10">
        <v>11.336661540271045</v>
      </c>
      <c r="AQ359" s="10">
        <v>114.66</v>
      </c>
      <c r="AR359" s="10"/>
      <c r="AS359" s="10"/>
      <c r="AT359" s="10">
        <v>3.5943148524926274</v>
      </c>
      <c r="AU359" s="10">
        <v>1</v>
      </c>
      <c r="AV359" s="16"/>
      <c r="AW359" s="19">
        <v>333.28894463474512</v>
      </c>
      <c r="AX359" s="1" t="s">
        <v>120</v>
      </c>
      <c r="AY359" s="23">
        <v>56.558530183727001</v>
      </c>
      <c r="AZ359" s="18">
        <v>100</v>
      </c>
      <c r="BA359" s="18">
        <v>0</v>
      </c>
      <c r="BB359" s="18">
        <v>0</v>
      </c>
      <c r="BC359" s="18">
        <v>100</v>
      </c>
      <c r="BD359" s="18">
        <v>0</v>
      </c>
      <c r="BE359" s="18">
        <v>0</v>
      </c>
      <c r="BF359" s="24">
        <v>59.087162374438734</v>
      </c>
      <c r="BG359" s="24">
        <v>37.623541723280631</v>
      </c>
      <c r="BH359" s="24">
        <v>3.289295902280637</v>
      </c>
      <c r="BI359" s="21"/>
      <c r="BJ359" s="25">
        <f t="shared" ca="1" si="39"/>
        <v>1</v>
      </c>
      <c r="BK359" s="24">
        <f t="shared" ca="1" si="40"/>
        <v>13.220912455324628</v>
      </c>
      <c r="BL359" s="23">
        <f t="shared" si="41"/>
        <v>4.4436453999119916</v>
      </c>
      <c r="BM359" s="23">
        <f t="shared" ca="1" si="42"/>
        <v>3.0008371033987853</v>
      </c>
      <c r="BN359" s="22">
        <f t="shared" si="43"/>
        <v>2.8039595074941901</v>
      </c>
      <c r="BO359" s="21"/>
      <c r="BP359" s="2"/>
    </row>
    <row r="360" spans="1:68" x14ac:dyDescent="0.2">
      <c r="A360">
        <v>17.350000000000001</v>
      </c>
      <c r="B360">
        <v>2.11</v>
      </c>
      <c r="C360">
        <v>0.24364</v>
      </c>
      <c r="D360">
        <v>5.94E-3</v>
      </c>
      <c r="E360">
        <v>0.26906000000000002</v>
      </c>
      <c r="F360">
        <v>1.9353</v>
      </c>
      <c r="G360">
        <v>2.3784999999999998</v>
      </c>
      <c r="I360" s="17">
        <f t="shared" si="37"/>
        <v>56.922572178477694</v>
      </c>
      <c r="J360" s="16">
        <f t="shared" si="38"/>
        <v>-56.722572178477691</v>
      </c>
      <c r="K360" s="16">
        <v>115</v>
      </c>
      <c r="L360" s="16">
        <v>6417.1587926508973</v>
      </c>
      <c r="M360" s="16">
        <v>2875.4265091863472</v>
      </c>
      <c r="N360" s="16">
        <v>24.666447944007</v>
      </c>
      <c r="O360" s="16">
        <v>20.528754620123198</v>
      </c>
      <c r="P360" s="16">
        <v>21.837967888154694</v>
      </c>
      <c r="Q360" s="16">
        <v>0.81444799077906427</v>
      </c>
      <c r="R360" s="16">
        <v>3.7295044802260904</v>
      </c>
      <c r="S360" s="16">
        <v>90.917588057742719</v>
      </c>
      <c r="T360" s="20" t="s">
        <v>122</v>
      </c>
      <c r="U360" s="10">
        <v>4</v>
      </c>
      <c r="V360" s="20" t="s">
        <v>143</v>
      </c>
      <c r="W360" s="10">
        <v>4</v>
      </c>
      <c r="X360" s="20" t="s">
        <v>33</v>
      </c>
      <c r="Y360" s="10">
        <v>3</v>
      </c>
      <c r="Z360" s="20" t="s">
        <v>33</v>
      </c>
      <c r="AA360" s="15">
        <v>3</v>
      </c>
      <c r="AB360" s="11">
        <v>57.933637383518345</v>
      </c>
      <c r="AC360" s="10">
        <v>38.662452081260639</v>
      </c>
      <c r="AD360" s="19">
        <v>3.4039105352210144</v>
      </c>
      <c r="AE360" s="12">
        <v>2052.87546201232</v>
      </c>
      <c r="AF360" s="10">
        <v>2184.1082338696738</v>
      </c>
      <c r="AG360" s="10">
        <v>1455.8645258769795</v>
      </c>
      <c r="AH360" s="10">
        <v>1362.8805966254204</v>
      </c>
      <c r="AI360" s="10">
        <v>2.6813213532843858</v>
      </c>
      <c r="AJ360" s="10"/>
      <c r="AK360" s="10"/>
      <c r="AL360" s="10"/>
      <c r="AM360" s="10"/>
      <c r="AN360" s="10">
        <v>13.685836413415466</v>
      </c>
      <c r="AO360" s="10">
        <v>6.526264556042336</v>
      </c>
      <c r="AP360" s="10">
        <v>11.191051681138857</v>
      </c>
      <c r="AQ360" s="10">
        <v>114.66</v>
      </c>
      <c r="AR360" s="10"/>
      <c r="AS360" s="10"/>
      <c r="AT360" s="10">
        <v>3.5189451059487684</v>
      </c>
      <c r="AU360" s="10">
        <v>1</v>
      </c>
      <c r="AV360" s="16"/>
      <c r="AW360" s="19">
        <v>327.61623508045108</v>
      </c>
      <c r="AX360" s="1" t="s">
        <v>120</v>
      </c>
      <c r="AY360" s="23">
        <v>56.722572178477698</v>
      </c>
      <c r="AZ360" s="18">
        <v>100</v>
      </c>
      <c r="BA360" s="18">
        <v>0</v>
      </c>
      <c r="BB360" s="18">
        <v>0</v>
      </c>
      <c r="BC360" s="18">
        <v>100</v>
      </c>
      <c r="BD360" s="18">
        <v>0</v>
      </c>
      <c r="BE360" s="18">
        <v>0</v>
      </c>
      <c r="BF360" s="24">
        <v>57.933637383518345</v>
      </c>
      <c r="BG360" s="24">
        <v>38.662452081260639</v>
      </c>
      <c r="BH360" s="24">
        <v>3.4039105352210144</v>
      </c>
      <c r="BI360" s="21"/>
      <c r="BJ360" s="25">
        <f t="shared" ca="1" si="39"/>
        <v>1</v>
      </c>
      <c r="BK360" s="24">
        <f t="shared" ca="1" si="40"/>
        <v>12.957652322055527</v>
      </c>
      <c r="BL360" s="23">
        <f t="shared" si="41"/>
        <v>4.3718450078824489</v>
      </c>
      <c r="BM360" s="23">
        <f t="shared" ca="1" si="42"/>
        <v>3.0032907744185162</v>
      </c>
      <c r="BN360" s="22">
        <f t="shared" si="43"/>
        <v>2.8033468528061278</v>
      </c>
      <c r="BO360" s="21"/>
      <c r="BP360" s="2"/>
    </row>
    <row r="361" spans="1:68" x14ac:dyDescent="0.2">
      <c r="A361">
        <v>17.399999999999999</v>
      </c>
      <c r="B361">
        <v>2.11</v>
      </c>
      <c r="C361">
        <v>0.23929</v>
      </c>
      <c r="D361">
        <v>1.1950000000000001E-2</v>
      </c>
      <c r="E361">
        <v>0.26939000000000002</v>
      </c>
      <c r="F361">
        <v>1.9310499999999999</v>
      </c>
      <c r="G361">
        <v>2.3717999999999999</v>
      </c>
      <c r="I361" s="17">
        <f t="shared" si="37"/>
        <v>57.086614173228341</v>
      </c>
      <c r="J361" s="16">
        <f t="shared" si="38"/>
        <v>-56.886614173228338</v>
      </c>
      <c r="K361" s="16">
        <v>115</v>
      </c>
      <c r="L361" s="16">
        <v>6436.0236220472216</v>
      </c>
      <c r="M361" s="16">
        <v>2884.0551181102314</v>
      </c>
      <c r="N361" s="16">
        <v>24.737532808398946</v>
      </c>
      <c r="O361" s="16">
        <v>19.376049281314163</v>
      </c>
      <c r="P361" s="16">
        <v>20.68653348062309</v>
      </c>
      <c r="Q361" s="16">
        <v>0.85718268978886158</v>
      </c>
      <c r="R361" s="16">
        <v>4.1436748723113892</v>
      </c>
      <c r="S361" s="16">
        <v>91.005847174231079</v>
      </c>
      <c r="T361" s="20" t="s">
        <v>33</v>
      </c>
      <c r="U361" s="10">
        <v>3</v>
      </c>
      <c r="V361" s="20" t="s">
        <v>143</v>
      </c>
      <c r="W361" s="10">
        <v>4</v>
      </c>
      <c r="X361" s="20" t="s">
        <v>33</v>
      </c>
      <c r="Y361" s="10">
        <v>3</v>
      </c>
      <c r="Z361" s="20" t="s">
        <v>33</v>
      </c>
      <c r="AA361" s="15">
        <v>3</v>
      </c>
      <c r="AB361" s="11">
        <v>71.257852562342393</v>
      </c>
      <c r="AC361" s="10">
        <v>26.324826202631144</v>
      </c>
      <c r="AD361" s="19">
        <v>2.4173212350264595</v>
      </c>
      <c r="AE361" s="12">
        <v>1937.6049281314165</v>
      </c>
      <c r="AF361" s="10">
        <v>2047.5356665485247</v>
      </c>
      <c r="AG361" s="10">
        <v>1379.1022320415393</v>
      </c>
      <c r="AH361" s="10">
        <v>1363.2338955256896</v>
      </c>
      <c r="AI361" s="10">
        <v>2.4133167558153241</v>
      </c>
      <c r="AJ361" s="10"/>
      <c r="AK361" s="10"/>
      <c r="AL361" s="10"/>
      <c r="AM361" s="10"/>
      <c r="AN361" s="10">
        <v>19.376049281314163</v>
      </c>
      <c r="AO361" s="10">
        <v>6.3637648017995119</v>
      </c>
      <c r="AP361" s="10">
        <v>10.653715624290776</v>
      </c>
      <c r="AQ361" s="10">
        <v>111.47500000000001</v>
      </c>
      <c r="AR361" s="10"/>
      <c r="AS361" s="10"/>
      <c r="AT361" s="10">
        <v>3.277905699826773</v>
      </c>
      <c r="AU361" s="10">
        <v>1</v>
      </c>
      <c r="AV361" s="16"/>
      <c r="AW361" s="19">
        <v>307.13034998227869</v>
      </c>
      <c r="AX361" s="1" t="s">
        <v>120</v>
      </c>
      <c r="AY361" s="23">
        <v>56.886614173228303</v>
      </c>
      <c r="AZ361" s="18">
        <v>100</v>
      </c>
      <c r="BA361" s="18">
        <v>0</v>
      </c>
      <c r="BB361" s="18">
        <v>0</v>
      </c>
      <c r="BC361" s="18">
        <v>100</v>
      </c>
      <c r="BD361" s="18">
        <v>0</v>
      </c>
      <c r="BE361" s="18">
        <v>0</v>
      </c>
      <c r="BF361" s="24">
        <v>71.257852562342393</v>
      </c>
      <c r="BG361" s="24">
        <v>26.324826202631144</v>
      </c>
      <c r="BH361" s="24">
        <v>2.4173212350264595</v>
      </c>
      <c r="BI361" s="21"/>
      <c r="BJ361" s="25">
        <f t="shared" ca="1" si="39"/>
        <v>1</v>
      </c>
      <c r="BK361" s="24">
        <f t="shared" ca="1" si="40"/>
        <v>12.113861181020475</v>
      </c>
      <c r="BL361" s="23">
        <f t="shared" si="41"/>
        <v>4.9070133466452361</v>
      </c>
      <c r="BM361" s="23">
        <f t="shared" ca="1" si="42"/>
        <v>3.05739145428561</v>
      </c>
      <c r="BN361" s="22">
        <f t="shared" si="43"/>
        <v>2.8507404939992118</v>
      </c>
      <c r="BO361" s="21"/>
      <c r="BP361" s="2"/>
    </row>
    <row r="362" spans="1:68" x14ac:dyDescent="0.2">
      <c r="A362">
        <v>17.45</v>
      </c>
      <c r="B362">
        <v>2.11</v>
      </c>
      <c r="C362">
        <v>0.23766000000000001</v>
      </c>
      <c r="D362">
        <v>1.453E-2</v>
      </c>
      <c r="E362">
        <v>0.25191999999999998</v>
      </c>
      <c r="F362">
        <v>1.9307799999999999</v>
      </c>
      <c r="G362">
        <v>2.3758300000000001</v>
      </c>
      <c r="I362" s="17">
        <f t="shared" si="37"/>
        <v>57.250656167978995</v>
      </c>
      <c r="J362" s="16">
        <f t="shared" si="38"/>
        <v>-57.050656167978993</v>
      </c>
      <c r="K362" s="16">
        <v>115</v>
      </c>
      <c r="L362" s="16">
        <v>6454.8884514435467</v>
      </c>
      <c r="M362" s="16">
        <v>2892.6837270341157</v>
      </c>
      <c r="N362" s="16">
        <v>24.808617672790898</v>
      </c>
      <c r="O362" s="16">
        <v>18.944116016427106</v>
      </c>
      <c r="P362" s="16">
        <v>20.187317884170138</v>
      </c>
      <c r="Q362" s="16">
        <v>0.87552803478807562</v>
      </c>
      <c r="R362" s="16">
        <v>4.3370201024803787</v>
      </c>
      <c r="S362" s="16">
        <v>86.333463037710615</v>
      </c>
      <c r="T362" s="20" t="s">
        <v>33</v>
      </c>
      <c r="U362" s="10">
        <v>3</v>
      </c>
      <c r="V362" s="20" t="s">
        <v>143</v>
      </c>
      <c r="W362" s="10">
        <v>4</v>
      </c>
      <c r="X362" s="20" t="s">
        <v>33</v>
      </c>
      <c r="Y362" s="10">
        <v>3</v>
      </c>
      <c r="Z362" s="20" t="s">
        <v>33</v>
      </c>
      <c r="AA362" s="15">
        <v>3</v>
      </c>
      <c r="AB362" s="11">
        <v>76.899250940695254</v>
      </c>
      <c r="AC362" s="10">
        <v>21.015165741108333</v>
      </c>
      <c r="AD362" s="19">
        <v>2.0855833181964116</v>
      </c>
      <c r="AE362" s="12">
        <v>1894.4116016427106</v>
      </c>
      <c r="AF362" s="10">
        <v>1987.6947240601585</v>
      </c>
      <c r="AG362" s="10">
        <v>1345.8211922780092</v>
      </c>
      <c r="AH362" s="10">
        <v>1265.6539617926342</v>
      </c>
      <c r="AI362" s="10">
        <v>2.30573060850719</v>
      </c>
      <c r="AJ362" s="10"/>
      <c r="AK362" s="10"/>
      <c r="AL362" s="10"/>
      <c r="AM362" s="10"/>
      <c r="AN362" s="10">
        <v>18.944116016427106</v>
      </c>
      <c r="AO362" s="10">
        <v>6.2946067391070448</v>
      </c>
      <c r="AP362" s="10">
        <v>10.420748345946064</v>
      </c>
      <c r="AQ362" s="10">
        <v>111.47500000000001</v>
      </c>
      <c r="AR362" s="10"/>
      <c r="AS362" s="10"/>
      <c r="AT362" s="10">
        <v>3.1674040240207919</v>
      </c>
      <c r="AU362" s="10">
        <v>1</v>
      </c>
      <c r="AV362" s="16"/>
      <c r="AW362" s="19">
        <v>298.15420860902378</v>
      </c>
      <c r="AX362" s="1" t="s">
        <v>120</v>
      </c>
      <c r="AY362" s="23">
        <v>57.050656167979</v>
      </c>
      <c r="AZ362" s="18">
        <v>100</v>
      </c>
      <c r="BA362" s="18">
        <v>0</v>
      </c>
      <c r="BB362" s="18">
        <v>0</v>
      </c>
      <c r="BC362" s="18">
        <v>100</v>
      </c>
      <c r="BD362" s="18">
        <v>0</v>
      </c>
      <c r="BE362" s="18">
        <v>0</v>
      </c>
      <c r="BF362" s="24">
        <v>76.899250940695254</v>
      </c>
      <c r="BG362" s="24">
        <v>21.015165741108333</v>
      </c>
      <c r="BH362" s="24">
        <v>2.0855833181964116</v>
      </c>
      <c r="BI362" s="21"/>
      <c r="BJ362" s="25">
        <f t="shared" ca="1" si="39"/>
        <v>1</v>
      </c>
      <c r="BK362" s="24">
        <f t="shared" ca="1" si="40"/>
        <v>11.726047683641806</v>
      </c>
      <c r="BL362" s="23">
        <f t="shared" si="41"/>
        <v>5.1623499822001406</v>
      </c>
      <c r="BM362" s="23">
        <f t="shared" ca="1" si="42"/>
        <v>3.0822024615765105</v>
      </c>
      <c r="BN362" s="22">
        <f t="shared" si="43"/>
        <v>2.8716293989360588</v>
      </c>
      <c r="BO362" s="21"/>
      <c r="BP362" s="2"/>
    </row>
    <row r="363" spans="1:68" x14ac:dyDescent="0.2">
      <c r="A363">
        <v>17.5</v>
      </c>
      <c r="B363">
        <v>2.11</v>
      </c>
      <c r="C363">
        <v>0.23068</v>
      </c>
      <c r="D363">
        <v>8.6199999999999992E-3</v>
      </c>
      <c r="E363">
        <v>0.24576999999999999</v>
      </c>
      <c r="F363">
        <v>1.93668</v>
      </c>
      <c r="G363">
        <v>2.3802500000000002</v>
      </c>
      <c r="I363" s="17">
        <f t="shared" si="37"/>
        <v>57.414698162729657</v>
      </c>
      <c r="J363" s="16">
        <f t="shared" si="38"/>
        <v>-57.214698162729654</v>
      </c>
      <c r="K363" s="16">
        <v>115</v>
      </c>
      <c r="L363" s="16">
        <v>6473.7532808398728</v>
      </c>
      <c r="M363" s="16">
        <v>2901.3123359580004</v>
      </c>
      <c r="N363" s="16">
        <v>24.879702537182851</v>
      </c>
      <c r="O363" s="16">
        <v>17.094487679671452</v>
      </c>
      <c r="P363" s="16">
        <v>18.314004009971427</v>
      </c>
      <c r="Q363" s="16">
        <v>0.83350439566196877</v>
      </c>
      <c r="R363" s="16">
        <v>4.5511860498018377</v>
      </c>
      <c r="S363" s="16">
        <v>84.688634048609245</v>
      </c>
      <c r="T363" s="20" t="s">
        <v>33</v>
      </c>
      <c r="U363" s="10">
        <v>3</v>
      </c>
      <c r="V363" s="20" t="s">
        <v>143</v>
      </c>
      <c r="W363" s="10">
        <v>4</v>
      </c>
      <c r="X363" s="20" t="s">
        <v>33</v>
      </c>
      <c r="Y363" s="10">
        <v>3</v>
      </c>
      <c r="Z363" s="20" t="s">
        <v>33</v>
      </c>
      <c r="AA363" s="15">
        <v>3</v>
      </c>
      <c r="AB363" s="11">
        <v>85.919869626440416</v>
      </c>
      <c r="AC363" s="10">
        <v>12.675407028852248</v>
      </c>
      <c r="AD363" s="19">
        <v>1.4047233447073388</v>
      </c>
      <c r="AE363" s="12">
        <v>1709.4487679671452</v>
      </c>
      <c r="AF363" s="10">
        <v>1766.1951606605262</v>
      </c>
      <c r="AG363" s="10">
        <v>1220.9336006647618</v>
      </c>
      <c r="AH363" s="10">
        <v>1230.3551625207717</v>
      </c>
      <c r="AI363" s="10">
        <v>2.1972294453740049</v>
      </c>
      <c r="AJ363" s="10"/>
      <c r="AK363" s="10"/>
      <c r="AL363" s="10"/>
      <c r="AM363" s="10"/>
      <c r="AN363" s="10">
        <v>17.094487679671452</v>
      </c>
      <c r="AO363" s="10">
        <v>5.8974141578917481</v>
      </c>
      <c r="AP363" s="10">
        <v>9.5465352046533329</v>
      </c>
      <c r="AQ363" s="10">
        <v>111.47500000000001</v>
      </c>
      <c r="AR363" s="10"/>
      <c r="AS363" s="10"/>
      <c r="AT363" s="10">
        <v>2.7890987759276769</v>
      </c>
      <c r="AU363" s="10">
        <v>1</v>
      </c>
      <c r="AV363" s="16"/>
      <c r="AW363" s="19">
        <v>264.9292740990789</v>
      </c>
      <c r="AX363" s="1" t="s">
        <v>120</v>
      </c>
      <c r="AY363" s="23">
        <v>57.214698162729697</v>
      </c>
      <c r="AZ363" s="18">
        <v>100</v>
      </c>
      <c r="BA363" s="18">
        <v>0</v>
      </c>
      <c r="BB363" s="18">
        <v>0</v>
      </c>
      <c r="BC363" s="18">
        <v>100</v>
      </c>
      <c r="BD363" s="18">
        <v>0</v>
      </c>
      <c r="BE363" s="18">
        <v>0</v>
      </c>
      <c r="BF363" s="24">
        <v>85.919869626440416</v>
      </c>
      <c r="BG363" s="24">
        <v>12.675407028852248</v>
      </c>
      <c r="BH363" s="24">
        <v>1.4047233447073388</v>
      </c>
      <c r="BI363" s="21"/>
      <c r="BJ363" s="25">
        <f t="shared" ca="1" si="39"/>
        <v>1</v>
      </c>
      <c r="BK363" s="24">
        <f t="shared" ca="1" si="40"/>
        <v>10.393315592182246</v>
      </c>
      <c r="BL363" s="23">
        <f t="shared" si="41"/>
        <v>5.5282705732475588</v>
      </c>
      <c r="BM363" s="23">
        <f t="shared" ca="1" si="42"/>
        <v>3.1416830039991512</v>
      </c>
      <c r="BN363" s="22">
        <f t="shared" si="43"/>
        <v>2.9174490494782965</v>
      </c>
      <c r="BO363" s="21"/>
      <c r="BP363" s="2"/>
    </row>
    <row r="364" spans="1:68" x14ac:dyDescent="0.2">
      <c r="A364">
        <v>17.55</v>
      </c>
      <c r="B364">
        <v>0.61</v>
      </c>
      <c r="C364">
        <v>0.22323000000000001</v>
      </c>
      <c r="D364">
        <v>-1.2109999999999999E-2</v>
      </c>
      <c r="E364">
        <v>0.24712999999999999</v>
      </c>
      <c r="F364">
        <v>1.9358</v>
      </c>
      <c r="G364">
        <v>2.38015</v>
      </c>
      <c r="I364" s="17">
        <f t="shared" si="37"/>
        <v>57.578740157480311</v>
      </c>
      <c r="J364" s="16">
        <f t="shared" si="38"/>
        <v>-57.378740157480308</v>
      </c>
      <c r="K364" s="16">
        <v>115</v>
      </c>
      <c r="L364" s="16">
        <v>6492.6181102361979</v>
      </c>
      <c r="M364" s="16">
        <v>2909.9409448818847</v>
      </c>
      <c r="N364" s="16">
        <v>24.9507874015748</v>
      </c>
      <c r="O364" s="16">
        <v>15.120314168377822</v>
      </c>
      <c r="P364" s="16">
        <v>16.345068276063579</v>
      </c>
      <c r="Q364" s="16">
        <v>0.68610168177293451</v>
      </c>
      <c r="R364" s="16">
        <v>4.197606704266212</v>
      </c>
      <c r="S364" s="16">
        <v>85.052368589288591</v>
      </c>
      <c r="T364" s="20" t="s">
        <v>33</v>
      </c>
      <c r="U364" s="10">
        <v>3</v>
      </c>
      <c r="V364" s="20" t="s">
        <v>143</v>
      </c>
      <c r="W364" s="10">
        <v>4</v>
      </c>
      <c r="X364" s="20" t="s">
        <v>33</v>
      </c>
      <c r="Y364" s="10">
        <v>3</v>
      </c>
      <c r="Z364" s="20" t="s">
        <v>33</v>
      </c>
      <c r="AA364" s="15">
        <v>3</v>
      </c>
      <c r="AB364" s="11">
        <v>80.644317047734546</v>
      </c>
      <c r="AC364" s="10">
        <v>17.518477602047653</v>
      </c>
      <c r="AD364" s="19">
        <v>1.8372053502178058</v>
      </c>
      <c r="AE364" s="12">
        <v>1512.0314168377822</v>
      </c>
      <c r="AF364" s="10">
        <v>1533.4459667068779</v>
      </c>
      <c r="AG364" s="10">
        <v>1089.6712184042385</v>
      </c>
      <c r="AH364" s="10">
        <v>1236.3753844329692</v>
      </c>
      <c r="AI364" s="10">
        <v>2.382309898122795</v>
      </c>
      <c r="AJ364" s="10"/>
      <c r="AK364" s="10"/>
      <c r="AL364" s="10"/>
      <c r="AM364" s="10"/>
      <c r="AN364" s="10">
        <v>15.120314168377822</v>
      </c>
      <c r="AO364" s="10">
        <v>5.3567042480639051</v>
      </c>
      <c r="AP364" s="10">
        <v>8.6276985288296704</v>
      </c>
      <c r="AQ364" s="10">
        <v>111.47500000000001</v>
      </c>
      <c r="AR364" s="10"/>
      <c r="AS364" s="10"/>
      <c r="AT364" s="10">
        <v>2.396989925308624</v>
      </c>
      <c r="AU364" s="10">
        <v>1</v>
      </c>
      <c r="AV364" s="16"/>
      <c r="AW364" s="19">
        <v>230.01689500603169</v>
      </c>
      <c r="AX364" s="1" t="s">
        <v>120</v>
      </c>
      <c r="AY364" s="23">
        <v>57.378740157480301</v>
      </c>
      <c r="AZ364" s="18">
        <v>100</v>
      </c>
      <c r="BA364" s="18">
        <v>0</v>
      </c>
      <c r="BB364" s="18">
        <v>0</v>
      </c>
      <c r="BC364" s="18">
        <v>100</v>
      </c>
      <c r="BD364" s="18">
        <v>0</v>
      </c>
      <c r="BE364" s="18">
        <v>0</v>
      </c>
      <c r="BF364" s="24">
        <v>80.644317047734546</v>
      </c>
      <c r="BG364" s="24">
        <v>17.518477602047653</v>
      </c>
      <c r="BH364" s="24">
        <v>1.8372053502178058</v>
      </c>
      <c r="BI364" s="21"/>
      <c r="BJ364" s="25">
        <f t="shared" ca="1" si="39"/>
        <v>1</v>
      </c>
      <c r="BK364" s="24">
        <f t="shared" ca="1" si="40"/>
        <v>9.0027663578424697</v>
      </c>
      <c r="BL364" s="23">
        <f t="shared" si="41"/>
        <v>5.2379135321140069</v>
      </c>
      <c r="BM364" s="23">
        <f t="shared" ca="1" si="42"/>
        <v>3.1762712764745604</v>
      </c>
      <c r="BN364" s="22">
        <f t="shared" si="43"/>
        <v>2.9332252436655142</v>
      </c>
      <c r="BO364" s="21"/>
      <c r="BP364" s="2"/>
    </row>
    <row r="365" spans="1:68" x14ac:dyDescent="0.2">
      <c r="A365">
        <v>17.600000000000001</v>
      </c>
      <c r="B365">
        <v>2.0699999999999998</v>
      </c>
      <c r="C365">
        <v>0.21931</v>
      </c>
      <c r="D365">
        <v>-3.0190000000000002E-2</v>
      </c>
      <c r="E365">
        <v>0.26186999999999999</v>
      </c>
      <c r="F365">
        <v>1.94313</v>
      </c>
      <c r="G365">
        <v>2.3809999999999998</v>
      </c>
      <c r="I365" s="17">
        <f t="shared" si="37"/>
        <v>57.742782152230973</v>
      </c>
      <c r="J365" s="16">
        <f t="shared" si="38"/>
        <v>-57.54278215223097</v>
      </c>
      <c r="K365" s="16">
        <v>115</v>
      </c>
      <c r="L365" s="16">
        <v>6511.482939632524</v>
      </c>
      <c r="M365" s="16">
        <v>2918.5695538057694</v>
      </c>
      <c r="N365" s="16">
        <v>25.021872265966756</v>
      </c>
      <c r="O365" s="16">
        <v>14.081554414784391</v>
      </c>
      <c r="P365" s="16">
        <v>15.363076786195462</v>
      </c>
      <c r="Q365" s="16">
        <v>0.5575420548016975</v>
      </c>
      <c r="R365" s="16">
        <v>3.6291041342882475</v>
      </c>
      <c r="S365" s="16">
        <v>88.994609125768918</v>
      </c>
      <c r="T365" s="20" t="s">
        <v>122</v>
      </c>
      <c r="U365" s="10">
        <v>4</v>
      </c>
      <c r="V365" s="20" t="s">
        <v>143</v>
      </c>
      <c r="W365" s="10">
        <v>4</v>
      </c>
      <c r="X365" s="20" t="s">
        <v>33</v>
      </c>
      <c r="Y365" s="10">
        <v>3</v>
      </c>
      <c r="Z365" s="20" t="s">
        <v>33</v>
      </c>
      <c r="AA365" s="15">
        <v>3</v>
      </c>
      <c r="AB365" s="11">
        <v>68.28536318257072</v>
      </c>
      <c r="AC365" s="10">
        <v>29.120891003986671</v>
      </c>
      <c r="AD365" s="19">
        <v>2.593745813442613</v>
      </c>
      <c r="AE365" s="12">
        <v>1408.1554414784391</v>
      </c>
      <c r="AF365" s="10">
        <v>1416.8078602873156</v>
      </c>
      <c r="AG365" s="10">
        <v>1024.2051190796974</v>
      </c>
      <c r="AH365" s="10">
        <v>1316.010586830216</v>
      </c>
      <c r="AI365" s="10">
        <v>2.7555009803986334</v>
      </c>
      <c r="AJ365" s="10"/>
      <c r="AK365" s="10"/>
      <c r="AL365" s="10"/>
      <c r="AM365" s="10"/>
      <c r="AN365" s="10">
        <v>9.3877029431895931</v>
      </c>
      <c r="AO365" s="10">
        <v>5.0106271781048193</v>
      </c>
      <c r="AP365" s="10">
        <v>8.1694358335578823</v>
      </c>
      <c r="AQ365" s="10">
        <v>114.66</v>
      </c>
      <c r="AR365" s="10"/>
      <c r="AS365" s="10"/>
      <c r="AT365" s="10">
        <v>2.1990539679798715</v>
      </c>
      <c r="AU365" s="10">
        <v>1</v>
      </c>
      <c r="AV365" s="16"/>
      <c r="AW365" s="19">
        <v>212.52117904309733</v>
      </c>
      <c r="AX365" s="1" t="s">
        <v>120</v>
      </c>
      <c r="AY365" s="23">
        <v>57.542782152230998</v>
      </c>
      <c r="AZ365" s="18">
        <v>100</v>
      </c>
      <c r="BA365" s="18">
        <v>0</v>
      </c>
      <c r="BB365" s="18">
        <v>0</v>
      </c>
      <c r="BC365" s="18">
        <v>100</v>
      </c>
      <c r="BD365" s="18">
        <v>0</v>
      </c>
      <c r="BE365" s="18">
        <v>0</v>
      </c>
      <c r="BF365" s="24">
        <v>68.28536318257072</v>
      </c>
      <c r="BG365" s="24">
        <v>29.120891003986671</v>
      </c>
      <c r="BH365" s="24">
        <v>2.593745813442613</v>
      </c>
      <c r="BI365" s="21"/>
      <c r="BJ365" s="25">
        <f t="shared" ca="1" si="39"/>
        <v>1</v>
      </c>
      <c r="BK365" s="24">
        <f t="shared" ca="1" si="40"/>
        <v>8.2967598292056604</v>
      </c>
      <c r="BL365" s="23">
        <f t="shared" si="41"/>
        <v>4.6049939167657836</v>
      </c>
      <c r="BM365" s="23">
        <f t="shared" ca="1" si="42"/>
        <v>3.1709019919326442</v>
      </c>
      <c r="BN365" s="22">
        <f t="shared" si="43"/>
        <v>2.9151965960750208</v>
      </c>
      <c r="BO365" s="21"/>
      <c r="BP365" s="2"/>
    </row>
    <row r="366" spans="1:68" x14ac:dyDescent="0.2">
      <c r="A366">
        <v>17.649999999999999</v>
      </c>
      <c r="B366">
        <v>2.0699999999999998</v>
      </c>
      <c r="C366">
        <v>0.21847</v>
      </c>
      <c r="D366">
        <v>-3.968E-2</v>
      </c>
      <c r="E366">
        <v>0.25139</v>
      </c>
      <c r="F366">
        <v>1.9405300000000001</v>
      </c>
      <c r="G366">
        <v>2.3824800000000002</v>
      </c>
      <c r="I366" s="17">
        <f t="shared" si="37"/>
        <v>57.90682414698162</v>
      </c>
      <c r="J366" s="16">
        <f t="shared" si="38"/>
        <v>-57.706824146981617</v>
      </c>
      <c r="K366" s="16">
        <v>115</v>
      </c>
      <c r="L366" s="16">
        <v>6530.3477690288482</v>
      </c>
      <c r="M366" s="16">
        <v>2927.1981627296536</v>
      </c>
      <c r="N366" s="16">
        <v>25.092957130358702</v>
      </c>
      <c r="O366" s="16">
        <v>13.85896303901437</v>
      </c>
      <c r="P366" s="16">
        <v>15.100123714099707</v>
      </c>
      <c r="Q366" s="16">
        <v>0.49006247183947194</v>
      </c>
      <c r="R366" s="16">
        <v>3.2454202436889781</v>
      </c>
      <c r="S366" s="16">
        <v>86.19171354759294</v>
      </c>
      <c r="T366" s="20" t="s">
        <v>122</v>
      </c>
      <c r="U366" s="10">
        <v>4</v>
      </c>
      <c r="V366" s="20" t="s">
        <v>143</v>
      </c>
      <c r="W366" s="10">
        <v>4</v>
      </c>
      <c r="X366" s="20" t="s">
        <v>33</v>
      </c>
      <c r="Y366" s="10">
        <v>3</v>
      </c>
      <c r="Z366" s="20" t="s">
        <v>33</v>
      </c>
      <c r="AA366" s="15">
        <v>3</v>
      </c>
      <c r="AB366" s="11">
        <v>58.337111685373905</v>
      </c>
      <c r="AC366" s="10">
        <v>38.299979877767029</v>
      </c>
      <c r="AD366" s="19">
        <v>3.3629084368590632</v>
      </c>
      <c r="AE366" s="12">
        <v>1385.896303901437</v>
      </c>
      <c r="AF366" s="10">
        <v>1384.7625088997956</v>
      </c>
      <c r="AG366" s="10">
        <v>1006.6749142733138</v>
      </c>
      <c r="AH366" s="10">
        <v>1256.8887034402471</v>
      </c>
      <c r="AI366" s="10">
        <v>3.0812650594159359</v>
      </c>
      <c r="AJ366" s="10"/>
      <c r="AK366" s="10"/>
      <c r="AL366" s="10"/>
      <c r="AM366" s="10"/>
      <c r="AN366" s="10">
        <v>9.2393086926762464</v>
      </c>
      <c r="AO366" s="10">
        <v>4.8705708145527522</v>
      </c>
      <c r="AP366" s="10">
        <v>8.046724399913197</v>
      </c>
      <c r="AQ366" s="10">
        <v>114.66</v>
      </c>
      <c r="AR366" s="10"/>
      <c r="AS366" s="10"/>
      <c r="AT366" s="10">
        <v>2.1401909975046154</v>
      </c>
      <c r="AU366" s="10">
        <v>1</v>
      </c>
      <c r="AV366" s="16"/>
      <c r="AW366" s="19">
        <v>207.71437633496936</v>
      </c>
      <c r="AX366" s="1" t="s">
        <v>120</v>
      </c>
      <c r="AY366" s="23">
        <v>57.706824146981603</v>
      </c>
      <c r="AZ366" s="18">
        <v>100</v>
      </c>
      <c r="BA366" s="18">
        <v>0</v>
      </c>
      <c r="BB366" s="18">
        <v>0</v>
      </c>
      <c r="BC366" s="18">
        <v>100</v>
      </c>
      <c r="BD366" s="18">
        <v>0</v>
      </c>
      <c r="BE366" s="18">
        <v>0</v>
      </c>
      <c r="BF366" s="24">
        <v>58.337111685373905</v>
      </c>
      <c r="BG366" s="24">
        <v>38.299979877767029</v>
      </c>
      <c r="BH366" s="24">
        <v>3.3629084368590632</v>
      </c>
      <c r="BI366" s="21"/>
      <c r="BJ366" s="25">
        <f t="shared" ca="1" si="39"/>
        <v>1</v>
      </c>
      <c r="BK366" s="24">
        <f t="shared" ca="1" si="40"/>
        <v>8.0861965413021615</v>
      </c>
      <c r="BL366" s="23">
        <f t="shared" si="41"/>
        <v>4.14080734516003</v>
      </c>
      <c r="BM366" s="23">
        <f t="shared" ca="1" si="42"/>
        <v>3.152782215325137</v>
      </c>
      <c r="BN366" s="22">
        <f t="shared" si="43"/>
        <v>2.8918268003080967</v>
      </c>
      <c r="BO366" s="21"/>
      <c r="BP366" s="2"/>
    </row>
    <row r="367" spans="1:68" x14ac:dyDescent="0.2">
      <c r="A367">
        <v>17.7</v>
      </c>
      <c r="B367">
        <v>2.11</v>
      </c>
      <c r="C367">
        <v>0.21657999999999999</v>
      </c>
      <c r="D367">
        <v>-4.0980000000000003E-2</v>
      </c>
      <c r="E367">
        <v>0.24468000000000001</v>
      </c>
      <c r="F367">
        <v>1.9456500000000001</v>
      </c>
      <c r="G367">
        <v>2.3863300000000001</v>
      </c>
      <c r="I367" s="17">
        <f t="shared" si="37"/>
        <v>58.070866141732282</v>
      </c>
      <c r="J367" s="16">
        <f t="shared" si="38"/>
        <v>-57.870866141732279</v>
      </c>
      <c r="K367" s="16">
        <v>115</v>
      </c>
      <c r="L367" s="16">
        <v>6549.2125984251743</v>
      </c>
      <c r="M367" s="16">
        <v>2935.8267716535383</v>
      </c>
      <c r="N367" s="16">
        <v>25.164041994750654</v>
      </c>
      <c r="O367" s="16">
        <v>13.358132443531822</v>
      </c>
      <c r="P367" s="16">
        <v>14.573450849309367</v>
      </c>
      <c r="Q367" s="16">
        <v>0.48081869335149574</v>
      </c>
      <c r="R367" s="16">
        <v>3.2992782445503055</v>
      </c>
      <c r="S367" s="16">
        <v>84.397111512329502</v>
      </c>
      <c r="T367" s="20" t="s">
        <v>122</v>
      </c>
      <c r="U367" s="10">
        <v>4</v>
      </c>
      <c r="V367" s="20" t="s">
        <v>143</v>
      </c>
      <c r="W367" s="10">
        <v>4</v>
      </c>
      <c r="X367" s="20" t="s">
        <v>33</v>
      </c>
      <c r="Y367" s="10">
        <v>3</v>
      </c>
      <c r="Z367" s="20" t="s">
        <v>33</v>
      </c>
      <c r="AA367" s="15">
        <v>3</v>
      </c>
      <c r="AB367" s="11">
        <v>60.910657037900002</v>
      </c>
      <c r="AC367" s="10">
        <v>35.9658829444801</v>
      </c>
      <c r="AD367" s="19">
        <v>3.1234600176198937</v>
      </c>
      <c r="AE367" s="12">
        <v>1335.8132443531822</v>
      </c>
      <c r="AF367" s="10">
        <v>1321.6912995482071</v>
      </c>
      <c r="AG367" s="10">
        <v>968.00881369820252</v>
      </c>
      <c r="AH367" s="10">
        <v>1218.5088586473362</v>
      </c>
      <c r="AI367" s="10">
        <v>3.0309659442994352</v>
      </c>
      <c r="AJ367" s="10"/>
      <c r="AK367" s="10"/>
      <c r="AL367" s="10"/>
      <c r="AM367" s="10"/>
      <c r="AN367" s="10">
        <v>8.9054216290212143</v>
      </c>
      <c r="AO367" s="10">
        <v>4.7632666813781919</v>
      </c>
      <c r="AP367" s="10">
        <v>7.7440705095856197</v>
      </c>
      <c r="AQ367" s="10">
        <v>114.66</v>
      </c>
      <c r="AR367" s="10"/>
      <c r="AS367" s="10"/>
      <c r="AT367" s="10">
        <v>2.0316462128240045</v>
      </c>
      <c r="AU367" s="10">
        <v>1</v>
      </c>
      <c r="AV367" s="16"/>
      <c r="AW367" s="19">
        <v>198.25369493223107</v>
      </c>
      <c r="AX367" s="1" t="s">
        <v>120</v>
      </c>
      <c r="AY367" s="23">
        <v>57.8708661417323</v>
      </c>
      <c r="AZ367" s="18">
        <v>100</v>
      </c>
      <c r="BA367" s="18">
        <v>0</v>
      </c>
      <c r="BB367" s="18">
        <v>0</v>
      </c>
      <c r="BC367" s="18">
        <v>100</v>
      </c>
      <c r="BD367" s="18">
        <v>0</v>
      </c>
      <c r="BE367" s="18">
        <v>0</v>
      </c>
      <c r="BF367" s="24">
        <v>60.910657037900002</v>
      </c>
      <c r="BG367" s="24">
        <v>35.9658829444801</v>
      </c>
      <c r="BH367" s="24">
        <v>3.1234600176198937</v>
      </c>
      <c r="BI367" s="21"/>
      <c r="BJ367" s="25">
        <f t="shared" ca="1" si="39"/>
        <v>1</v>
      </c>
      <c r="BK367" s="24">
        <f t="shared" ca="1" si="40"/>
        <v>7.6972147397736004</v>
      </c>
      <c r="BL367" s="23">
        <f t="shared" si="41"/>
        <v>4.2554678154889505</v>
      </c>
      <c r="BM367" s="23">
        <f t="shared" ca="1" si="42"/>
        <v>3.1770958764121482</v>
      </c>
      <c r="BN367" s="22">
        <f t="shared" si="43"/>
        <v>2.9084580119843011</v>
      </c>
      <c r="BO367" s="21"/>
      <c r="BP367" s="2"/>
    </row>
    <row r="368" spans="1:68" x14ac:dyDescent="0.2">
      <c r="A368">
        <v>17.75</v>
      </c>
      <c r="B368">
        <v>2.0699999999999998</v>
      </c>
      <c r="C368">
        <v>0.21429000000000001</v>
      </c>
      <c r="D368">
        <v>-4.9329999999999999E-2</v>
      </c>
      <c r="E368">
        <v>0.25357000000000002</v>
      </c>
      <c r="F368">
        <v>1.9371</v>
      </c>
      <c r="G368">
        <v>2.38245</v>
      </c>
      <c r="I368" s="17">
        <f t="shared" si="37"/>
        <v>58.234908136482936</v>
      </c>
      <c r="J368" s="16">
        <f t="shared" si="38"/>
        <v>-58.034908136482933</v>
      </c>
      <c r="K368" s="16">
        <v>115</v>
      </c>
      <c r="L368" s="16">
        <v>6568.0774278214994</v>
      </c>
      <c r="M368" s="16">
        <v>2944.4553805774226</v>
      </c>
      <c r="N368" s="16">
        <v>25.235126859142603</v>
      </c>
      <c r="O368" s="16">
        <v>12.75130595482546</v>
      </c>
      <c r="P368" s="16">
        <v>14.000862478955655</v>
      </c>
      <c r="Q368" s="16">
        <v>0.42144519306334155</v>
      </c>
      <c r="R368" s="16">
        <v>3.0101373661573008</v>
      </c>
      <c r="S368" s="16">
        <v>86.77475862015244</v>
      </c>
      <c r="T368" s="20" t="s">
        <v>122</v>
      </c>
      <c r="U368" s="10">
        <v>4</v>
      </c>
      <c r="V368" s="20" t="s">
        <v>143</v>
      </c>
      <c r="W368" s="10">
        <v>4</v>
      </c>
      <c r="X368" s="20" t="s">
        <v>33</v>
      </c>
      <c r="Y368" s="10">
        <v>3</v>
      </c>
      <c r="Z368" s="20" t="s">
        <v>33</v>
      </c>
      <c r="AA368" s="15">
        <v>3</v>
      </c>
      <c r="AB368" s="11">
        <v>55.102807232806157</v>
      </c>
      <c r="AC368" s="10">
        <v>41.17527033068334</v>
      </c>
      <c r="AD368" s="19">
        <v>3.7219224365105048</v>
      </c>
      <c r="AE368" s="12">
        <v>1275.1305954825461</v>
      </c>
      <c r="AF368" s="10">
        <v>1253.2182660126925</v>
      </c>
      <c r="AG368" s="10">
        <v>925.06468592167414</v>
      </c>
      <c r="AH368" s="10">
        <v>1265.9581390836308</v>
      </c>
      <c r="AI368" s="10">
        <v>3.3221075265298805</v>
      </c>
      <c r="AJ368" s="10"/>
      <c r="AK368" s="10"/>
      <c r="AL368" s="10"/>
      <c r="AM368" s="10"/>
      <c r="AN368" s="10">
        <v>8.5008706365503066</v>
      </c>
      <c r="AO368" s="10">
        <v>4.571184428755668</v>
      </c>
      <c r="AP368" s="10">
        <v>7.400517487373393</v>
      </c>
      <c r="AQ368" s="10">
        <v>114.66</v>
      </c>
      <c r="AR368" s="10"/>
      <c r="AS368" s="10"/>
      <c r="AT368" s="10">
        <v>1.9153433938888365</v>
      </c>
      <c r="AU368" s="10">
        <v>1</v>
      </c>
      <c r="AV368" s="16"/>
      <c r="AW368" s="19">
        <v>187.98273990190387</v>
      </c>
      <c r="AX368" s="1" t="s">
        <v>120</v>
      </c>
      <c r="AY368" s="23">
        <v>58.034908136482898</v>
      </c>
      <c r="AZ368" s="18">
        <v>100</v>
      </c>
      <c r="BA368" s="18">
        <v>0</v>
      </c>
      <c r="BB368" s="18">
        <v>0</v>
      </c>
      <c r="BC368" s="18">
        <v>100</v>
      </c>
      <c r="BD368" s="18">
        <v>0</v>
      </c>
      <c r="BE368" s="18">
        <v>0</v>
      </c>
      <c r="BF368" s="24">
        <v>55.102807232806157</v>
      </c>
      <c r="BG368" s="24">
        <v>41.17527033068334</v>
      </c>
      <c r="BH368" s="24">
        <v>3.7219224365105048</v>
      </c>
      <c r="BI368" s="21"/>
      <c r="BJ368" s="25">
        <f t="shared" ca="1" si="39"/>
        <v>1</v>
      </c>
      <c r="BK368" s="24">
        <f t="shared" ca="1" si="40"/>
        <v>7.2793249547855483</v>
      </c>
      <c r="BL368" s="23">
        <f t="shared" si="41"/>
        <v>3.9325569058807379</v>
      </c>
      <c r="BM368" s="23">
        <f t="shared" ca="1" si="42"/>
        <v>3.1771424593129409</v>
      </c>
      <c r="BN368" s="22">
        <f t="shared" si="43"/>
        <v>2.8989146665943406</v>
      </c>
      <c r="BO368" s="21"/>
      <c r="BP368" s="2"/>
    </row>
    <row r="369" spans="1:68" x14ac:dyDescent="0.2">
      <c r="A369">
        <v>17.8</v>
      </c>
      <c r="B369">
        <v>2.11</v>
      </c>
      <c r="C369">
        <v>0.21435999999999999</v>
      </c>
      <c r="D369">
        <v>-5.5059999999999998E-2</v>
      </c>
      <c r="E369">
        <v>0.25972000000000001</v>
      </c>
      <c r="F369">
        <v>1.9463299999999999</v>
      </c>
      <c r="G369">
        <v>2.3874300000000002</v>
      </c>
      <c r="I369" s="17">
        <f t="shared" si="37"/>
        <v>58.398950131233597</v>
      </c>
      <c r="J369" s="16">
        <f t="shared" si="38"/>
        <v>-58.198950131233595</v>
      </c>
      <c r="K369" s="16">
        <v>115</v>
      </c>
      <c r="L369" s="16">
        <v>6586.9422572178255</v>
      </c>
      <c r="M369" s="16">
        <v>2953.0839895013073</v>
      </c>
      <c r="N369" s="16">
        <v>25.30621172353456</v>
      </c>
      <c r="O369" s="16">
        <v>12.769855236139625</v>
      </c>
      <c r="P369" s="16">
        <v>14.04309729771288</v>
      </c>
      <c r="Q369" s="16">
        <v>0.38070146172787767</v>
      </c>
      <c r="R369" s="16">
        <v>2.7109508227211414</v>
      </c>
      <c r="S369" s="16">
        <v>88.41958760925381</v>
      </c>
      <c r="T369" s="20" t="s">
        <v>122</v>
      </c>
      <c r="U369" s="10">
        <v>4</v>
      </c>
      <c r="V369" s="20" t="s">
        <v>143</v>
      </c>
      <c r="W369" s="10">
        <v>4</v>
      </c>
      <c r="X369" s="20" t="s">
        <v>33</v>
      </c>
      <c r="Y369" s="10">
        <v>3</v>
      </c>
      <c r="Z369" s="20" t="s">
        <v>33</v>
      </c>
      <c r="AA369" s="15">
        <v>3</v>
      </c>
      <c r="AB369" s="11">
        <v>47.451181761939161</v>
      </c>
      <c r="AC369" s="10">
        <v>47.633251380696223</v>
      </c>
      <c r="AD369" s="19">
        <v>4.915566857364615</v>
      </c>
      <c r="AE369" s="12">
        <v>1276.9855236139624</v>
      </c>
      <c r="AF369" s="10">
        <v>1257.0773723725822</v>
      </c>
      <c r="AG369" s="10">
        <v>928.23229732846596</v>
      </c>
      <c r="AH369" s="10">
        <v>1298.3323039347961</v>
      </c>
      <c r="AI369" s="10">
        <v>3.6887426788370914</v>
      </c>
      <c r="AJ369" s="10"/>
      <c r="AK369" s="10"/>
      <c r="AL369" s="10"/>
      <c r="AM369" s="10"/>
      <c r="AN369" s="10">
        <v>8.5132368240930827</v>
      </c>
      <c r="AO369" s="10">
        <v>4.5169885096597717</v>
      </c>
      <c r="AP369" s="10">
        <v>7.4258583786277272</v>
      </c>
      <c r="AQ369" s="10">
        <v>114.66</v>
      </c>
      <c r="AR369" s="10"/>
      <c r="AS369" s="10"/>
      <c r="AT369" s="10">
        <v>1.9156214653929773</v>
      </c>
      <c r="AU369" s="10">
        <v>1</v>
      </c>
      <c r="AV369" s="16"/>
      <c r="AW369" s="19">
        <v>188.56160585588731</v>
      </c>
      <c r="AX369" s="1" t="s">
        <v>120</v>
      </c>
      <c r="AY369" s="23">
        <v>58.198950131233602</v>
      </c>
      <c r="AZ369" s="18">
        <v>100</v>
      </c>
      <c r="BA369" s="18">
        <v>0</v>
      </c>
      <c r="BB369" s="18">
        <v>0</v>
      </c>
      <c r="BC369" s="18">
        <v>100</v>
      </c>
      <c r="BD369" s="18">
        <v>0</v>
      </c>
      <c r="BE369" s="18">
        <v>0</v>
      </c>
      <c r="BF369" s="24">
        <v>47.451181761939161</v>
      </c>
      <c r="BG369" s="24">
        <v>47.633251380696223</v>
      </c>
      <c r="BH369" s="24">
        <v>4.915566857364615</v>
      </c>
      <c r="BI369" s="21"/>
      <c r="BJ369" s="25">
        <f t="shared" ca="1" si="39"/>
        <v>1</v>
      </c>
      <c r="BK369" s="24">
        <f t="shared" ca="1" si="40"/>
        <v>7.2802712061835235</v>
      </c>
      <c r="BL369" s="23">
        <f t="shared" si="41"/>
        <v>3.5415321029681071</v>
      </c>
      <c r="BM369" s="23">
        <f t="shared" ca="1" si="42"/>
        <v>3.151338096855818</v>
      </c>
      <c r="BN369" s="22">
        <f t="shared" si="43"/>
        <v>2.8714417496247546</v>
      </c>
      <c r="BO369" s="21"/>
      <c r="BP369" s="2"/>
    </row>
    <row r="370" spans="1:68" x14ac:dyDescent="0.2">
      <c r="A370">
        <v>17.850000000000001</v>
      </c>
      <c r="B370">
        <v>2.11</v>
      </c>
      <c r="C370">
        <v>0.21640999999999999</v>
      </c>
      <c r="D370">
        <v>-5.5199999999999999E-2</v>
      </c>
      <c r="E370">
        <v>0.26662000000000002</v>
      </c>
      <c r="F370">
        <v>1.94103</v>
      </c>
      <c r="G370">
        <v>2.3845999999999998</v>
      </c>
      <c r="I370" s="17">
        <f t="shared" si="37"/>
        <v>58.562992125984252</v>
      </c>
      <c r="J370" s="16">
        <f t="shared" si="38"/>
        <v>-58.362992125984249</v>
      </c>
      <c r="K370" s="16">
        <v>115</v>
      </c>
      <c r="L370" s="16">
        <v>6605.8070866141506</v>
      </c>
      <c r="M370" s="16">
        <v>2961.7125984251916</v>
      </c>
      <c r="N370" s="16">
        <v>25.377296587926509</v>
      </c>
      <c r="O370" s="16">
        <v>13.313084188911697</v>
      </c>
      <c r="P370" s="16">
        <v>14.612900268103994</v>
      </c>
      <c r="Q370" s="16">
        <v>0.37970597789071092</v>
      </c>
      <c r="R370" s="16">
        <v>2.5984299552054448</v>
      </c>
      <c r="S370" s="16">
        <v>90.265005499465119</v>
      </c>
      <c r="T370" s="20" t="s">
        <v>122</v>
      </c>
      <c r="U370" s="10">
        <v>5</v>
      </c>
      <c r="V370" s="20" t="s">
        <v>143</v>
      </c>
      <c r="W370" s="10">
        <v>4</v>
      </c>
      <c r="X370" s="20" t="s">
        <v>33</v>
      </c>
      <c r="Y370" s="10">
        <v>3</v>
      </c>
      <c r="Z370" s="20" t="s">
        <v>33</v>
      </c>
      <c r="AA370" s="15">
        <v>3</v>
      </c>
      <c r="AB370" s="11">
        <v>43.35702663856609</v>
      </c>
      <c r="AC370" s="10">
        <v>50.828456401876629</v>
      </c>
      <c r="AD370" s="19">
        <v>5.8145169595572792</v>
      </c>
      <c r="AE370" s="12">
        <v>1331.3084188911696</v>
      </c>
      <c r="AF370" s="10">
        <v>1323.0033201011647</v>
      </c>
      <c r="AG370" s="10">
        <v>970.96752010779949</v>
      </c>
      <c r="AH370" s="10">
        <v>1334.8328690373658</v>
      </c>
      <c r="AI370" s="10">
        <v>3.8484778009763017</v>
      </c>
      <c r="AJ370" s="10"/>
      <c r="AK370" s="10"/>
      <c r="AL370" s="10"/>
      <c r="AM370" s="10"/>
      <c r="AN370" s="10">
        <v>6.6565420944558484</v>
      </c>
      <c r="AO370" s="10">
        <v>4.6238991755754597</v>
      </c>
      <c r="AP370" s="10">
        <v>7.7677401608623962</v>
      </c>
      <c r="AQ370" s="10">
        <v>114.66</v>
      </c>
      <c r="AR370" s="10"/>
      <c r="AS370" s="10"/>
      <c r="AT370" s="10">
        <v>2.0150390907237732</v>
      </c>
      <c r="AU370" s="10">
        <v>1</v>
      </c>
      <c r="AV370" s="16"/>
      <c r="AW370" s="19">
        <v>198.4504980151747</v>
      </c>
      <c r="AX370" s="1" t="s">
        <v>120</v>
      </c>
      <c r="AY370" s="23">
        <v>58.362992125984199</v>
      </c>
      <c r="AZ370" s="18">
        <v>0</v>
      </c>
      <c r="BA370" s="18">
        <v>100</v>
      </c>
      <c r="BB370" s="18">
        <v>0</v>
      </c>
      <c r="BC370" s="18">
        <v>100</v>
      </c>
      <c r="BD370" s="18">
        <v>0</v>
      </c>
      <c r="BE370" s="18">
        <v>0</v>
      </c>
      <c r="BF370" s="24">
        <v>43.35702663856609</v>
      </c>
      <c r="BG370" s="24">
        <v>50.828456401876629</v>
      </c>
      <c r="BH370" s="24">
        <v>5.8145169595572792</v>
      </c>
      <c r="BI370" s="21"/>
      <c r="BJ370" s="25">
        <f t="shared" ca="1" si="39"/>
        <v>1</v>
      </c>
      <c r="BK370" s="24">
        <f t="shared" ca="1" si="40"/>
        <v>7.6374707868756033</v>
      </c>
      <c r="BL370" s="23">
        <f t="shared" si="41"/>
        <v>3.3572598395029942</v>
      </c>
      <c r="BM370" s="23">
        <f t="shared" ca="1" si="42"/>
        <v>3.1211045212485136</v>
      </c>
      <c r="BN370" s="22">
        <f t="shared" si="43"/>
        <v>2.8467233862691801</v>
      </c>
      <c r="BO370" s="21"/>
      <c r="BP370" s="2"/>
    </row>
    <row r="371" spans="1:68" x14ac:dyDescent="0.2">
      <c r="A371">
        <v>17.899999999999999</v>
      </c>
      <c r="B371">
        <v>2.0699999999999998</v>
      </c>
      <c r="C371">
        <v>0.21759999999999999</v>
      </c>
      <c r="D371">
        <v>-5.0810000000000001E-2</v>
      </c>
      <c r="E371">
        <v>0.26347999999999999</v>
      </c>
      <c r="F371">
        <v>1.9445300000000001</v>
      </c>
      <c r="G371">
        <v>2.3872</v>
      </c>
      <c r="I371" s="17">
        <f t="shared" si="37"/>
        <v>58.727034120734899</v>
      </c>
      <c r="J371" s="16">
        <f t="shared" si="38"/>
        <v>-58.527034120734896</v>
      </c>
      <c r="K371" s="16">
        <v>115</v>
      </c>
      <c r="L371" s="16">
        <v>6624.6719160104749</v>
      </c>
      <c r="M371" s="16">
        <v>2970.3412073490758</v>
      </c>
      <c r="N371" s="16">
        <v>25.448381452318458</v>
      </c>
      <c r="O371" s="16">
        <v>13.62842197125256</v>
      </c>
      <c r="P371" s="16">
        <v>14.916144946774743</v>
      </c>
      <c r="Q371" s="16">
        <v>0.41092150678472256</v>
      </c>
      <c r="R371" s="16">
        <v>2.7548774046579272</v>
      </c>
      <c r="S371" s="16">
        <v>89.425206633484876</v>
      </c>
      <c r="T371" s="20" t="s">
        <v>122</v>
      </c>
      <c r="U371" s="10">
        <v>4</v>
      </c>
      <c r="V371" s="20" t="s">
        <v>143</v>
      </c>
      <c r="W371" s="10">
        <v>4</v>
      </c>
      <c r="X371" s="20" t="s">
        <v>33</v>
      </c>
      <c r="Y371" s="10">
        <v>3</v>
      </c>
      <c r="Z371" s="20" t="s">
        <v>33</v>
      </c>
      <c r="AA371" s="15">
        <v>3</v>
      </c>
      <c r="AB371" s="11">
        <v>46.416124693627467</v>
      </c>
      <c r="AC371" s="10">
        <v>48.460735283003004</v>
      </c>
      <c r="AD371" s="19">
        <v>5.1231400233695314</v>
      </c>
      <c r="AE371" s="12">
        <v>1362.842197125256</v>
      </c>
      <c r="AF371" s="10">
        <v>1357.569468803822</v>
      </c>
      <c r="AG371" s="10">
        <v>993.71087100810576</v>
      </c>
      <c r="AH371" s="10">
        <v>1316.0946894411377</v>
      </c>
      <c r="AI371" s="10">
        <v>3.6299255941814583</v>
      </c>
      <c r="AJ371" s="10"/>
      <c r="AK371" s="10"/>
      <c r="AL371" s="10"/>
      <c r="AM371" s="10"/>
      <c r="AN371" s="10">
        <v>9.085614647501707</v>
      </c>
      <c r="AO371" s="10">
        <v>4.7348041934486798</v>
      </c>
      <c r="AP371" s="10">
        <v>7.9496869680648459</v>
      </c>
      <c r="AQ371" s="10">
        <v>114.66</v>
      </c>
      <c r="AR371" s="10"/>
      <c r="AS371" s="10"/>
      <c r="AT371" s="10">
        <v>2.0640179377916295</v>
      </c>
      <c r="AU371" s="10">
        <v>1</v>
      </c>
      <c r="AV371" s="16"/>
      <c r="AW371" s="19">
        <v>203.6354203205733</v>
      </c>
      <c r="AX371" s="1" t="s">
        <v>120</v>
      </c>
      <c r="AY371" s="23">
        <v>58.527034120734903</v>
      </c>
      <c r="AZ371" s="18">
        <v>100</v>
      </c>
      <c r="BA371" s="18">
        <v>0</v>
      </c>
      <c r="BB371" s="18">
        <v>0</v>
      </c>
      <c r="BC371" s="18">
        <v>100</v>
      </c>
      <c r="BD371" s="18">
        <v>0</v>
      </c>
      <c r="BE371" s="18">
        <v>0</v>
      </c>
      <c r="BF371" s="24">
        <v>46.416124693627467</v>
      </c>
      <c r="BG371" s="24">
        <v>48.460735283003004</v>
      </c>
      <c r="BH371" s="24">
        <v>5.1231400233695314</v>
      </c>
      <c r="BI371" s="21"/>
      <c r="BJ371" s="25">
        <f t="shared" ca="1" si="39"/>
        <v>1</v>
      </c>
      <c r="BK371" s="24">
        <f t="shared" ca="1" si="40"/>
        <v>7.8131151802088716</v>
      </c>
      <c r="BL371" s="23">
        <f t="shared" si="41"/>
        <v>3.5412639692916699</v>
      </c>
      <c r="BM371" s="23">
        <f t="shared" ca="1" si="42"/>
        <v>3.1259808156005024</v>
      </c>
      <c r="BN371" s="22">
        <f t="shared" si="43"/>
        <v>2.8541189366375077</v>
      </c>
      <c r="BO371" s="21"/>
      <c r="BP371" s="2"/>
    </row>
    <row r="372" spans="1:68" x14ac:dyDescent="0.2">
      <c r="A372">
        <v>17.95</v>
      </c>
      <c r="B372">
        <v>2.11</v>
      </c>
      <c r="C372">
        <v>0.21734999999999999</v>
      </c>
      <c r="D372">
        <v>-4.9169999999999998E-2</v>
      </c>
      <c r="E372">
        <v>0.26518000000000003</v>
      </c>
      <c r="F372">
        <v>1.9499</v>
      </c>
      <c r="G372">
        <v>2.3938999999999999</v>
      </c>
      <c r="I372" s="17">
        <f t="shared" si="37"/>
        <v>58.891076115485561</v>
      </c>
      <c r="J372" s="16">
        <f t="shared" si="38"/>
        <v>-58.691076115485558</v>
      </c>
      <c r="K372" s="16">
        <v>115</v>
      </c>
      <c r="L372" s="16">
        <v>6643.5367454068009</v>
      </c>
      <c r="M372" s="16">
        <v>2978.9698162729605</v>
      </c>
      <c r="N372" s="16">
        <v>25.51946631671041</v>
      </c>
      <c r="O372" s="16">
        <v>13.562174537987671</v>
      </c>
      <c r="P372" s="16">
        <v>14.85644473524208</v>
      </c>
      <c r="Q372" s="16">
        <v>0.42258288887724627</v>
      </c>
      <c r="R372" s="16">
        <v>2.8444415632954625</v>
      </c>
      <c r="S372" s="16">
        <v>89.879874809334055</v>
      </c>
      <c r="T372" s="20" t="s">
        <v>122</v>
      </c>
      <c r="U372" s="10">
        <v>4</v>
      </c>
      <c r="V372" s="20" t="s">
        <v>143</v>
      </c>
      <c r="W372" s="10">
        <v>4</v>
      </c>
      <c r="X372" s="20" t="s">
        <v>33</v>
      </c>
      <c r="Y372" s="10">
        <v>3</v>
      </c>
      <c r="Z372" s="20" t="s">
        <v>33</v>
      </c>
      <c r="AA372" s="15">
        <v>3</v>
      </c>
      <c r="AB372" s="11">
        <v>48.891106332685681</v>
      </c>
      <c r="AC372" s="10">
        <v>46.461855759847261</v>
      </c>
      <c r="AD372" s="19">
        <v>4.6470379074670571</v>
      </c>
      <c r="AE372" s="12">
        <v>1356.2174537987671</v>
      </c>
      <c r="AF372" s="10">
        <v>1349.436218659019</v>
      </c>
      <c r="AG372" s="10">
        <v>989.23335514315602</v>
      </c>
      <c r="AH372" s="10">
        <v>1323.9855461339723</v>
      </c>
      <c r="AI372" s="10">
        <v>3.5156285609940174</v>
      </c>
      <c r="AJ372" s="10"/>
      <c r="AK372" s="10"/>
      <c r="AL372" s="10"/>
      <c r="AM372" s="10"/>
      <c r="AN372" s="10">
        <v>9.0414496919917813</v>
      </c>
      <c r="AO372" s="10">
        <v>4.7462631259934991</v>
      </c>
      <c r="AP372" s="10">
        <v>7.9138668411452482</v>
      </c>
      <c r="AQ372" s="10">
        <v>114.66</v>
      </c>
      <c r="AR372" s="10"/>
      <c r="AS372" s="10"/>
      <c r="AT372" s="10">
        <v>2.0447770593735171</v>
      </c>
      <c r="AU372" s="10">
        <v>1</v>
      </c>
      <c r="AV372" s="16"/>
      <c r="AW372" s="19">
        <v>202.41543279885286</v>
      </c>
      <c r="AX372" s="1" t="s">
        <v>120</v>
      </c>
      <c r="AY372" s="23">
        <v>58.6910761154856</v>
      </c>
      <c r="AZ372" s="18">
        <v>100</v>
      </c>
      <c r="BA372" s="18">
        <v>0</v>
      </c>
      <c r="BB372" s="18">
        <v>0</v>
      </c>
      <c r="BC372" s="18">
        <v>100</v>
      </c>
      <c r="BD372" s="18">
        <v>0</v>
      </c>
      <c r="BE372" s="18">
        <v>0</v>
      </c>
      <c r="BF372" s="24">
        <v>48.891106332685681</v>
      </c>
      <c r="BG372" s="24">
        <v>46.461855759847261</v>
      </c>
      <c r="BH372" s="24">
        <v>4.6470379074670571</v>
      </c>
      <c r="BI372" s="21"/>
      <c r="BJ372" s="25">
        <f t="shared" ca="1" si="39"/>
        <v>1</v>
      </c>
      <c r="BK372" s="24">
        <f t="shared" ca="1" si="40"/>
        <v>7.7440706512225805</v>
      </c>
      <c r="BL372" s="23">
        <f t="shared" si="41"/>
        <v>3.6635868714069368</v>
      </c>
      <c r="BM372" s="23">
        <f t="shared" ca="1" si="42"/>
        <v>3.1375216047464232</v>
      </c>
      <c r="BN372" s="22">
        <f t="shared" si="43"/>
        <v>2.8636360846457665</v>
      </c>
      <c r="BO372" s="21"/>
      <c r="BP372" s="2"/>
    </row>
    <row r="373" spans="1:68" x14ac:dyDescent="0.2">
      <c r="A373">
        <v>18</v>
      </c>
      <c r="B373">
        <v>2.11</v>
      </c>
      <c r="C373">
        <v>0.21726999999999999</v>
      </c>
      <c r="D373">
        <v>-5.151E-2</v>
      </c>
      <c r="E373">
        <v>0.27112000000000003</v>
      </c>
      <c r="F373">
        <v>1.9439</v>
      </c>
      <c r="G373">
        <v>2.3914800000000001</v>
      </c>
      <c r="I373" s="17">
        <f t="shared" si="37"/>
        <v>59.055118110236215</v>
      </c>
      <c r="J373" s="16">
        <f t="shared" si="38"/>
        <v>-58.855118110236212</v>
      </c>
      <c r="K373" s="16">
        <v>115</v>
      </c>
      <c r="L373" s="16">
        <v>6662.4015748031261</v>
      </c>
      <c r="M373" s="16">
        <v>2987.5984251968448</v>
      </c>
      <c r="N373" s="16">
        <v>25.590551181102359</v>
      </c>
      <c r="O373" s="16">
        <v>13.540975359342909</v>
      </c>
      <c r="P373" s="16">
        <v>14.858122319591104</v>
      </c>
      <c r="Q373" s="16">
        <v>0.40594408759888928</v>
      </c>
      <c r="R373" s="16">
        <v>2.7321358571912797</v>
      </c>
      <c r="S373" s="16">
        <v>91.468538906124635</v>
      </c>
      <c r="T373" s="20" t="s">
        <v>122</v>
      </c>
      <c r="U373" s="10">
        <v>5</v>
      </c>
      <c r="V373" s="20" t="s">
        <v>143</v>
      </c>
      <c r="W373" s="10">
        <v>4</v>
      </c>
      <c r="X373" s="20" t="s">
        <v>33</v>
      </c>
      <c r="Y373" s="10">
        <v>3</v>
      </c>
      <c r="Z373" s="20" t="s">
        <v>33</v>
      </c>
      <c r="AA373" s="15">
        <v>3</v>
      </c>
      <c r="AB373" s="11">
        <v>46.198017085030635</v>
      </c>
      <c r="AC373" s="10">
        <v>48.633480862378264</v>
      </c>
      <c r="AD373" s="19">
        <v>5.1685020525910996</v>
      </c>
      <c r="AE373" s="12">
        <v>1354.0975359342908</v>
      </c>
      <c r="AF373" s="10">
        <v>1348.5238856767673</v>
      </c>
      <c r="AG373" s="10">
        <v>989.3591739693328</v>
      </c>
      <c r="AH373" s="10">
        <v>1355.2043189147439</v>
      </c>
      <c r="AI373" s="10">
        <v>3.6601400965032207</v>
      </c>
      <c r="AJ373" s="10"/>
      <c r="AK373" s="10"/>
      <c r="AL373" s="10"/>
      <c r="AM373" s="10"/>
      <c r="AN373" s="10">
        <v>6.7704876796714544</v>
      </c>
      <c r="AO373" s="10">
        <v>4.7236902690523115</v>
      </c>
      <c r="AP373" s="10">
        <v>7.9148733917546616</v>
      </c>
      <c r="AQ373" s="10">
        <v>114.66</v>
      </c>
      <c r="AR373" s="10"/>
      <c r="AS373" s="10"/>
      <c r="AT373" s="10">
        <v>2.037108181629308</v>
      </c>
      <c r="AU373" s="10">
        <v>1</v>
      </c>
      <c r="AV373" s="16"/>
      <c r="AW373" s="19">
        <v>202.2785828515151</v>
      </c>
      <c r="AX373" s="1" t="s">
        <v>120</v>
      </c>
      <c r="AY373" s="23">
        <v>58.855118110236198</v>
      </c>
      <c r="AZ373" s="18">
        <v>0</v>
      </c>
      <c r="BA373" s="18">
        <v>100</v>
      </c>
      <c r="BB373" s="18">
        <v>0</v>
      </c>
      <c r="BC373" s="18">
        <v>100</v>
      </c>
      <c r="BD373" s="18">
        <v>0</v>
      </c>
      <c r="BE373" s="18">
        <v>0</v>
      </c>
      <c r="BF373" s="24">
        <v>46.198017085030635</v>
      </c>
      <c r="BG373" s="24">
        <v>48.633480862378264</v>
      </c>
      <c r="BH373" s="24">
        <v>5.1685020525910996</v>
      </c>
      <c r="BI373" s="21"/>
      <c r="BJ373" s="25">
        <f t="shared" ca="1" si="39"/>
        <v>1</v>
      </c>
      <c r="BK373" s="24">
        <f t="shared" ca="1" si="40"/>
        <v>7.7165133272086681</v>
      </c>
      <c r="BL373" s="23">
        <f t="shared" si="41"/>
        <v>3.5217042682668467</v>
      </c>
      <c r="BM373" s="23">
        <f t="shared" ca="1" si="42"/>
        <v>3.1290780546461145</v>
      </c>
      <c r="BN373" s="22">
        <f t="shared" si="43"/>
        <v>2.8534045615030337</v>
      </c>
      <c r="BO373" s="21"/>
      <c r="BP373" s="2"/>
    </row>
    <row r="374" spans="1:68" x14ac:dyDescent="0.2">
      <c r="A374">
        <v>18.05</v>
      </c>
      <c r="B374">
        <v>0.59</v>
      </c>
      <c r="C374">
        <v>0.21737999999999999</v>
      </c>
      <c r="D374">
        <v>-4.8399999999999999E-2</v>
      </c>
      <c r="E374">
        <v>0.27565000000000001</v>
      </c>
      <c r="F374">
        <v>1.94265</v>
      </c>
      <c r="G374">
        <v>2.3921999999999999</v>
      </c>
      <c r="I374" s="17">
        <f t="shared" si="37"/>
        <v>59.219160104986877</v>
      </c>
      <c r="J374" s="16">
        <f t="shared" si="38"/>
        <v>-59.019160104986874</v>
      </c>
      <c r="K374" s="16">
        <v>115</v>
      </c>
      <c r="L374" s="16">
        <v>6681.2664041994522</v>
      </c>
      <c r="M374" s="16">
        <v>2996.2270341207295</v>
      </c>
      <c r="N374" s="16">
        <v>25.661636045494312</v>
      </c>
      <c r="O374" s="16">
        <v>13.570124229979459</v>
      </c>
      <c r="P374" s="16">
        <v>14.904717610490589</v>
      </c>
      <c r="Q374" s="16">
        <v>0.42805804998166286</v>
      </c>
      <c r="R374" s="16">
        <v>2.8719635028870116</v>
      </c>
      <c r="S374" s="16">
        <v>92.680095868828559</v>
      </c>
      <c r="T374" s="20" t="s">
        <v>122</v>
      </c>
      <c r="U374" s="10">
        <v>4</v>
      </c>
      <c r="V374" s="20" t="s">
        <v>143</v>
      </c>
      <c r="W374" s="10">
        <v>4</v>
      </c>
      <c r="X374" s="20" t="s">
        <v>33</v>
      </c>
      <c r="Y374" s="10">
        <v>3</v>
      </c>
      <c r="Z374" s="20" t="s">
        <v>33</v>
      </c>
      <c r="AA374" s="15">
        <v>3</v>
      </c>
      <c r="AB374" s="11">
        <v>49.778031987805683</v>
      </c>
      <c r="AC374" s="10">
        <v>45.729251989674367</v>
      </c>
      <c r="AD374" s="19">
        <v>4.4927160225199518</v>
      </c>
      <c r="AE374" s="12">
        <v>1357.012422997946</v>
      </c>
      <c r="AF374" s="10">
        <v>1352.895988759276</v>
      </c>
      <c r="AG374" s="10">
        <v>992.85382078679424</v>
      </c>
      <c r="AH374" s="10">
        <v>1378.6654592228756</v>
      </c>
      <c r="AI374" s="10">
        <v>3.4819383985721277</v>
      </c>
      <c r="AJ374" s="10"/>
      <c r="AK374" s="10"/>
      <c r="AL374" s="10"/>
      <c r="AM374" s="10"/>
      <c r="AN374" s="10">
        <v>9.0467494866529723</v>
      </c>
      <c r="AO374" s="10">
        <v>4.7715474137083458</v>
      </c>
      <c r="AP374" s="10">
        <v>7.9428305662943535</v>
      </c>
      <c r="AQ374" s="10">
        <v>114.66</v>
      </c>
      <c r="AR374" s="10"/>
      <c r="AS374" s="10"/>
      <c r="AT374" s="10">
        <v>2.0378420107424557</v>
      </c>
      <c r="AU374" s="10">
        <v>1</v>
      </c>
      <c r="AV374" s="16"/>
      <c r="AW374" s="19">
        <v>202.93439831389139</v>
      </c>
      <c r="AX374" s="1" t="s">
        <v>120</v>
      </c>
      <c r="AY374" s="23">
        <v>59.019160104986902</v>
      </c>
      <c r="AZ374" s="18">
        <v>100</v>
      </c>
      <c r="BA374" s="18">
        <v>0</v>
      </c>
      <c r="BB374" s="18">
        <v>0</v>
      </c>
      <c r="BC374" s="18">
        <v>100</v>
      </c>
      <c r="BD374" s="18">
        <v>0</v>
      </c>
      <c r="BE374" s="18">
        <v>0</v>
      </c>
      <c r="BF374" s="24">
        <v>49.778031987805683</v>
      </c>
      <c r="BG374" s="24">
        <v>45.729251989674367</v>
      </c>
      <c r="BH374" s="24">
        <v>4.4927160225199518</v>
      </c>
      <c r="BI374" s="21"/>
      <c r="BJ374" s="25">
        <f t="shared" ca="1" si="39"/>
        <v>1</v>
      </c>
      <c r="BK374" s="24">
        <f t="shared" ca="1" si="40"/>
        <v>7.7190975695100823</v>
      </c>
      <c r="BL374" s="23">
        <f t="shared" si="41"/>
        <v>3.7016164433309156</v>
      </c>
      <c r="BM374" s="23">
        <f t="shared" ca="1" si="42"/>
        <v>3.1412269068718763</v>
      </c>
      <c r="BN374" s="22">
        <f t="shared" si="43"/>
        <v>2.8649407340365034</v>
      </c>
      <c r="BO374" s="21"/>
      <c r="BP374" s="2"/>
    </row>
    <row r="375" spans="1:68" x14ac:dyDescent="0.2">
      <c r="A375">
        <v>18.100000000000001</v>
      </c>
      <c r="B375">
        <v>2.0699999999999998</v>
      </c>
      <c r="C375">
        <v>0.21795999999999999</v>
      </c>
      <c r="D375">
        <v>-4.8939999999999997E-2</v>
      </c>
      <c r="E375">
        <v>0.27677000000000002</v>
      </c>
      <c r="F375">
        <v>1.94048</v>
      </c>
      <c r="G375">
        <v>2.3955299999999999</v>
      </c>
      <c r="I375" s="17">
        <f t="shared" si="37"/>
        <v>59.383202099737531</v>
      </c>
      <c r="J375" s="16">
        <f t="shared" si="38"/>
        <v>-59.183202099737528</v>
      </c>
      <c r="K375" s="16">
        <v>115</v>
      </c>
      <c r="L375" s="16">
        <v>6700.1312335957773</v>
      </c>
      <c r="M375" s="16">
        <v>3004.8556430446138</v>
      </c>
      <c r="N375" s="16">
        <v>25.732720909886261</v>
      </c>
      <c r="O375" s="16">
        <v>13.723818275153997</v>
      </c>
      <c r="P375" s="16">
        <v>15.062725119394596</v>
      </c>
      <c r="Q375" s="16">
        <v>0.42421832660973441</v>
      </c>
      <c r="R375" s="16">
        <v>2.8163451383940852</v>
      </c>
      <c r="S375" s="16">
        <v>92.979641961152723</v>
      </c>
      <c r="T375" s="20" t="s">
        <v>122</v>
      </c>
      <c r="U375" s="10">
        <v>4</v>
      </c>
      <c r="V375" s="20" t="s">
        <v>143</v>
      </c>
      <c r="W375" s="10">
        <v>4</v>
      </c>
      <c r="X375" s="20" t="s">
        <v>33</v>
      </c>
      <c r="Y375" s="10">
        <v>3</v>
      </c>
      <c r="Z375" s="20" t="s">
        <v>33</v>
      </c>
      <c r="AA375" s="15">
        <v>3</v>
      </c>
      <c r="AB375" s="11">
        <v>47.980057211445427</v>
      </c>
      <c r="AC375" s="10">
        <v>47.205670551640218</v>
      </c>
      <c r="AD375" s="19">
        <v>4.8142722369143547</v>
      </c>
      <c r="AE375" s="12">
        <v>1372.3818275153997</v>
      </c>
      <c r="AF375" s="10">
        <v>1370.375411607022</v>
      </c>
      <c r="AG375" s="10">
        <v>1004.1816746263064</v>
      </c>
      <c r="AH375" s="10">
        <v>1383.3652330546247</v>
      </c>
      <c r="AI375" s="10">
        <v>3.5507011778045512</v>
      </c>
      <c r="AJ375" s="10"/>
      <c r="AK375" s="10"/>
      <c r="AL375" s="10"/>
      <c r="AM375" s="10"/>
      <c r="AN375" s="10">
        <v>9.1492121834359974</v>
      </c>
      <c r="AO375" s="10">
        <v>4.7984760815443259</v>
      </c>
      <c r="AP375" s="10">
        <v>8.029271722384145</v>
      </c>
      <c r="AQ375" s="10">
        <v>114.66</v>
      </c>
      <c r="AR375" s="10"/>
      <c r="AS375" s="10"/>
      <c r="AT375" s="10">
        <v>2.0592476960520831</v>
      </c>
      <c r="AU375" s="10">
        <v>1</v>
      </c>
      <c r="AV375" s="16"/>
      <c r="AW375" s="19">
        <v>205.55631174105329</v>
      </c>
      <c r="AX375" s="1" t="s">
        <v>120</v>
      </c>
      <c r="AY375" s="23">
        <v>59.1832020997375</v>
      </c>
      <c r="AZ375" s="18">
        <v>100</v>
      </c>
      <c r="BA375" s="18">
        <v>0</v>
      </c>
      <c r="BB375" s="18">
        <v>0</v>
      </c>
      <c r="BC375" s="18">
        <v>100</v>
      </c>
      <c r="BD375" s="18">
        <v>0</v>
      </c>
      <c r="BE375" s="18">
        <v>0</v>
      </c>
      <c r="BF375" s="24">
        <v>47.980057211445427</v>
      </c>
      <c r="BG375" s="24">
        <v>47.205670551640218</v>
      </c>
      <c r="BH375" s="24">
        <v>4.8142722369143547</v>
      </c>
      <c r="BI375" s="21"/>
      <c r="BJ375" s="25">
        <f t="shared" ca="1" si="39"/>
        <v>1</v>
      </c>
      <c r="BK375" s="24">
        <f t="shared" ca="1" si="40"/>
        <v>7.795821759163827</v>
      </c>
      <c r="BL375" s="23">
        <f t="shared" si="41"/>
        <v>3.6218787587540198</v>
      </c>
      <c r="BM375" s="23">
        <f t="shared" ca="1" si="42"/>
        <v>3.1323157420278589</v>
      </c>
      <c r="BN375" s="22">
        <f t="shared" si="43"/>
        <v>2.8562570632529898</v>
      </c>
      <c r="BO375" s="21"/>
      <c r="BP375" s="2"/>
    </row>
    <row r="376" spans="1:68" x14ac:dyDescent="0.2">
      <c r="A376">
        <v>18.149999999999999</v>
      </c>
      <c r="B376">
        <v>2.11</v>
      </c>
      <c r="C376">
        <v>0.21851999999999999</v>
      </c>
      <c r="D376">
        <v>-4.9599999999999998E-2</v>
      </c>
      <c r="E376">
        <v>0.28144000000000002</v>
      </c>
      <c r="F376">
        <v>1.9431799999999999</v>
      </c>
      <c r="G376">
        <v>2.3986000000000001</v>
      </c>
      <c r="I376" s="17">
        <f t="shared" si="37"/>
        <v>59.547244094488178</v>
      </c>
      <c r="J376" s="16">
        <f t="shared" si="38"/>
        <v>-59.347244094488175</v>
      </c>
      <c r="K376" s="16">
        <v>115</v>
      </c>
      <c r="L376" s="16">
        <v>6718.9960629921015</v>
      </c>
      <c r="M376" s="16">
        <v>3013.484251968498</v>
      </c>
      <c r="N376" s="16">
        <v>25.80380577427821</v>
      </c>
      <c r="O376" s="16">
        <v>13.872212525667344</v>
      </c>
      <c r="P376" s="16">
        <v>15.229104973137062</v>
      </c>
      <c r="Q376" s="16">
        <v>0.41952533137737724</v>
      </c>
      <c r="R376" s="16">
        <v>2.7547602575291639</v>
      </c>
      <c r="S376" s="16">
        <v>94.228642185397177</v>
      </c>
      <c r="T376" s="20" t="s">
        <v>122</v>
      </c>
      <c r="U376" s="10">
        <v>5</v>
      </c>
      <c r="V376" s="20" t="s">
        <v>143</v>
      </c>
      <c r="W376" s="10">
        <v>4</v>
      </c>
      <c r="X376" s="20" t="s">
        <v>33</v>
      </c>
      <c r="Y376" s="10">
        <v>3</v>
      </c>
      <c r="Z376" s="20" t="s">
        <v>33</v>
      </c>
      <c r="AA376" s="15">
        <v>3</v>
      </c>
      <c r="AB376" s="11">
        <v>46.129002401989091</v>
      </c>
      <c r="AC376" s="10">
        <v>48.688021711012688</v>
      </c>
      <c r="AD376" s="19">
        <v>5.1829758869982214</v>
      </c>
      <c r="AE376" s="12">
        <v>1387.2212525667344</v>
      </c>
      <c r="AF376" s="10">
        <v>1388.8398162004696</v>
      </c>
      <c r="AG376" s="10">
        <v>1015.2736648758041</v>
      </c>
      <c r="AH376" s="10">
        <v>1407.596634743019</v>
      </c>
      <c r="AI376" s="10">
        <v>3.6300799580175926</v>
      </c>
      <c r="AJ376" s="10"/>
      <c r="AK376" s="10"/>
      <c r="AL376" s="10"/>
      <c r="AM376" s="10"/>
      <c r="AN376" s="10">
        <v>6.9361062628336718</v>
      </c>
      <c r="AO376" s="10">
        <v>4.8255178519011857</v>
      </c>
      <c r="AP376" s="10">
        <v>8.1069156541306295</v>
      </c>
      <c r="AQ376" s="10">
        <v>114.66</v>
      </c>
      <c r="AR376" s="10"/>
      <c r="AS376" s="10"/>
      <c r="AT376" s="10">
        <v>2.0820913391615523</v>
      </c>
      <c r="AU376" s="10">
        <v>1</v>
      </c>
      <c r="AV376" s="16"/>
      <c r="AW376" s="19">
        <v>208.32597243007046</v>
      </c>
      <c r="AX376" s="1" t="s">
        <v>120</v>
      </c>
      <c r="AY376" s="23">
        <v>59.347244094488197</v>
      </c>
      <c r="AZ376" s="18">
        <v>0</v>
      </c>
      <c r="BA376" s="18">
        <v>100</v>
      </c>
      <c r="BB376" s="18">
        <v>0</v>
      </c>
      <c r="BC376" s="18">
        <v>100</v>
      </c>
      <c r="BD376" s="18">
        <v>0</v>
      </c>
      <c r="BE376" s="18">
        <v>0</v>
      </c>
      <c r="BF376" s="24">
        <v>46.129002401989091</v>
      </c>
      <c r="BG376" s="24">
        <v>48.688021711012688</v>
      </c>
      <c r="BH376" s="24">
        <v>5.1829758869982214</v>
      </c>
      <c r="BI376" s="21"/>
      <c r="BJ376" s="25">
        <f t="shared" ca="1" si="39"/>
        <v>1</v>
      </c>
      <c r="BK376" s="24">
        <f t="shared" ca="1" si="40"/>
        <v>7.8776631627574822</v>
      </c>
      <c r="BL376" s="23">
        <f t="shared" si="41"/>
        <v>3.5344500743794347</v>
      </c>
      <c r="BM376" s="23">
        <f t="shared" ca="1" si="42"/>
        <v>3.1225618451178279</v>
      </c>
      <c r="BN376" s="22">
        <f t="shared" si="43"/>
        <v>2.8467775884231434</v>
      </c>
      <c r="BO376" s="21"/>
      <c r="BP376" s="2"/>
    </row>
    <row r="377" spans="1:68" x14ac:dyDescent="0.2">
      <c r="A377">
        <v>18.2</v>
      </c>
      <c r="B377">
        <v>2.0699999999999998</v>
      </c>
      <c r="C377">
        <v>0.21947</v>
      </c>
      <c r="D377">
        <v>-5.0189999999999999E-2</v>
      </c>
      <c r="E377">
        <v>0.29187000000000002</v>
      </c>
      <c r="F377">
        <v>1.9402999999999999</v>
      </c>
      <c r="G377">
        <v>2.3957299999999999</v>
      </c>
      <c r="I377" s="17">
        <f t="shared" si="37"/>
        <v>59.71128608923884</v>
      </c>
      <c r="J377" s="16">
        <f t="shared" si="38"/>
        <v>-59.511286089238837</v>
      </c>
      <c r="K377" s="16">
        <v>115</v>
      </c>
      <c r="L377" s="16">
        <v>6737.8608923884276</v>
      </c>
      <c r="M377" s="16">
        <v>3022.1128608923827</v>
      </c>
      <c r="N377" s="16">
        <v>25.874890638670163</v>
      </c>
      <c r="O377" s="16">
        <v>14.123952772073919</v>
      </c>
      <c r="P377" s="16">
        <v>15.521014350524306</v>
      </c>
      <c r="Q377" s="16">
        <v>0.4153300780636035</v>
      </c>
      <c r="R377" s="16">
        <v>2.6759209719406871</v>
      </c>
      <c r="S377" s="16">
        <v>97.018165170165815</v>
      </c>
      <c r="T377" s="20" t="s">
        <v>122</v>
      </c>
      <c r="U377" s="10">
        <v>5</v>
      </c>
      <c r="V377" s="20" t="s">
        <v>143</v>
      </c>
      <c r="W377" s="10">
        <v>4</v>
      </c>
      <c r="X377" s="20" t="s">
        <v>33</v>
      </c>
      <c r="Y377" s="10">
        <v>3</v>
      </c>
      <c r="Z377" s="20" t="s">
        <v>33</v>
      </c>
      <c r="AA377" s="15">
        <v>3</v>
      </c>
      <c r="AB377" s="11">
        <v>43.717426759412142</v>
      </c>
      <c r="AC377" s="10">
        <v>50.555931701494288</v>
      </c>
      <c r="AD377" s="19">
        <v>5.726641539093567</v>
      </c>
      <c r="AE377" s="12">
        <v>1412.3952772073919</v>
      </c>
      <c r="AF377" s="10">
        <v>1422.0724000462437</v>
      </c>
      <c r="AG377" s="10">
        <v>1034.7342900349538</v>
      </c>
      <c r="AH377" s="10">
        <v>1463.5187903621963</v>
      </c>
      <c r="AI377" s="10">
        <v>3.7370311398798868</v>
      </c>
      <c r="AJ377" s="10"/>
      <c r="AK377" s="10"/>
      <c r="AL377" s="10"/>
      <c r="AM377" s="10"/>
      <c r="AN377" s="10">
        <v>7.0619763860369593</v>
      </c>
      <c r="AO377" s="10">
        <v>4.8764431549658882</v>
      </c>
      <c r="AP377" s="10">
        <v>8.2431400302446765</v>
      </c>
      <c r="AQ377" s="10">
        <v>114.66</v>
      </c>
      <c r="AR377" s="10"/>
      <c r="AS377" s="10"/>
      <c r="AT377" s="10">
        <v>2.1280142212699213</v>
      </c>
      <c r="AU377" s="10">
        <v>1</v>
      </c>
      <c r="AV377" s="16"/>
      <c r="AW377" s="19">
        <v>213.31086000693657</v>
      </c>
      <c r="AX377" s="1" t="s">
        <v>120</v>
      </c>
      <c r="AY377" s="23">
        <v>59.511286089238801</v>
      </c>
      <c r="AZ377" s="18">
        <v>0</v>
      </c>
      <c r="BA377" s="18">
        <v>100</v>
      </c>
      <c r="BB377" s="18">
        <v>0</v>
      </c>
      <c r="BC377" s="18">
        <v>100</v>
      </c>
      <c r="BD377" s="18">
        <v>0</v>
      </c>
      <c r="BE377" s="18">
        <v>0</v>
      </c>
      <c r="BF377" s="24">
        <v>43.717426759412142</v>
      </c>
      <c r="BG377" s="24">
        <v>50.555931701494288</v>
      </c>
      <c r="BH377" s="24">
        <v>5.726641539093567</v>
      </c>
      <c r="BI377" s="21"/>
      <c r="BJ377" s="25">
        <f t="shared" ca="1" si="39"/>
        <v>1</v>
      </c>
      <c r="BK377" s="24">
        <f t="shared" ca="1" si="40"/>
        <v>8.0421112405059354</v>
      </c>
      <c r="BL377" s="23">
        <f t="shared" si="41"/>
        <v>3.4177683542459003</v>
      </c>
      <c r="BM377" s="23">
        <f t="shared" ca="1" si="42"/>
        <v>3.1069180611616902</v>
      </c>
      <c r="BN377" s="22">
        <f t="shared" si="43"/>
        <v>2.8327304799583786</v>
      </c>
      <c r="BO377" s="21"/>
      <c r="BP377" s="2"/>
    </row>
    <row r="378" spans="1:68" x14ac:dyDescent="0.2">
      <c r="A378">
        <v>18.25</v>
      </c>
      <c r="B378">
        <v>2.11</v>
      </c>
      <c r="C378">
        <v>0.21909000000000001</v>
      </c>
      <c r="D378">
        <v>-4.777E-2</v>
      </c>
      <c r="E378">
        <v>0.29558000000000001</v>
      </c>
      <c r="F378">
        <v>1.9397800000000001</v>
      </c>
      <c r="G378">
        <v>2.4005999999999998</v>
      </c>
      <c r="I378" s="17">
        <f t="shared" si="37"/>
        <v>59.875328083989501</v>
      </c>
      <c r="J378" s="16">
        <f t="shared" si="38"/>
        <v>-59.675328083989498</v>
      </c>
      <c r="K378" s="16">
        <v>115</v>
      </c>
      <c r="L378" s="16">
        <v>6756.7257217847537</v>
      </c>
      <c r="M378" s="16">
        <v>3030.7414698162675</v>
      </c>
      <c r="N378" s="16">
        <v>25.945975503062115</v>
      </c>
      <c r="O378" s="16">
        <v>14.023256673511291</v>
      </c>
      <c r="P378" s="16">
        <v>15.434606600565541</v>
      </c>
      <c r="Q378" s="16">
        <v>0.43253772724891282</v>
      </c>
      <c r="R378" s="16">
        <v>2.802389062725215</v>
      </c>
      <c r="S378" s="16">
        <v>98.010411600989556</v>
      </c>
      <c r="T378" s="20" t="s">
        <v>122</v>
      </c>
      <c r="U378" s="10">
        <v>4</v>
      </c>
      <c r="V378" s="20" t="s">
        <v>143</v>
      </c>
      <c r="W378" s="10">
        <v>4</v>
      </c>
      <c r="X378" s="20" t="s">
        <v>33</v>
      </c>
      <c r="Y378" s="10">
        <v>3</v>
      </c>
      <c r="Z378" s="20" t="s">
        <v>33</v>
      </c>
      <c r="AA378" s="15">
        <v>3</v>
      </c>
      <c r="AB378" s="11">
        <v>47.219413010579814</v>
      </c>
      <c r="AC378" s="10">
        <v>47.819627163391033</v>
      </c>
      <c r="AD378" s="19">
        <v>4.9609598260291516</v>
      </c>
      <c r="AE378" s="12">
        <v>1402.3256673511291</v>
      </c>
      <c r="AF378" s="10">
        <v>1410.7970865571933</v>
      </c>
      <c r="AG378" s="10">
        <v>1028.973773371036</v>
      </c>
      <c r="AH378" s="10">
        <v>1482.4683997287932</v>
      </c>
      <c r="AI378" s="10">
        <v>3.5683838953736804</v>
      </c>
      <c r="AJ378" s="10"/>
      <c r="AK378" s="10"/>
      <c r="AL378" s="10"/>
      <c r="AM378" s="10"/>
      <c r="AN378" s="10">
        <v>9.3488377823408602</v>
      </c>
      <c r="AO378" s="10">
        <v>4.8919052525327507</v>
      </c>
      <c r="AP378" s="10">
        <v>8.2028164135972528</v>
      </c>
      <c r="AQ378" s="10">
        <v>114.66</v>
      </c>
      <c r="AR378" s="10"/>
      <c r="AS378" s="10"/>
      <c r="AT378" s="10">
        <v>2.1039721142997836</v>
      </c>
      <c r="AU378" s="10">
        <v>1</v>
      </c>
      <c r="AV378" s="16"/>
      <c r="AW378" s="19">
        <v>211.61956298357902</v>
      </c>
      <c r="AX378" s="1" t="s">
        <v>120</v>
      </c>
      <c r="AY378" s="23">
        <v>59.675328083989498</v>
      </c>
      <c r="AZ378" s="18">
        <v>100</v>
      </c>
      <c r="BA378" s="18">
        <v>0</v>
      </c>
      <c r="BB378" s="18">
        <v>0</v>
      </c>
      <c r="BC378" s="18">
        <v>100</v>
      </c>
      <c r="BD378" s="18">
        <v>0</v>
      </c>
      <c r="BE378" s="18">
        <v>0</v>
      </c>
      <c r="BF378" s="24">
        <v>47.219413010579814</v>
      </c>
      <c r="BG378" s="24">
        <v>47.819627163391033</v>
      </c>
      <c r="BH378" s="24">
        <v>4.9609598260291516</v>
      </c>
      <c r="BI378" s="21"/>
      <c r="BJ378" s="25">
        <f t="shared" ca="1" si="39"/>
        <v>1</v>
      </c>
      <c r="BK378" s="24">
        <f t="shared" ca="1" si="40"/>
        <v>7.9559697583865834</v>
      </c>
      <c r="BL378" s="23">
        <f t="shared" si="41"/>
        <v>3.587665748873111</v>
      </c>
      <c r="BM378" s="23">
        <f t="shared" ca="1" si="42"/>
        <v>3.1227064174419494</v>
      </c>
      <c r="BN378" s="22">
        <f t="shared" si="43"/>
        <v>2.8464055975705413</v>
      </c>
      <c r="BO378" s="21"/>
      <c r="BP378" s="2"/>
    </row>
    <row r="379" spans="1:68" x14ac:dyDescent="0.2">
      <c r="A379">
        <v>18.3</v>
      </c>
      <c r="B379">
        <v>2.0699999999999998</v>
      </c>
      <c r="C379">
        <v>0.21997</v>
      </c>
      <c r="D379">
        <v>-4.8910000000000002E-2</v>
      </c>
      <c r="E379">
        <v>0.30436000000000002</v>
      </c>
      <c r="F379">
        <v>1.9372799999999999</v>
      </c>
      <c r="G379">
        <v>2.3976799999999998</v>
      </c>
      <c r="I379" s="17">
        <f t="shared" si="37"/>
        <v>60.039370078740156</v>
      </c>
      <c r="J379" s="16">
        <f t="shared" si="38"/>
        <v>-59.839370078740153</v>
      </c>
      <c r="K379" s="16">
        <v>115</v>
      </c>
      <c r="L379" s="16">
        <v>6775.5905511810788</v>
      </c>
      <c r="M379" s="16">
        <v>3039.3700787401517</v>
      </c>
      <c r="N379" s="16">
        <v>26.017060367454068</v>
      </c>
      <c r="O379" s="16">
        <v>14.256447638603692</v>
      </c>
      <c r="P379" s="16">
        <v>15.701612040251447</v>
      </c>
      <c r="Q379" s="16">
        <v>0.4244316445748415</v>
      </c>
      <c r="R379" s="16">
        <v>2.7031087221286652</v>
      </c>
      <c r="S379" s="16">
        <v>100.3586390033164</v>
      </c>
      <c r="T379" s="20" t="s">
        <v>122</v>
      </c>
      <c r="U379" s="10">
        <v>5</v>
      </c>
      <c r="V379" s="20" t="s">
        <v>143</v>
      </c>
      <c r="W379" s="10">
        <v>4</v>
      </c>
      <c r="X379" s="20" t="s">
        <v>33</v>
      </c>
      <c r="Y379" s="10">
        <v>3</v>
      </c>
      <c r="Z379" s="20" t="s">
        <v>33</v>
      </c>
      <c r="AA379" s="15">
        <v>3</v>
      </c>
      <c r="AB379" s="11">
        <v>44.288151870570552</v>
      </c>
      <c r="AC379" s="10">
        <v>50.120735788057083</v>
      </c>
      <c r="AD379" s="19">
        <v>5.5911123413723658</v>
      </c>
      <c r="AE379" s="12">
        <v>1425.6447638603693</v>
      </c>
      <c r="AF379" s="10">
        <v>1441.0997953792812</v>
      </c>
      <c r="AG379" s="10">
        <v>1046.7741360167631</v>
      </c>
      <c r="AH379" s="10">
        <v>1529.3124747948823</v>
      </c>
      <c r="AI379" s="10">
        <v>3.6994442428956842</v>
      </c>
      <c r="AJ379" s="10"/>
      <c r="AK379" s="10"/>
      <c r="AL379" s="10"/>
      <c r="AM379" s="10"/>
      <c r="AN379" s="10">
        <v>7.1282238193018461</v>
      </c>
      <c r="AO379" s="10">
        <v>4.9321063237782745</v>
      </c>
      <c r="AP379" s="10">
        <v>8.327418952117343</v>
      </c>
      <c r="AQ379" s="10">
        <v>114.66</v>
      </c>
      <c r="AR379" s="10"/>
      <c r="AS379" s="10"/>
      <c r="AT379" s="10">
        <v>2.1450140584486403</v>
      </c>
      <c r="AU379" s="10">
        <v>1</v>
      </c>
      <c r="AV379" s="16"/>
      <c r="AW379" s="19">
        <v>216.1649693068922</v>
      </c>
      <c r="AX379" s="1" t="s">
        <v>120</v>
      </c>
      <c r="AY379" s="23">
        <v>59.839370078740203</v>
      </c>
      <c r="AZ379" s="18">
        <v>0</v>
      </c>
      <c r="BA379" s="18">
        <v>100</v>
      </c>
      <c r="BB379" s="18">
        <v>0</v>
      </c>
      <c r="BC379" s="18">
        <v>100</v>
      </c>
      <c r="BD379" s="18">
        <v>0</v>
      </c>
      <c r="BE379" s="18">
        <v>0</v>
      </c>
      <c r="BF379" s="24">
        <v>44.288151870570552</v>
      </c>
      <c r="BG379" s="24">
        <v>50.120735788057083</v>
      </c>
      <c r="BH379" s="24">
        <v>5.5911123413723658</v>
      </c>
      <c r="BI379" s="21"/>
      <c r="BJ379" s="25">
        <f t="shared" ca="1" si="39"/>
        <v>1</v>
      </c>
      <c r="BK379" s="24">
        <f t="shared" ca="1" si="40"/>
        <v>8.1028742441033064</v>
      </c>
      <c r="BL379" s="23">
        <f t="shared" si="41"/>
        <v>3.4467919466928114</v>
      </c>
      <c r="BM379" s="23">
        <f t="shared" ca="1" si="42"/>
        <v>3.1062964110314524</v>
      </c>
      <c r="BN379" s="22">
        <f t="shared" si="43"/>
        <v>2.8312041503140915</v>
      </c>
      <c r="BO379" s="21"/>
      <c r="BP379" s="2"/>
    </row>
    <row r="380" spans="1:68" x14ac:dyDescent="0.2">
      <c r="A380">
        <v>18.350000000000001</v>
      </c>
      <c r="B380">
        <v>2.11</v>
      </c>
      <c r="C380">
        <v>0.22042999999999999</v>
      </c>
      <c r="D380">
        <v>-5.0680000000000003E-2</v>
      </c>
      <c r="E380">
        <v>0.31280999999999998</v>
      </c>
      <c r="F380">
        <v>1.9378500000000001</v>
      </c>
      <c r="G380">
        <v>2.3968500000000001</v>
      </c>
      <c r="I380" s="17">
        <f t="shared" si="37"/>
        <v>60.203412073490817</v>
      </c>
      <c r="J380" s="16">
        <f t="shared" si="38"/>
        <v>-60.003412073490814</v>
      </c>
      <c r="K380" s="16">
        <v>115</v>
      </c>
      <c r="L380" s="16">
        <v>6794.4553805774049</v>
      </c>
      <c r="M380" s="16">
        <v>3047.9986876640364</v>
      </c>
      <c r="N380" s="16">
        <v>26.088145231846021</v>
      </c>
      <c r="O380" s="16">
        <v>14.378342915811082</v>
      </c>
      <c r="P380" s="16">
        <v>15.856050860774911</v>
      </c>
      <c r="Q380" s="16">
        <v>0.41184588463352012</v>
      </c>
      <c r="R380" s="16">
        <v>2.5974051688516879</v>
      </c>
      <c r="S380" s="16">
        <v>102.61860728915484</v>
      </c>
      <c r="T380" s="20" t="s">
        <v>122</v>
      </c>
      <c r="U380" s="10">
        <v>5</v>
      </c>
      <c r="V380" s="20" t="s">
        <v>143</v>
      </c>
      <c r="W380" s="10">
        <v>4</v>
      </c>
      <c r="X380" s="20" t="s">
        <v>33</v>
      </c>
      <c r="Y380" s="10">
        <v>3</v>
      </c>
      <c r="Z380" s="20" t="s">
        <v>33</v>
      </c>
      <c r="AA380" s="15">
        <v>3</v>
      </c>
      <c r="AB380" s="11">
        <v>41.510834134677197</v>
      </c>
      <c r="AC380" s="10">
        <v>52.195407352791342</v>
      </c>
      <c r="AD380" s="19">
        <v>6.293758512531463</v>
      </c>
      <c r="AE380" s="12">
        <v>1437.8342915811081</v>
      </c>
      <c r="AF380" s="10">
        <v>1458.1593725351986</v>
      </c>
      <c r="AG380" s="10">
        <v>1057.070057384994</v>
      </c>
      <c r="AH380" s="10">
        <v>1574.3409337503531</v>
      </c>
      <c r="AI380" s="10">
        <v>3.8499961884733591</v>
      </c>
      <c r="AJ380" s="10"/>
      <c r="AK380" s="10"/>
      <c r="AL380" s="10"/>
      <c r="AM380" s="10"/>
      <c r="AN380" s="10">
        <v>7.189171457905541</v>
      </c>
      <c r="AO380" s="10">
        <v>4.9439843446107439</v>
      </c>
      <c r="AP380" s="10">
        <v>8.3994904016949583</v>
      </c>
      <c r="AQ380" s="10">
        <v>114.66</v>
      </c>
      <c r="AR380" s="10"/>
      <c r="AS380" s="10"/>
      <c r="AT380" s="10">
        <v>2.1652074515359478</v>
      </c>
      <c r="AU380" s="10">
        <v>1</v>
      </c>
      <c r="AV380" s="16"/>
      <c r="AW380" s="19">
        <v>218.72390588027977</v>
      </c>
      <c r="AX380" s="1" t="s">
        <v>120</v>
      </c>
      <c r="AY380" s="23">
        <v>60.0034120734908</v>
      </c>
      <c r="AZ380" s="18">
        <v>0</v>
      </c>
      <c r="BA380" s="18">
        <v>100</v>
      </c>
      <c r="BB380" s="18">
        <v>0</v>
      </c>
      <c r="BC380" s="18">
        <v>100</v>
      </c>
      <c r="BD380" s="18">
        <v>0</v>
      </c>
      <c r="BE380" s="18">
        <v>0</v>
      </c>
      <c r="BF380" s="24">
        <v>41.510834134677197</v>
      </c>
      <c r="BG380" s="24">
        <v>52.195407352791342</v>
      </c>
      <c r="BH380" s="24">
        <v>6.293758512531463</v>
      </c>
      <c r="BI380" s="21"/>
      <c r="BJ380" s="25">
        <f t="shared" ca="1" si="39"/>
        <v>1</v>
      </c>
      <c r="BK380" s="24">
        <f t="shared" ca="1" si="40"/>
        <v>8.1750843403640427</v>
      </c>
      <c r="BL380" s="23">
        <f t="shared" si="41"/>
        <v>3.3056563930463723</v>
      </c>
      <c r="BM380" s="23">
        <f t="shared" ca="1" si="42"/>
        <v>3.0928729864722886</v>
      </c>
      <c r="BN380" s="22">
        <f t="shared" si="43"/>
        <v>2.8176681453845962</v>
      </c>
      <c r="BO380" s="21"/>
      <c r="BP380" s="2"/>
    </row>
    <row r="381" spans="1:68" x14ac:dyDescent="0.2">
      <c r="A381">
        <v>18.399999999999999</v>
      </c>
      <c r="B381">
        <v>2.11</v>
      </c>
      <c r="C381">
        <v>0.22352</v>
      </c>
      <c r="D381">
        <v>-4.9520000000000002E-2</v>
      </c>
      <c r="E381">
        <v>0.32146999999999998</v>
      </c>
      <c r="F381">
        <v>1.9397800000000001</v>
      </c>
      <c r="G381">
        <v>2.3983500000000002</v>
      </c>
      <c r="I381" s="17">
        <f t="shared" si="37"/>
        <v>60.367454068241464</v>
      </c>
      <c r="J381" s="16">
        <f t="shared" si="38"/>
        <v>-60.167454068241462</v>
      </c>
      <c r="K381" s="16">
        <v>115</v>
      </c>
      <c r="L381" s="16">
        <v>6813.3202099737291</v>
      </c>
      <c r="M381" s="16">
        <v>3056.6272965879207</v>
      </c>
      <c r="N381" s="16">
        <v>26.15923009623797</v>
      </c>
      <c r="O381" s="16">
        <v>15.197161190965089</v>
      </c>
      <c r="P381" s="16">
        <v>16.708221453694268</v>
      </c>
      <c r="Q381" s="16">
        <v>0.42009417928432963</v>
      </c>
      <c r="R381" s="16">
        <v>2.514296213086431</v>
      </c>
      <c r="S381" s="16">
        <v>104.9347404673041</v>
      </c>
      <c r="T381" s="20" t="s">
        <v>122</v>
      </c>
      <c r="U381" s="10">
        <v>5</v>
      </c>
      <c r="V381" s="20" t="s">
        <v>143</v>
      </c>
      <c r="W381" s="10">
        <v>4</v>
      </c>
      <c r="X381" s="20" t="s">
        <v>33</v>
      </c>
      <c r="Y381" s="10">
        <v>3</v>
      </c>
      <c r="Z381" s="20" t="s">
        <v>33</v>
      </c>
      <c r="AA381" s="15">
        <v>3</v>
      </c>
      <c r="AB381" s="11">
        <v>37.809675177450274</v>
      </c>
      <c r="AC381" s="10">
        <v>54.774476146776856</v>
      </c>
      <c r="AD381" s="19">
        <v>7.415848675772871</v>
      </c>
      <c r="AE381" s="12">
        <v>1519.7161190965089</v>
      </c>
      <c r="AF381" s="10">
        <v>1557.3050405612214</v>
      </c>
      <c r="AG381" s="10">
        <v>1113.8814302462845</v>
      </c>
      <c r="AH381" s="10">
        <v>1620.5247847762175</v>
      </c>
      <c r="AI381" s="10">
        <v>3.9772561196059208</v>
      </c>
      <c r="AJ381" s="10"/>
      <c r="AK381" s="10"/>
      <c r="AL381" s="10"/>
      <c r="AM381" s="10"/>
      <c r="AN381" s="10">
        <v>7.5985805954825443</v>
      </c>
      <c r="AO381" s="10">
        <v>5.1184962111477477</v>
      </c>
      <c r="AP381" s="10">
        <v>8.7971700117239919</v>
      </c>
      <c r="AQ381" s="10">
        <v>114.66</v>
      </c>
      <c r="AR381" s="10"/>
      <c r="AS381" s="10"/>
      <c r="AT381" s="10">
        <v>2.3131468707165834</v>
      </c>
      <c r="AU381" s="10">
        <v>1</v>
      </c>
      <c r="AV381" s="16"/>
      <c r="AW381" s="19">
        <v>233.59575608418319</v>
      </c>
      <c r="AX381" s="1" t="s">
        <v>120</v>
      </c>
      <c r="AY381" s="23">
        <v>60.167454068241497</v>
      </c>
      <c r="AZ381" s="18">
        <v>0</v>
      </c>
      <c r="BA381" s="18">
        <v>100</v>
      </c>
      <c r="BB381" s="18">
        <v>0</v>
      </c>
      <c r="BC381" s="18">
        <v>100</v>
      </c>
      <c r="BD381" s="18">
        <v>0</v>
      </c>
      <c r="BE381" s="18">
        <v>0</v>
      </c>
      <c r="BF381" s="24">
        <v>37.809675177450274</v>
      </c>
      <c r="BG381" s="24">
        <v>54.774476146776856</v>
      </c>
      <c r="BH381" s="24">
        <v>7.415848675772871</v>
      </c>
      <c r="BI381" s="21"/>
      <c r="BJ381" s="25">
        <f t="shared" ca="1" si="39"/>
        <v>1</v>
      </c>
      <c r="BK381" s="24">
        <f t="shared" ca="1" si="40"/>
        <v>8.7034237792456999</v>
      </c>
      <c r="BL381" s="23">
        <f t="shared" si="41"/>
        <v>3.1582320922434635</v>
      </c>
      <c r="BM381" s="23">
        <f t="shared" ca="1" si="42"/>
        <v>3.0592410580415108</v>
      </c>
      <c r="BN381" s="22">
        <f t="shared" si="43"/>
        <v>2.7909569153550877</v>
      </c>
      <c r="BO381" s="21"/>
      <c r="BP381" s="2"/>
    </row>
    <row r="382" spans="1:68" x14ac:dyDescent="0.2">
      <c r="A382">
        <v>18.45</v>
      </c>
      <c r="B382">
        <v>2.11</v>
      </c>
      <c r="C382">
        <v>0.22409999999999999</v>
      </c>
      <c r="D382">
        <v>-4.8689999999999997E-2</v>
      </c>
      <c r="E382">
        <v>0.31897999999999999</v>
      </c>
      <c r="F382">
        <v>1.9411799999999999</v>
      </c>
      <c r="G382">
        <v>2.3997799999999998</v>
      </c>
      <c r="I382" s="17">
        <f t="shared" si="37"/>
        <v>60.531496062992119</v>
      </c>
      <c r="J382" s="16">
        <f t="shared" si="38"/>
        <v>-60.331496062992116</v>
      </c>
      <c r="K382" s="16">
        <v>115</v>
      </c>
      <c r="L382" s="16">
        <v>6832.1850393700543</v>
      </c>
      <c r="M382" s="16">
        <v>3065.2559055118049</v>
      </c>
      <c r="N382" s="16">
        <v>26.230314960629915</v>
      </c>
      <c r="O382" s="16">
        <v>15.350855236139623</v>
      </c>
      <c r="P382" s="16">
        <v>16.852325744684538</v>
      </c>
      <c r="Q382" s="16">
        <v>0.42599597631896052</v>
      </c>
      <c r="R382" s="16">
        <v>2.527817126092081</v>
      </c>
      <c r="S382" s="16">
        <v>104.26878531561914</v>
      </c>
      <c r="T382" s="20" t="s">
        <v>122</v>
      </c>
      <c r="U382" s="10">
        <v>5</v>
      </c>
      <c r="V382" s="20" t="s">
        <v>143</v>
      </c>
      <c r="W382" s="10">
        <v>4</v>
      </c>
      <c r="X382" s="20" t="s">
        <v>33</v>
      </c>
      <c r="Y382" s="10">
        <v>3</v>
      </c>
      <c r="Z382" s="20" t="s">
        <v>33</v>
      </c>
      <c r="AA382" s="15">
        <v>3</v>
      </c>
      <c r="AB382" s="11">
        <v>37.771186355733455</v>
      </c>
      <c r="AC382" s="10">
        <v>54.800059809012112</v>
      </c>
      <c r="AD382" s="19">
        <v>7.4287538352544313</v>
      </c>
      <c r="AE382" s="12">
        <v>1535.0855236139623</v>
      </c>
      <c r="AF382" s="10">
        <v>1573.1487907132341</v>
      </c>
      <c r="AG382" s="10">
        <v>1123.4883829789692</v>
      </c>
      <c r="AH382" s="10">
        <v>1605.3628187312072</v>
      </c>
      <c r="AI382" s="10">
        <v>3.9559823757740178</v>
      </c>
      <c r="AJ382" s="10"/>
      <c r="AK382" s="10"/>
      <c r="AL382" s="10"/>
      <c r="AM382" s="10"/>
      <c r="AN382" s="10">
        <v>7.6754276180698113</v>
      </c>
      <c r="AO382" s="10">
        <v>5.1585173010079606</v>
      </c>
      <c r="AP382" s="10">
        <v>8.8644186808527845</v>
      </c>
      <c r="AQ382" s="10">
        <v>114.66</v>
      </c>
      <c r="AR382" s="10"/>
      <c r="AS382" s="10"/>
      <c r="AT382" s="10">
        <v>2.3309306329479385</v>
      </c>
      <c r="AU382" s="10">
        <v>1</v>
      </c>
      <c r="AV382" s="16"/>
      <c r="AW382" s="19">
        <v>235.97231860698511</v>
      </c>
      <c r="AX382" s="1" t="s">
        <v>120</v>
      </c>
      <c r="AY382" s="23">
        <v>60.331496062992102</v>
      </c>
      <c r="AZ382" s="18">
        <v>0</v>
      </c>
      <c r="BA382" s="18">
        <v>100</v>
      </c>
      <c r="BB382" s="18">
        <v>0</v>
      </c>
      <c r="BC382" s="18">
        <v>100</v>
      </c>
      <c r="BD382" s="18">
        <v>0</v>
      </c>
      <c r="BE382" s="18">
        <v>0</v>
      </c>
      <c r="BF382" s="24">
        <v>37.771186355733455</v>
      </c>
      <c r="BG382" s="24">
        <v>54.800059809012112</v>
      </c>
      <c r="BH382" s="24">
        <v>7.4287538352544313</v>
      </c>
      <c r="BI382" s="21"/>
      <c r="BJ382" s="25">
        <f t="shared" ca="1" si="39"/>
        <v>1</v>
      </c>
      <c r="BK382" s="24">
        <f t="shared" ca="1" si="40"/>
        <v>8.7667937941749532</v>
      </c>
      <c r="BL382" s="23">
        <f t="shared" si="41"/>
        <v>3.1705015028047492</v>
      </c>
      <c r="BM382" s="23">
        <f t="shared" ca="1" si="42"/>
        <v>3.0575832173899706</v>
      </c>
      <c r="BN382" s="22">
        <f t="shared" si="43"/>
        <v>2.789275571758818</v>
      </c>
      <c r="BO382" s="21"/>
      <c r="BP382" s="2"/>
    </row>
    <row r="383" spans="1:68" x14ac:dyDescent="0.2">
      <c r="A383">
        <v>18.5</v>
      </c>
      <c r="B383">
        <v>2.11</v>
      </c>
      <c r="C383">
        <v>0.22017</v>
      </c>
      <c r="D383">
        <v>-5.0950000000000002E-2</v>
      </c>
      <c r="E383">
        <v>0.31485000000000002</v>
      </c>
      <c r="F383">
        <v>1.94495</v>
      </c>
      <c r="G383">
        <v>2.4040300000000001</v>
      </c>
      <c r="I383" s="17">
        <f t="shared" si="37"/>
        <v>60.69553805774278</v>
      </c>
      <c r="J383" s="16">
        <f t="shared" si="38"/>
        <v>-60.495538057742777</v>
      </c>
      <c r="K383" s="16">
        <v>115</v>
      </c>
      <c r="L383" s="16">
        <v>6851.0498687663803</v>
      </c>
      <c r="M383" s="16">
        <v>3073.8845144356897</v>
      </c>
      <c r="N383" s="16">
        <v>26.301399825021871</v>
      </c>
      <c r="O383" s="16">
        <v>14.309445585215604</v>
      </c>
      <c r="P383" s="16">
        <v>15.795010196258108</v>
      </c>
      <c r="Q383" s="16">
        <v>0.40992602294755592</v>
      </c>
      <c r="R383" s="16">
        <v>2.5952881185519514</v>
      </c>
      <c r="S383" s="16">
        <v>103.16420910017385</v>
      </c>
      <c r="T383" s="20" t="s">
        <v>122</v>
      </c>
      <c r="U383" s="10">
        <v>5</v>
      </c>
      <c r="V383" s="20" t="s">
        <v>143</v>
      </c>
      <c r="W383" s="10">
        <v>4</v>
      </c>
      <c r="X383" s="20" t="s">
        <v>33</v>
      </c>
      <c r="Y383" s="10">
        <v>3</v>
      </c>
      <c r="Z383" s="20" t="s">
        <v>33</v>
      </c>
      <c r="AA383" s="15">
        <v>3</v>
      </c>
      <c r="AB383" s="11">
        <v>41.65114373544538</v>
      </c>
      <c r="AC383" s="10">
        <v>52.09328610563243</v>
      </c>
      <c r="AD383" s="19">
        <v>6.2555701589221879</v>
      </c>
      <c r="AE383" s="12">
        <v>1430.9445585215603</v>
      </c>
      <c r="AF383" s="10">
        <v>1447.6490303456351</v>
      </c>
      <c r="AG383" s="10">
        <v>1053.0006797505405</v>
      </c>
      <c r="AH383" s="10">
        <v>1581.1777908031265</v>
      </c>
      <c r="AI383" s="10">
        <v>3.8531367398158203</v>
      </c>
      <c r="AJ383" s="10"/>
      <c r="AK383" s="10"/>
      <c r="AL383" s="10"/>
      <c r="AM383" s="10"/>
      <c r="AN383" s="10">
        <v>7.1547227926078021</v>
      </c>
      <c r="AO383" s="10">
        <v>4.9409426223895681</v>
      </c>
      <c r="AP383" s="10">
        <v>8.3710047582537843</v>
      </c>
      <c r="AQ383" s="10">
        <v>114.66</v>
      </c>
      <c r="AR383" s="10"/>
      <c r="AS383" s="10"/>
      <c r="AT383" s="10">
        <v>2.1297634415293687</v>
      </c>
      <c r="AU383" s="10">
        <v>1</v>
      </c>
      <c r="AV383" s="16"/>
      <c r="AW383" s="19">
        <v>217.14735455184527</v>
      </c>
      <c r="AX383" s="1" t="s">
        <v>120</v>
      </c>
      <c r="AY383" s="23">
        <v>60.495538057742799</v>
      </c>
      <c r="AZ383" s="18">
        <v>0</v>
      </c>
      <c r="BA383" s="18">
        <v>100</v>
      </c>
      <c r="BB383" s="18">
        <v>0</v>
      </c>
      <c r="BC383" s="18">
        <v>100</v>
      </c>
      <c r="BD383" s="18">
        <v>0</v>
      </c>
      <c r="BE383" s="18">
        <v>0</v>
      </c>
      <c r="BF383" s="24">
        <v>41.65114373544538</v>
      </c>
      <c r="BG383" s="24">
        <v>52.09328610563243</v>
      </c>
      <c r="BH383" s="24">
        <v>6.2555701589221879</v>
      </c>
      <c r="BI383" s="21"/>
      <c r="BJ383" s="25">
        <f t="shared" ca="1" si="39"/>
        <v>1</v>
      </c>
      <c r="BK383" s="24">
        <f t="shared" ca="1" si="40"/>
        <v>8.0481131960455148</v>
      </c>
      <c r="BL383" s="23">
        <f t="shared" si="41"/>
        <v>3.3140103591135284</v>
      </c>
      <c r="BM383" s="23">
        <f t="shared" ca="1" si="42"/>
        <v>3.0991122011275709</v>
      </c>
      <c r="BN383" s="22">
        <f t="shared" si="43"/>
        <v>2.818827455976141</v>
      </c>
      <c r="BO383" s="21"/>
      <c r="BP383" s="2"/>
    </row>
    <row r="384" spans="1:68" x14ac:dyDescent="0.2">
      <c r="A384">
        <v>18.55</v>
      </c>
      <c r="B384">
        <v>2.11</v>
      </c>
      <c r="C384">
        <v>0.218</v>
      </c>
      <c r="D384">
        <v>-5.7770000000000002E-2</v>
      </c>
      <c r="E384">
        <v>0.32186999999999999</v>
      </c>
      <c r="F384">
        <v>1.9453499999999999</v>
      </c>
      <c r="G384">
        <v>2.3994300000000002</v>
      </c>
      <c r="I384" s="17">
        <f t="shared" si="37"/>
        <v>60.859580052493435</v>
      </c>
      <c r="J384" s="16">
        <f t="shared" si="38"/>
        <v>-60.659580052493432</v>
      </c>
      <c r="K384" s="16">
        <v>115</v>
      </c>
      <c r="L384" s="16">
        <v>6869.9146981627055</v>
      </c>
      <c r="M384" s="16">
        <v>3082.5131233595739</v>
      </c>
      <c r="N384" s="16">
        <v>26.37248468941382</v>
      </c>
      <c r="O384" s="16">
        <v>13.734417864476381</v>
      </c>
      <c r="P384" s="16">
        <v>15.247018649966083</v>
      </c>
      <c r="Q384" s="16">
        <v>0.3614317388798659</v>
      </c>
      <c r="R384" s="16">
        <v>2.3705076197350223</v>
      </c>
      <c r="S384" s="16">
        <v>105.04172121456273</v>
      </c>
      <c r="T384" s="20" t="s">
        <v>122</v>
      </c>
      <c r="U384" s="10">
        <v>5</v>
      </c>
      <c r="V384" s="20" t="s">
        <v>143</v>
      </c>
      <c r="W384" s="10">
        <v>4</v>
      </c>
      <c r="X384" s="20" t="s">
        <v>33</v>
      </c>
      <c r="Y384" s="10">
        <v>3</v>
      </c>
      <c r="Z384" s="20" t="s">
        <v>33</v>
      </c>
      <c r="AA384" s="15">
        <v>3</v>
      </c>
      <c r="AB384" s="11">
        <v>37.681221706462047</v>
      </c>
      <c r="AC384" s="10">
        <v>54.85975410761673</v>
      </c>
      <c r="AD384" s="19">
        <v>7.4590241859212245</v>
      </c>
      <c r="AE384" s="12">
        <v>1373.4417864476382</v>
      </c>
      <c r="AF384" s="10">
        <v>1382.0697408173778</v>
      </c>
      <c r="AG384" s="10">
        <v>1016.4679099977388</v>
      </c>
      <c r="AH384" s="10">
        <v>1618.3385799459202</v>
      </c>
      <c r="AI384" s="10">
        <v>4.2185057397612624</v>
      </c>
      <c r="AJ384" s="10"/>
      <c r="AK384" s="10"/>
      <c r="AL384" s="10"/>
      <c r="AM384" s="10"/>
      <c r="AN384" s="10">
        <v>6.8672089322381904</v>
      </c>
      <c r="AO384" s="10">
        <v>4.7614445721804985</v>
      </c>
      <c r="AP384" s="10">
        <v>8.1152753699841718</v>
      </c>
      <c r="AQ384" s="10">
        <v>114.66</v>
      </c>
      <c r="AR384" s="10"/>
      <c r="AS384" s="10"/>
      <c r="AT384" s="10">
        <v>2.0225946540703634</v>
      </c>
      <c r="AU384" s="10">
        <v>1</v>
      </c>
      <c r="AV384" s="16"/>
      <c r="AW384" s="19">
        <v>207.31046112260668</v>
      </c>
      <c r="AX384" s="1" t="s">
        <v>120</v>
      </c>
      <c r="AY384" s="23">
        <v>60.659580052493403</v>
      </c>
      <c r="AZ384" s="18">
        <v>0</v>
      </c>
      <c r="BA384" s="18">
        <v>100</v>
      </c>
      <c r="BB384" s="18">
        <v>0</v>
      </c>
      <c r="BC384" s="18">
        <v>100</v>
      </c>
      <c r="BD384" s="18">
        <v>0</v>
      </c>
      <c r="BE384" s="18">
        <v>0</v>
      </c>
      <c r="BF384" s="24">
        <v>37.681221706462047</v>
      </c>
      <c r="BG384" s="24">
        <v>54.85975410761673</v>
      </c>
      <c r="BH384" s="24">
        <v>7.4590241859212245</v>
      </c>
      <c r="BI384" s="21"/>
      <c r="BJ384" s="25">
        <f t="shared" ca="1" si="39"/>
        <v>1</v>
      </c>
      <c r="BK384" s="24">
        <f t="shared" ca="1" si="40"/>
        <v>7.663916309956198</v>
      </c>
      <c r="BL384" s="23">
        <f t="shared" si="41"/>
        <v>3.0598532269113305</v>
      </c>
      <c r="BM384" s="23">
        <f t="shared" ca="1" si="42"/>
        <v>3.0974956699617771</v>
      </c>
      <c r="BN384" s="22">
        <f t="shared" si="43"/>
        <v>2.808811521255651</v>
      </c>
      <c r="BO384" s="21"/>
      <c r="BP384" s="2"/>
    </row>
    <row r="385" spans="1:68" x14ac:dyDescent="0.2">
      <c r="A385">
        <v>18.600000000000001</v>
      </c>
      <c r="B385">
        <v>0.42</v>
      </c>
      <c r="C385">
        <v>0.2175</v>
      </c>
      <c r="D385">
        <v>-5.8619999999999998E-2</v>
      </c>
      <c r="E385">
        <v>0.32723000000000002</v>
      </c>
      <c r="F385">
        <v>1.94723</v>
      </c>
      <c r="G385">
        <v>2.4060000000000001</v>
      </c>
      <c r="I385" s="17">
        <f t="shared" si="37"/>
        <v>61.023622047244096</v>
      </c>
      <c r="J385" s="16">
        <f t="shared" si="38"/>
        <v>-60.823622047244093</v>
      </c>
      <c r="K385" s="16">
        <v>115</v>
      </c>
      <c r="L385" s="16">
        <v>6888.7795275590315</v>
      </c>
      <c r="M385" s="16">
        <v>3091.1417322834586</v>
      </c>
      <c r="N385" s="16">
        <v>26.443569553805773</v>
      </c>
      <c r="O385" s="16">
        <v>13.601922997946607</v>
      </c>
      <c r="P385" s="16">
        <v>15.135166788427334</v>
      </c>
      <c r="Q385" s="16">
        <v>0.35538772986849687</v>
      </c>
      <c r="R385" s="16">
        <v>2.3480925901671186</v>
      </c>
      <c r="S385" s="16">
        <v>106.47526322782829</v>
      </c>
      <c r="T385" s="20" t="s">
        <v>122</v>
      </c>
      <c r="U385" s="10">
        <v>5</v>
      </c>
      <c r="V385" s="20" t="s">
        <v>143</v>
      </c>
      <c r="W385" s="10">
        <v>4</v>
      </c>
      <c r="X385" s="20" t="s">
        <v>33</v>
      </c>
      <c r="Y385" s="10">
        <v>3</v>
      </c>
      <c r="Z385" s="20" t="s">
        <v>33</v>
      </c>
      <c r="AA385" s="15">
        <v>3</v>
      </c>
      <c r="AB385" s="11">
        <v>37.540576444487066</v>
      </c>
      <c r="AC385" s="10">
        <v>54.952779033153909</v>
      </c>
      <c r="AD385" s="19">
        <v>7.5066445223590268</v>
      </c>
      <c r="AE385" s="12">
        <v>1360.1922997946608</v>
      </c>
      <c r="AF385" s="10">
        <v>1367.8010024365644</v>
      </c>
      <c r="AG385" s="10">
        <v>1009.011119228489</v>
      </c>
      <c r="AH385" s="10">
        <v>1646.366269865606</v>
      </c>
      <c r="AI385" s="10">
        <v>4.2587758429441998</v>
      </c>
      <c r="AJ385" s="10"/>
      <c r="AK385" s="10"/>
      <c r="AL385" s="10"/>
      <c r="AM385" s="10"/>
      <c r="AN385" s="10">
        <v>6.8009614989733036</v>
      </c>
      <c r="AO385" s="10">
        <v>4.7339622398890961</v>
      </c>
      <c r="AP385" s="10">
        <v>8.0630778345994223</v>
      </c>
      <c r="AQ385" s="10">
        <v>114.66</v>
      </c>
      <c r="AR385" s="10"/>
      <c r="AS385" s="10"/>
      <c r="AT385" s="10">
        <v>1.9947916316129151</v>
      </c>
      <c r="AU385" s="10">
        <v>1</v>
      </c>
      <c r="AV385" s="16"/>
      <c r="AW385" s="19">
        <v>205.17015036548469</v>
      </c>
      <c r="AX385" s="1" t="s">
        <v>120</v>
      </c>
      <c r="AY385" s="23">
        <v>60.8236220472441</v>
      </c>
      <c r="AZ385" s="18">
        <v>0</v>
      </c>
      <c r="BA385" s="18">
        <v>100</v>
      </c>
      <c r="BB385" s="18">
        <v>0</v>
      </c>
      <c r="BC385" s="18">
        <v>100</v>
      </c>
      <c r="BD385" s="18">
        <v>0</v>
      </c>
      <c r="BE385" s="18">
        <v>0</v>
      </c>
      <c r="BF385" s="24">
        <v>37.540576444487066</v>
      </c>
      <c r="BG385" s="24">
        <v>54.952779033153909</v>
      </c>
      <c r="BH385" s="24">
        <v>7.5066445223590268</v>
      </c>
      <c r="BI385" s="21"/>
      <c r="BJ385" s="25">
        <f t="shared" ca="1" si="39"/>
        <v>1</v>
      </c>
      <c r="BK385" s="24">
        <f t="shared" ca="1" si="40"/>
        <v>7.5640511093690428</v>
      </c>
      <c r="BL385" s="23">
        <f t="shared" si="41"/>
        <v>3.0398982815190831</v>
      </c>
      <c r="BM385" s="23">
        <f t="shared" ca="1" si="42"/>
        <v>3.1006906370614402</v>
      </c>
      <c r="BN385" s="22">
        <f t="shared" si="43"/>
        <v>2.8091057962861239</v>
      </c>
      <c r="BO385" s="21"/>
      <c r="BP385" s="2"/>
    </row>
    <row r="386" spans="1:68" x14ac:dyDescent="0.2">
      <c r="A386">
        <v>18.649999999999999</v>
      </c>
      <c r="B386">
        <v>2.0699999999999998</v>
      </c>
      <c r="C386">
        <v>0.21457999999999999</v>
      </c>
      <c r="D386">
        <v>-6.1490000000000003E-2</v>
      </c>
      <c r="E386">
        <v>0.32461000000000001</v>
      </c>
      <c r="F386">
        <v>1.94808</v>
      </c>
      <c r="G386">
        <v>2.4090799999999999</v>
      </c>
      <c r="I386" s="17">
        <f t="shared" si="37"/>
        <v>61.187664041994744</v>
      </c>
      <c r="J386" s="16">
        <f t="shared" si="38"/>
        <v>-60.987664041994741</v>
      </c>
      <c r="K386" s="16">
        <v>115</v>
      </c>
      <c r="L386" s="16">
        <v>6907.6443569553558</v>
      </c>
      <c r="M386" s="16">
        <v>3099.7703412073429</v>
      </c>
      <c r="N386" s="16">
        <v>26.514654418197722</v>
      </c>
      <c r="O386" s="16">
        <v>12.828152977412726</v>
      </c>
      <c r="P386" s="16">
        <v>14.35130634381202</v>
      </c>
      <c r="Q386" s="16">
        <v>0.33498031120658034</v>
      </c>
      <c r="R386" s="16">
        <v>2.3341450818588148</v>
      </c>
      <c r="S386" s="16">
        <v>105.7745393332843</v>
      </c>
      <c r="T386" s="20" t="s">
        <v>122</v>
      </c>
      <c r="U386" s="10">
        <v>5</v>
      </c>
      <c r="V386" s="20" t="s">
        <v>143</v>
      </c>
      <c r="W386" s="10">
        <v>4</v>
      </c>
      <c r="X386" s="20" t="s">
        <v>33</v>
      </c>
      <c r="Y386" s="10">
        <v>3</v>
      </c>
      <c r="Z386" s="20" t="s">
        <v>33</v>
      </c>
      <c r="AA386" s="15">
        <v>3</v>
      </c>
      <c r="AB386" s="11">
        <v>39.079197408237349</v>
      </c>
      <c r="AC386" s="10">
        <v>53.915795360336801</v>
      </c>
      <c r="AD386" s="19">
        <v>7.0050072314258536</v>
      </c>
      <c r="AE386" s="12">
        <v>1282.8152977412726</v>
      </c>
      <c r="AF386" s="10">
        <v>1274.4724307526262</v>
      </c>
      <c r="AG386" s="10">
        <v>951.34797578590144</v>
      </c>
      <c r="AH386" s="10">
        <v>1630.4890611103522</v>
      </c>
      <c r="AI386" s="10">
        <v>4.284223837550158</v>
      </c>
      <c r="AJ386" s="10"/>
      <c r="AK386" s="10"/>
      <c r="AL386" s="10"/>
      <c r="AM386" s="10"/>
      <c r="AN386" s="10">
        <v>6.414076488706363</v>
      </c>
      <c r="AO386" s="10">
        <v>4.5575048211745877</v>
      </c>
      <c r="AP386" s="10">
        <v>7.6107838062872117</v>
      </c>
      <c r="AQ386" s="10">
        <v>114.66</v>
      </c>
      <c r="AR386" s="10"/>
      <c r="AS386" s="10"/>
      <c r="AT386" s="10">
        <v>1.8466946628553109</v>
      </c>
      <c r="AU386" s="10">
        <v>1</v>
      </c>
      <c r="AV386" s="16"/>
      <c r="AW386" s="19">
        <v>191.17086461289392</v>
      </c>
      <c r="AX386" s="1" t="s">
        <v>120</v>
      </c>
      <c r="AY386" s="23">
        <v>60.987664041994698</v>
      </c>
      <c r="AZ386" s="18">
        <v>0</v>
      </c>
      <c r="BA386" s="18">
        <v>100</v>
      </c>
      <c r="BB386" s="18">
        <v>0</v>
      </c>
      <c r="BC386" s="18">
        <v>100</v>
      </c>
      <c r="BD386" s="18">
        <v>0</v>
      </c>
      <c r="BE386" s="18">
        <v>0</v>
      </c>
      <c r="BF386" s="24">
        <v>39.079197408237349</v>
      </c>
      <c r="BG386" s="24">
        <v>53.915795360336801</v>
      </c>
      <c r="BH386" s="24">
        <v>7.0050072314258536</v>
      </c>
      <c r="BI386" s="21"/>
      <c r="BJ386" s="25">
        <f t="shared" ca="1" si="39"/>
        <v>1</v>
      </c>
      <c r="BK386" s="24">
        <f t="shared" ca="1" si="40"/>
        <v>7.0311558378804504</v>
      </c>
      <c r="BL386" s="23">
        <f t="shared" si="41"/>
        <v>3.0739233581286229</v>
      </c>
      <c r="BM386" s="23">
        <f t="shared" ca="1" si="42"/>
        <v>3.1298888654697725</v>
      </c>
      <c r="BN386" s="22">
        <f t="shared" si="43"/>
        <v>2.826717549570648</v>
      </c>
      <c r="BO386" s="21"/>
      <c r="BP386" s="2"/>
    </row>
    <row r="387" spans="1:68" x14ac:dyDescent="0.2">
      <c r="A387">
        <v>18.7</v>
      </c>
      <c r="B387">
        <v>2.11</v>
      </c>
      <c r="C387">
        <v>0.21249999999999999</v>
      </c>
      <c r="D387">
        <v>-6.1219999999999997E-2</v>
      </c>
      <c r="E387">
        <v>0.32313999999999998</v>
      </c>
      <c r="F387">
        <v>1.9437500000000001</v>
      </c>
      <c r="G387">
        <v>2.4067799999999999</v>
      </c>
      <c r="I387" s="17">
        <f t="shared" si="37"/>
        <v>61.351706036745398</v>
      </c>
      <c r="J387" s="16">
        <f t="shared" si="38"/>
        <v>-61.151706036745395</v>
      </c>
      <c r="K387" s="16">
        <v>115</v>
      </c>
      <c r="L387" s="16">
        <v>6926.5091863516809</v>
      </c>
      <c r="M387" s="16">
        <v>3108.3989501312271</v>
      </c>
      <c r="N387" s="16">
        <v>26.585739282589671</v>
      </c>
      <c r="O387" s="16">
        <v>12.276974332648866</v>
      </c>
      <c r="P387" s="16">
        <v>13.794466277903233</v>
      </c>
      <c r="Q387" s="16">
        <v>0.3369001728925447</v>
      </c>
      <c r="R387" s="16">
        <v>2.4422849431457219</v>
      </c>
      <c r="S387" s="16">
        <v>105.38138508710885</v>
      </c>
      <c r="T387" s="20" t="s">
        <v>122</v>
      </c>
      <c r="U387" s="10">
        <v>5</v>
      </c>
      <c r="V387" s="20" t="s">
        <v>143</v>
      </c>
      <c r="W387" s="10">
        <v>4</v>
      </c>
      <c r="X387" s="20" t="s">
        <v>33</v>
      </c>
      <c r="Y387" s="10">
        <v>3</v>
      </c>
      <c r="Z387" s="20" t="s">
        <v>124</v>
      </c>
      <c r="AA387" s="15">
        <v>2</v>
      </c>
      <c r="AB387" s="11">
        <v>43.176401981611072</v>
      </c>
      <c r="AC387" s="10">
        <v>50.964360498804368</v>
      </c>
      <c r="AD387" s="19">
        <v>5.8592375195845641</v>
      </c>
      <c r="AE387" s="12">
        <v>1227.6974332648865</v>
      </c>
      <c r="AF387" s="10">
        <v>1207.8521389165146</v>
      </c>
      <c r="AG387" s="10">
        <v>909.58497084274245</v>
      </c>
      <c r="AH387" s="10">
        <v>1620.9389994072517</v>
      </c>
      <c r="AI387" s="10">
        <v>4.0945263279229653</v>
      </c>
      <c r="AJ387" s="10"/>
      <c r="AK387" s="10"/>
      <c r="AL387" s="10"/>
      <c r="AM387" s="10"/>
      <c r="AN387" s="10">
        <v>6.1384871663244329</v>
      </c>
      <c r="AO387" s="10">
        <v>4.4630659474233454</v>
      </c>
      <c r="AP387" s="10">
        <v>7.2766797667419398</v>
      </c>
      <c r="AQ387" s="10">
        <v>114.66</v>
      </c>
      <c r="AR387" s="10"/>
      <c r="AS387" s="10"/>
      <c r="AT387" s="10">
        <v>1.7403668288893761</v>
      </c>
      <c r="AU387" s="10">
        <v>1</v>
      </c>
      <c r="AV387" s="16"/>
      <c r="AW387" s="19">
        <v>181.17782083747719</v>
      </c>
      <c r="AX387" s="1" t="s">
        <v>120</v>
      </c>
      <c r="AY387" s="23">
        <v>61.151706036745402</v>
      </c>
      <c r="AZ387" s="18">
        <v>0</v>
      </c>
      <c r="BA387" s="18">
        <v>100</v>
      </c>
      <c r="BB387" s="18">
        <v>0</v>
      </c>
      <c r="BC387" s="18">
        <v>100</v>
      </c>
      <c r="BD387" s="18">
        <v>0</v>
      </c>
      <c r="BE387" s="18">
        <v>0</v>
      </c>
      <c r="BF387" s="24">
        <v>43.176401981611072</v>
      </c>
      <c r="BG387" s="24">
        <v>50.964360498804368</v>
      </c>
      <c r="BH387" s="24">
        <v>5.8592375195845641</v>
      </c>
      <c r="BI387" s="21"/>
      <c r="BJ387" s="25">
        <f t="shared" ca="1" si="39"/>
        <v>1</v>
      </c>
      <c r="BK387" s="24">
        <f t="shared" ca="1" si="40"/>
        <v>6.6472881058534909</v>
      </c>
      <c r="BL387" s="23">
        <f t="shared" si="41"/>
        <v>3.2609938037624713</v>
      </c>
      <c r="BM387" s="23">
        <f t="shared" ca="1" si="42"/>
        <v>3.1643314083876817</v>
      </c>
      <c r="BN387" s="22">
        <f t="shared" si="43"/>
        <v>2.8519931528898481</v>
      </c>
      <c r="BO387" s="21"/>
      <c r="BP387" s="2"/>
    </row>
    <row r="388" spans="1:68" x14ac:dyDescent="0.2">
      <c r="A388">
        <v>18.75</v>
      </c>
      <c r="B388">
        <v>2.11</v>
      </c>
      <c r="C388">
        <v>0.21249000000000001</v>
      </c>
      <c r="D388">
        <v>-5.6710000000000003E-2</v>
      </c>
      <c r="E388">
        <v>0.32777000000000001</v>
      </c>
      <c r="F388">
        <v>1.9446300000000001</v>
      </c>
      <c r="G388">
        <v>2.4087299999999998</v>
      </c>
      <c r="I388" s="17">
        <f t="shared" si="37"/>
        <v>61.515748031496059</v>
      </c>
      <c r="J388" s="16">
        <f t="shared" si="38"/>
        <v>-61.315748031496057</v>
      </c>
      <c r="K388" s="16">
        <v>115</v>
      </c>
      <c r="L388" s="16">
        <v>6945.374015748007</v>
      </c>
      <c r="M388" s="16">
        <v>3117.0275590551119</v>
      </c>
      <c r="N388" s="16">
        <v>26.656824146981627</v>
      </c>
      <c r="O388" s="16">
        <v>12.274324435318274</v>
      </c>
      <c r="P388" s="16">
        <v>13.809647931525708</v>
      </c>
      <c r="Q388" s="16">
        <v>0.36896897364698489</v>
      </c>
      <c r="R388" s="16">
        <v>2.6718202772184703</v>
      </c>
      <c r="S388" s="16">
        <v>106.61968723662744</v>
      </c>
      <c r="T388" s="20" t="s">
        <v>122</v>
      </c>
      <c r="U388" s="10">
        <v>4</v>
      </c>
      <c r="V388" s="20" t="s">
        <v>143</v>
      </c>
      <c r="W388" s="10">
        <v>4</v>
      </c>
      <c r="X388" s="20" t="s">
        <v>33</v>
      </c>
      <c r="Y388" s="10">
        <v>3</v>
      </c>
      <c r="Z388" s="20" t="s">
        <v>124</v>
      </c>
      <c r="AA388" s="15">
        <v>2</v>
      </c>
      <c r="AB388" s="11">
        <v>49.128160810793673</v>
      </c>
      <c r="AC388" s="10">
        <v>46.266851663213856</v>
      </c>
      <c r="AD388" s="19">
        <v>4.604987525992474</v>
      </c>
      <c r="AE388" s="12">
        <v>1227.4324435318274</v>
      </c>
      <c r="AF388" s="10">
        <v>1208.5285199664334</v>
      </c>
      <c r="AG388" s="10">
        <v>910.72359486442815</v>
      </c>
      <c r="AH388" s="10">
        <v>1644.950326415571</v>
      </c>
      <c r="AI388" s="10">
        <v>3.7427667142382108</v>
      </c>
      <c r="AJ388" s="10"/>
      <c r="AK388" s="10"/>
      <c r="AL388" s="10"/>
      <c r="AM388" s="10"/>
      <c r="AN388" s="10">
        <v>8.1828829568788493</v>
      </c>
      <c r="AO388" s="10">
        <v>4.5262267753813541</v>
      </c>
      <c r="AP388" s="10">
        <v>7.2857887589154249</v>
      </c>
      <c r="AQ388" s="10">
        <v>114.66</v>
      </c>
      <c r="AR388" s="10"/>
      <c r="AS388" s="10"/>
      <c r="AT388" s="10">
        <v>1.7363122573104581</v>
      </c>
      <c r="AU388" s="10">
        <v>1</v>
      </c>
      <c r="AV388" s="16"/>
      <c r="AW388" s="19">
        <v>181.27927799496499</v>
      </c>
      <c r="AX388" s="1" t="s">
        <v>120</v>
      </c>
      <c r="AY388" s="23">
        <v>61.315748031496099</v>
      </c>
      <c r="AZ388" s="18">
        <v>100</v>
      </c>
      <c r="BA388" s="18">
        <v>0</v>
      </c>
      <c r="BB388" s="18">
        <v>0</v>
      </c>
      <c r="BC388" s="18">
        <v>100</v>
      </c>
      <c r="BD388" s="18">
        <v>0</v>
      </c>
      <c r="BE388" s="18">
        <v>0</v>
      </c>
      <c r="BF388" s="24">
        <v>49.128160810793673</v>
      </c>
      <c r="BG388" s="24">
        <v>46.266851663213856</v>
      </c>
      <c r="BH388" s="24">
        <v>4.604987525992474</v>
      </c>
      <c r="BI388" s="21"/>
      <c r="BJ388" s="25">
        <f t="shared" ca="1" si="39"/>
        <v>1</v>
      </c>
      <c r="BK388" s="24">
        <f t="shared" ca="1" si="40"/>
        <v>6.6325758934163721</v>
      </c>
      <c r="BL388" s="23">
        <f t="shared" si="41"/>
        <v>3.5694144185333765</v>
      </c>
      <c r="BM388" s="23">
        <f t="shared" ca="1" si="42"/>
        <v>3.1867988721978637</v>
      </c>
      <c r="BN388" s="22">
        <f t="shared" si="43"/>
        <v>2.8737744612225482</v>
      </c>
      <c r="BO388" s="21"/>
      <c r="BP388" s="2"/>
    </row>
    <row r="389" spans="1:68" x14ac:dyDescent="0.2">
      <c r="A389">
        <v>18.8</v>
      </c>
      <c r="B389">
        <v>2.11</v>
      </c>
      <c r="C389">
        <v>0.22306000000000001</v>
      </c>
      <c r="D389">
        <v>-5.6950000000000001E-2</v>
      </c>
      <c r="E389">
        <v>0.31857999999999997</v>
      </c>
      <c r="F389">
        <v>1.9471799999999999</v>
      </c>
      <c r="G389">
        <v>2.4127299999999998</v>
      </c>
      <c r="I389" s="17">
        <f t="shared" si="37"/>
        <v>61.679790026246721</v>
      </c>
      <c r="J389" s="16">
        <f t="shared" si="38"/>
        <v>-61.479790026246718</v>
      </c>
      <c r="K389" s="16">
        <v>115</v>
      </c>
      <c r="L389" s="16">
        <v>6964.238845144333</v>
      </c>
      <c r="M389" s="16">
        <v>3125.6561679789966</v>
      </c>
      <c r="N389" s="16">
        <v>26.727909011373576</v>
      </c>
      <c r="O389" s="16">
        <v>15.075265913757697</v>
      </c>
      <c r="P389" s="16">
        <v>16.575195899542088</v>
      </c>
      <c r="Q389" s="16">
        <v>0.36726242992612773</v>
      </c>
      <c r="R389" s="16">
        <v>2.215735078800932</v>
      </c>
      <c r="S389" s="16">
        <v>104.16180456836051</v>
      </c>
      <c r="T389" s="20" t="s">
        <v>122</v>
      </c>
      <c r="U389" s="10">
        <v>5</v>
      </c>
      <c r="V389" s="20" t="s">
        <v>143</v>
      </c>
      <c r="W389" s="10">
        <v>4</v>
      </c>
      <c r="X389" s="20" t="s">
        <v>33</v>
      </c>
      <c r="Y389" s="10">
        <v>3</v>
      </c>
      <c r="Z389" s="20" t="s">
        <v>33</v>
      </c>
      <c r="AA389" s="15">
        <v>3</v>
      </c>
      <c r="AB389" s="11">
        <v>31.246606032599637</v>
      </c>
      <c r="AC389" s="10">
        <v>58.700099700128987</v>
      </c>
      <c r="AD389" s="19">
        <v>10.053294267271378</v>
      </c>
      <c r="AE389" s="12">
        <v>1507.5265913757698</v>
      </c>
      <c r="AF389" s="10">
        <v>1532.777408592106</v>
      </c>
      <c r="AG389" s="10">
        <v>1105.0130599694726</v>
      </c>
      <c r="AH389" s="10">
        <v>1592.925851458017</v>
      </c>
      <c r="AI389" s="10">
        <v>4.5131749258632503</v>
      </c>
      <c r="AJ389" s="10"/>
      <c r="AK389" s="10"/>
      <c r="AL389" s="10"/>
      <c r="AM389" s="10"/>
      <c r="AN389" s="10">
        <v>7.5376329568788485</v>
      </c>
      <c r="AO389" s="10">
        <v>5.0340388806323046</v>
      </c>
      <c r="AP389" s="10">
        <v>8.7350914197863077</v>
      </c>
      <c r="AQ389" s="10">
        <v>114.66</v>
      </c>
      <c r="AR389" s="10"/>
      <c r="AS389" s="10"/>
      <c r="AT389" s="10">
        <v>2.2220119558161984</v>
      </c>
      <c r="AU389" s="10">
        <v>1</v>
      </c>
      <c r="AV389" s="16"/>
      <c r="AW389" s="19">
        <v>229.91661128881591</v>
      </c>
      <c r="AX389" s="1" t="s">
        <v>120</v>
      </c>
      <c r="AY389" s="23">
        <v>61.479790026246697</v>
      </c>
      <c r="AZ389" s="18">
        <v>0</v>
      </c>
      <c r="BA389" s="18">
        <v>100</v>
      </c>
      <c r="BB389" s="18">
        <v>0</v>
      </c>
      <c r="BC389" s="18">
        <v>100</v>
      </c>
      <c r="BD389" s="18">
        <v>0</v>
      </c>
      <c r="BE389" s="18">
        <v>0</v>
      </c>
      <c r="BF389" s="24">
        <v>31.246606032599637</v>
      </c>
      <c r="BG389" s="24">
        <v>58.700099700128987</v>
      </c>
      <c r="BH389" s="24">
        <v>10.053294267271378</v>
      </c>
      <c r="BI389" s="21"/>
      <c r="BJ389" s="25">
        <f t="shared" ca="1" si="39"/>
        <v>1</v>
      </c>
      <c r="BK389" s="24">
        <f t="shared" ca="1" si="40"/>
        <v>8.3778098250875193</v>
      </c>
      <c r="BL389" s="23">
        <f t="shared" si="41"/>
        <v>2.8050124855844563</v>
      </c>
      <c r="BM389" s="23">
        <f t="shared" ca="1" si="42"/>
        <v>3.0444294628698079</v>
      </c>
      <c r="BN389" s="22">
        <f t="shared" si="43"/>
        <v>2.762304570994107</v>
      </c>
      <c r="BO389" s="21"/>
      <c r="BP389" s="2"/>
    </row>
    <row r="390" spans="1:68" x14ac:dyDescent="0.2">
      <c r="A390">
        <v>18.850000000000001</v>
      </c>
      <c r="B390">
        <v>2.11</v>
      </c>
      <c r="C390">
        <v>0.21349000000000001</v>
      </c>
      <c r="D390">
        <v>-5.5219999999999998E-2</v>
      </c>
      <c r="E390">
        <v>0.18851000000000001</v>
      </c>
      <c r="F390">
        <v>1.94753</v>
      </c>
      <c r="G390">
        <v>2.4125800000000002</v>
      </c>
      <c r="I390" s="17">
        <f t="shared" si="37"/>
        <v>61.843832020997375</v>
      </c>
      <c r="J390" s="16">
        <f t="shared" si="38"/>
        <v>-61.643832020997372</v>
      </c>
      <c r="K390" s="16">
        <v>115</v>
      </c>
      <c r="L390" s="16">
        <v>6983.1036745406582</v>
      </c>
      <c r="M390" s="16">
        <v>3134.2847769028808</v>
      </c>
      <c r="N390" s="16">
        <v>26.798993875765529</v>
      </c>
      <c r="O390" s="16">
        <v>12.539314168377823</v>
      </c>
      <c r="P390" s="16">
        <v>13.538304665508756</v>
      </c>
      <c r="Q390" s="16">
        <v>0.37956376591397284</v>
      </c>
      <c r="R390" s="16">
        <v>2.803628484451079</v>
      </c>
      <c r="S390" s="16">
        <v>69.374340078537045</v>
      </c>
      <c r="T390" s="20" t="s">
        <v>122</v>
      </c>
      <c r="U390" s="10">
        <v>4</v>
      </c>
      <c r="V390" s="20" t="s">
        <v>143</v>
      </c>
      <c r="W390" s="10">
        <v>4</v>
      </c>
      <c r="X390" s="20" t="s">
        <v>33</v>
      </c>
      <c r="Y390" s="10">
        <v>3</v>
      </c>
      <c r="Z390" s="20" t="s">
        <v>33</v>
      </c>
      <c r="AA390" s="15">
        <v>3</v>
      </c>
      <c r="AB390" s="11">
        <v>49.017264819533239</v>
      </c>
      <c r="AC390" s="10">
        <v>46.35815008835489</v>
      </c>
      <c r="AD390" s="19">
        <v>4.6245850921118734</v>
      </c>
      <c r="AE390" s="12">
        <v>1253.9314168377823</v>
      </c>
      <c r="AF390" s="10">
        <v>1174.3863910942832</v>
      </c>
      <c r="AG390" s="10">
        <v>890.37284991315664</v>
      </c>
      <c r="AH390" s="10">
        <v>875.83569331415674</v>
      </c>
      <c r="AI390" s="10">
        <v>3.5668063923091062</v>
      </c>
      <c r="AJ390" s="10"/>
      <c r="AK390" s="10"/>
      <c r="AL390" s="10"/>
      <c r="AM390" s="10"/>
      <c r="AN390" s="10">
        <v>8.3595427789185486</v>
      </c>
      <c r="AO390" s="10">
        <v>4.5025002311096527</v>
      </c>
      <c r="AP390" s="10">
        <v>7.1229827993052535</v>
      </c>
      <c r="AQ390" s="10">
        <v>114.66</v>
      </c>
      <c r="AR390" s="10"/>
      <c r="AS390" s="10"/>
      <c r="AT390" s="10">
        <v>1.6750727301474844</v>
      </c>
      <c r="AU390" s="10">
        <v>1</v>
      </c>
      <c r="AV390" s="16"/>
      <c r="AW390" s="19">
        <v>176.15795866414248</v>
      </c>
      <c r="AX390" s="1" t="s">
        <v>120</v>
      </c>
      <c r="AY390" s="23">
        <v>61.643832020997401</v>
      </c>
      <c r="AZ390" s="18">
        <v>100</v>
      </c>
      <c r="BA390" s="18">
        <v>0</v>
      </c>
      <c r="BB390" s="18">
        <v>0</v>
      </c>
      <c r="BC390" s="18">
        <v>100</v>
      </c>
      <c r="BD390" s="18">
        <v>0</v>
      </c>
      <c r="BE390" s="18">
        <v>0</v>
      </c>
      <c r="BF390" s="24">
        <v>49.017264819533239</v>
      </c>
      <c r="BG390" s="24">
        <v>46.35815008835489</v>
      </c>
      <c r="BH390" s="24">
        <v>4.6245850921118734</v>
      </c>
      <c r="BI390" s="21"/>
      <c r="BJ390" s="25">
        <f t="shared" ca="1" si="39"/>
        <v>1</v>
      </c>
      <c r="BK390" s="24">
        <f t="shared" ca="1" si="40"/>
        <v>6.4108742780967392</v>
      </c>
      <c r="BL390" s="23">
        <f t="shared" si="41"/>
        <v>3.7779745595724448</v>
      </c>
      <c r="BM390" s="23">
        <f t="shared" ca="1" si="42"/>
        <v>3.2128102491541206</v>
      </c>
      <c r="BN390" s="22">
        <f t="shared" si="43"/>
        <v>2.8928473536889765</v>
      </c>
      <c r="BO390" s="21"/>
      <c r="BP390" s="2"/>
    </row>
    <row r="391" spans="1:68" x14ac:dyDescent="0.2">
      <c r="A391">
        <v>18.899999999999999</v>
      </c>
      <c r="B391">
        <v>2.0699999999999998</v>
      </c>
      <c r="C391">
        <v>0.21568000000000001</v>
      </c>
      <c r="D391">
        <v>-5.5359999999999999E-2</v>
      </c>
      <c r="E391">
        <v>0.25074999999999997</v>
      </c>
      <c r="F391">
        <v>1.93685</v>
      </c>
      <c r="G391">
        <v>2.4035000000000002</v>
      </c>
      <c r="I391" s="17">
        <f t="shared" si="37"/>
        <v>62.007874015748023</v>
      </c>
      <c r="J391" s="16">
        <f t="shared" si="38"/>
        <v>-61.80787401574802</v>
      </c>
      <c r="K391" s="16">
        <v>115</v>
      </c>
      <c r="L391" s="16">
        <v>7001.9685039369824</v>
      </c>
      <c r="M391" s="16">
        <v>3142.9133858267651</v>
      </c>
      <c r="N391" s="16">
        <v>26.870078740157474</v>
      </c>
      <c r="O391" s="16">
        <v>13.119641683778234</v>
      </c>
      <c r="P391" s="16">
        <v>14.358337522446734</v>
      </c>
      <c r="Q391" s="16">
        <v>0.37856828207680621</v>
      </c>
      <c r="R391" s="16">
        <v>2.6365746137739228</v>
      </c>
      <c r="S391" s="16">
        <v>86.02054435197914</v>
      </c>
      <c r="T391" s="20" t="s">
        <v>122</v>
      </c>
      <c r="U391" s="10">
        <v>5</v>
      </c>
      <c r="V391" s="20" t="s">
        <v>143</v>
      </c>
      <c r="W391" s="10">
        <v>4</v>
      </c>
      <c r="X391" s="20" t="s">
        <v>33</v>
      </c>
      <c r="Y391" s="10">
        <v>3</v>
      </c>
      <c r="Z391" s="20" t="s">
        <v>33</v>
      </c>
      <c r="AA391" s="15">
        <v>3</v>
      </c>
      <c r="AB391" s="11">
        <v>44.513930276167855</v>
      </c>
      <c r="AC391" s="10">
        <v>49.947367022375367</v>
      </c>
      <c r="AD391" s="19">
        <v>5.538702701456776</v>
      </c>
      <c r="AE391" s="12">
        <v>1311.9641683778234</v>
      </c>
      <c r="AF391" s="10">
        <v>1269.7511490048496</v>
      </c>
      <c r="AG391" s="10">
        <v>951.875314183505</v>
      </c>
      <c r="AH391" s="10">
        <v>1216.8095783003314</v>
      </c>
      <c r="AI391" s="10">
        <v>3.7927999259942302</v>
      </c>
      <c r="AJ391" s="10"/>
      <c r="AK391" s="10"/>
      <c r="AL391" s="10"/>
      <c r="AM391" s="10"/>
      <c r="AN391" s="10">
        <v>6.5598208418891168</v>
      </c>
      <c r="AO391" s="10">
        <v>4.6543484827348625</v>
      </c>
      <c r="AP391" s="10">
        <v>7.6150025134680401</v>
      </c>
      <c r="AQ391" s="10">
        <v>114.66</v>
      </c>
      <c r="AR391" s="10"/>
      <c r="AS391" s="10"/>
      <c r="AT391" s="10">
        <v>1.8129210594225151</v>
      </c>
      <c r="AU391" s="10">
        <v>1</v>
      </c>
      <c r="AV391" s="16"/>
      <c r="AW391" s="19">
        <v>190.46267235072742</v>
      </c>
      <c r="AX391" s="1" t="s">
        <v>120</v>
      </c>
      <c r="AY391" s="23">
        <v>61.807874015747998</v>
      </c>
      <c r="AZ391" s="18">
        <v>0</v>
      </c>
      <c r="BA391" s="18">
        <v>100</v>
      </c>
      <c r="BB391" s="18">
        <v>0</v>
      </c>
      <c r="BC391" s="18">
        <v>100</v>
      </c>
      <c r="BD391" s="18">
        <v>0</v>
      </c>
      <c r="BE391" s="18">
        <v>0</v>
      </c>
      <c r="BF391" s="24">
        <v>44.513930276167855</v>
      </c>
      <c r="BG391" s="24">
        <v>49.947367022375367</v>
      </c>
      <c r="BH391" s="24">
        <v>5.538702701456776</v>
      </c>
      <c r="BI391" s="21"/>
      <c r="BJ391" s="25">
        <f t="shared" ca="1" si="39"/>
        <v>1</v>
      </c>
      <c r="BK391" s="24">
        <f t="shared" ca="1" si="40"/>
        <v>6.9091011667330049</v>
      </c>
      <c r="BL391" s="23">
        <f t="shared" si="41"/>
        <v>3.4867455506504963</v>
      </c>
      <c r="BM391" s="23">
        <f t="shared" ca="1" si="42"/>
        <v>3.166396710487382</v>
      </c>
      <c r="BN391" s="22">
        <f t="shared" si="43"/>
        <v>2.8566063295637987</v>
      </c>
      <c r="BO391" s="21"/>
      <c r="BP391" s="2"/>
    </row>
    <row r="392" spans="1:68" x14ac:dyDescent="0.2">
      <c r="A392">
        <v>18.95</v>
      </c>
      <c r="B392">
        <v>0.56000000000000005</v>
      </c>
      <c r="C392">
        <v>0.22641</v>
      </c>
      <c r="D392">
        <v>-3.909E-2</v>
      </c>
      <c r="E392">
        <v>0.28445999999999999</v>
      </c>
      <c r="F392">
        <v>1.94133</v>
      </c>
      <c r="G392">
        <v>2.4099300000000001</v>
      </c>
      <c r="I392" s="17">
        <f t="shared" si="37"/>
        <v>62.171916010498684</v>
      </c>
      <c r="J392" s="16">
        <f t="shared" si="38"/>
        <v>-61.971916010498681</v>
      </c>
      <c r="K392" s="16">
        <v>115</v>
      </c>
      <c r="L392" s="16">
        <v>7020.8333333333085</v>
      </c>
      <c r="M392" s="16">
        <v>3151.5419947506498</v>
      </c>
      <c r="N392" s="16">
        <v>26.94116360454943</v>
      </c>
      <c r="O392" s="16">
        <v>15.962981519507183</v>
      </c>
      <c r="P392" s="16">
        <v>17.331504913818861</v>
      </c>
      <c r="Q392" s="16">
        <v>0.49425772515324573</v>
      </c>
      <c r="R392" s="16">
        <v>2.8517876988233213</v>
      </c>
      <c r="S392" s="16">
        <v>95.036346827199779</v>
      </c>
      <c r="T392" s="20" t="s">
        <v>122</v>
      </c>
      <c r="U392" s="10">
        <v>5</v>
      </c>
      <c r="V392" s="20" t="s">
        <v>143</v>
      </c>
      <c r="W392" s="10">
        <v>4</v>
      </c>
      <c r="X392" s="20" t="s">
        <v>33</v>
      </c>
      <c r="Y392" s="10">
        <v>3</v>
      </c>
      <c r="Z392" s="20" t="s">
        <v>33</v>
      </c>
      <c r="AA392" s="15">
        <v>3</v>
      </c>
      <c r="AB392" s="11">
        <v>43.867310203974803</v>
      </c>
      <c r="AC392" s="10">
        <v>50.442068107009689</v>
      </c>
      <c r="AD392" s="19">
        <v>5.6906216890155079</v>
      </c>
      <c r="AE392" s="12">
        <v>1596.2981519507182</v>
      </c>
      <c r="AF392" s="10">
        <v>1618.4258521429633</v>
      </c>
      <c r="AG392" s="10">
        <v>1155.4336609212573</v>
      </c>
      <c r="AH392" s="10">
        <v>1400.8151977230928</v>
      </c>
      <c r="AI392" s="10">
        <v>3.5065723876030845</v>
      </c>
      <c r="AJ392" s="10"/>
      <c r="AK392" s="10"/>
      <c r="AL392" s="10"/>
      <c r="AM392" s="10"/>
      <c r="AN392" s="10">
        <v>7.9814907597535916</v>
      </c>
      <c r="AO392" s="10">
        <v>5.3931215728002329</v>
      </c>
      <c r="AP392" s="10">
        <v>9.0880356264488018</v>
      </c>
      <c r="AQ392" s="10">
        <v>114.66</v>
      </c>
      <c r="AR392" s="10"/>
      <c r="AS392" s="10"/>
      <c r="AT392" s="10">
        <v>2.3322091578821746</v>
      </c>
      <c r="AU392" s="10">
        <v>1</v>
      </c>
      <c r="AV392" s="16"/>
      <c r="AW392" s="19">
        <v>242.76387782144451</v>
      </c>
      <c r="AX392" s="1" t="s">
        <v>120</v>
      </c>
      <c r="AY392" s="23">
        <v>61.971916010498703</v>
      </c>
      <c r="AZ392" s="18">
        <v>0</v>
      </c>
      <c r="BA392" s="18">
        <v>100</v>
      </c>
      <c r="BB392" s="18">
        <v>0</v>
      </c>
      <c r="BC392" s="18">
        <v>100</v>
      </c>
      <c r="BD392" s="18">
        <v>0</v>
      </c>
      <c r="BE392" s="18">
        <v>0</v>
      </c>
      <c r="BF392" s="24">
        <v>43.867310203974803</v>
      </c>
      <c r="BG392" s="24">
        <v>50.442068107009689</v>
      </c>
      <c r="BH392" s="24">
        <v>5.6906216890155079</v>
      </c>
      <c r="BI392" s="21"/>
      <c r="BJ392" s="25">
        <f t="shared" ca="1" si="39"/>
        <v>1</v>
      </c>
      <c r="BK392" s="24">
        <f t="shared" ca="1" si="40"/>
        <v>8.7710005262016093</v>
      </c>
      <c r="BL392" s="23">
        <f t="shared" si="41"/>
        <v>3.5761129392621163</v>
      </c>
      <c r="BM392" s="23">
        <f t="shared" ca="1" si="42"/>
        <v>3.087145613726296</v>
      </c>
      <c r="BN392" s="22">
        <f t="shared" si="43"/>
        <v>2.8102798113819896</v>
      </c>
      <c r="BO392" s="21"/>
      <c r="BP392" s="2"/>
    </row>
    <row r="393" spans="1:68" x14ac:dyDescent="0.2">
      <c r="A393">
        <v>19</v>
      </c>
      <c r="B393">
        <v>2.11</v>
      </c>
      <c r="C393">
        <v>0.28072999999999998</v>
      </c>
      <c r="D393">
        <v>-1.924E-2</v>
      </c>
      <c r="E393">
        <v>0.32971</v>
      </c>
      <c r="F393">
        <v>1.9392499999999999</v>
      </c>
      <c r="G393">
        <v>2.41235</v>
      </c>
      <c r="I393" s="17">
        <f t="shared" si="37"/>
        <v>62.335958005249338</v>
      </c>
      <c r="J393" s="16">
        <f t="shared" si="38"/>
        <v>-62.135958005249336</v>
      </c>
      <c r="K393" s="16">
        <v>115</v>
      </c>
      <c r="L393" s="16">
        <v>7039.6981627296336</v>
      </c>
      <c r="M393" s="16">
        <v>3160.170603674534</v>
      </c>
      <c r="N393" s="16">
        <v>27.01224846894138</v>
      </c>
      <c r="O393" s="16">
        <v>30.357223819301836</v>
      </c>
      <c r="P393" s="16">
        <v>31.900018850897816</v>
      </c>
      <c r="Q393" s="16">
        <v>0.63540311206580391</v>
      </c>
      <c r="R393" s="16">
        <v>1.9918581084096152</v>
      </c>
      <c r="S393" s="16">
        <v>107.13854386083177</v>
      </c>
      <c r="T393" s="20" t="s">
        <v>122</v>
      </c>
      <c r="U393" s="10">
        <v>5</v>
      </c>
      <c r="V393" s="20" t="s">
        <v>141</v>
      </c>
      <c r="W393" s="10">
        <v>5</v>
      </c>
      <c r="X393" s="20" t="s">
        <v>143</v>
      </c>
      <c r="Y393" s="10">
        <v>4</v>
      </c>
      <c r="Z393" s="20" t="s">
        <v>123</v>
      </c>
      <c r="AA393" s="15">
        <v>4</v>
      </c>
      <c r="AB393" s="11">
        <v>11.450515008872756</v>
      </c>
      <c r="AC393" s="10">
        <v>60.816659935787968</v>
      </c>
      <c r="AD393" s="19">
        <v>27.732825055339273</v>
      </c>
      <c r="AE393" s="12">
        <v>3035.7223819301835</v>
      </c>
      <c r="AF393" s="10">
        <v>3331.2589724230565</v>
      </c>
      <c r="AG393" s="10">
        <v>2126.6679233931877</v>
      </c>
      <c r="AH393" s="10">
        <v>1648.3123623474596</v>
      </c>
      <c r="AI393" s="10">
        <v>5.0204379306839426</v>
      </c>
      <c r="AJ393" s="10"/>
      <c r="AK393" s="10"/>
      <c r="AL393" s="10"/>
      <c r="AM393" s="10"/>
      <c r="AN393" s="10">
        <v>15.178611909650918</v>
      </c>
      <c r="AO393" s="10">
        <v>8.2646287491338288</v>
      </c>
      <c r="AP393" s="10">
        <v>15.950009425448908</v>
      </c>
      <c r="AQ393" s="10">
        <v>114.66</v>
      </c>
      <c r="AR393" s="10"/>
      <c r="AS393" s="10"/>
      <c r="AT393" s="10">
        <v>4.962585539441875</v>
      </c>
      <c r="AU393" s="10">
        <v>1</v>
      </c>
      <c r="AV393" s="16"/>
      <c r="AW393" s="19">
        <v>499.68884586345848</v>
      </c>
      <c r="AX393" s="1" t="s">
        <v>120</v>
      </c>
      <c r="AY393" s="23">
        <v>62.1359580052493</v>
      </c>
      <c r="AZ393" s="18">
        <v>0</v>
      </c>
      <c r="BA393" s="18">
        <v>100</v>
      </c>
      <c r="BB393" s="18">
        <v>0</v>
      </c>
      <c r="BC393" s="18">
        <v>0</v>
      </c>
      <c r="BD393" s="18">
        <v>100</v>
      </c>
      <c r="BE393" s="18">
        <v>0</v>
      </c>
      <c r="BF393" s="24">
        <v>11.450515008872756</v>
      </c>
      <c r="BG393" s="24">
        <v>60.816659935787968</v>
      </c>
      <c r="BH393" s="24">
        <v>27.732825055339273</v>
      </c>
      <c r="BI393" s="21"/>
      <c r="BJ393" s="25">
        <f t="shared" ca="1" si="39"/>
        <v>0.95697016125832923</v>
      </c>
      <c r="BK393" s="24">
        <f t="shared" ca="1" si="40"/>
        <v>18.272364071502636</v>
      </c>
      <c r="BL393" s="23">
        <f t="shared" si="41"/>
        <v>2.2388982068314798</v>
      </c>
      <c r="BM393" s="23">
        <f t="shared" ca="1" si="42"/>
        <v>2.7094608922218728</v>
      </c>
      <c r="BN393" s="22">
        <f t="shared" si="43"/>
        <v>2.5048508495075508</v>
      </c>
      <c r="BO393" s="21"/>
      <c r="BP393" s="2"/>
    </row>
    <row r="394" spans="1:68" x14ac:dyDescent="0.2">
      <c r="A394">
        <v>19.05</v>
      </c>
      <c r="B394">
        <v>2.11</v>
      </c>
      <c r="C394">
        <v>0.27387</v>
      </c>
      <c r="D394">
        <v>-1.223E-2</v>
      </c>
      <c r="E394">
        <v>0.11827</v>
      </c>
      <c r="F394">
        <v>1.9382299999999999</v>
      </c>
      <c r="G394">
        <v>2.4112800000000001</v>
      </c>
      <c r="I394" s="17">
        <f t="shared" si="37"/>
        <v>62.5</v>
      </c>
      <c r="J394" s="16">
        <f t="shared" si="38"/>
        <v>-62.3</v>
      </c>
      <c r="K394" s="16">
        <v>115</v>
      </c>
      <c r="L394" s="16">
        <v>7058.5629921259597</v>
      </c>
      <c r="M394" s="16">
        <v>3168.7992125984188</v>
      </c>
      <c r="N394" s="16">
        <v>27.083333333333332</v>
      </c>
      <c r="O394" s="16">
        <v>28.539394250513343</v>
      </c>
      <c r="P394" s="16">
        <v>29.267868950896226</v>
      </c>
      <c r="Q394" s="16">
        <v>0.68524840991250591</v>
      </c>
      <c r="R394" s="16">
        <v>2.3412992967208246</v>
      </c>
      <c r="S394" s="16">
        <v>50.588520859922433</v>
      </c>
      <c r="T394" s="20" t="s">
        <v>122</v>
      </c>
      <c r="U394" s="10">
        <v>5</v>
      </c>
      <c r="V394" s="20" t="s">
        <v>141</v>
      </c>
      <c r="W394" s="10">
        <v>5</v>
      </c>
      <c r="X394" s="20" t="s">
        <v>143</v>
      </c>
      <c r="Y394" s="10">
        <v>4</v>
      </c>
      <c r="Z394" s="20" t="s">
        <v>123</v>
      </c>
      <c r="AA394" s="15">
        <v>4</v>
      </c>
      <c r="AB394" s="11">
        <v>16.399390862025491</v>
      </c>
      <c r="AC394" s="10">
        <v>62.5291260996907</v>
      </c>
      <c r="AD394" s="19">
        <v>21.071483038283805</v>
      </c>
      <c r="AE394" s="12">
        <v>2853.9394250513342</v>
      </c>
      <c r="AF394" s="10">
        <v>3020.4845824583795</v>
      </c>
      <c r="AG394" s="10">
        <v>1951.191263393082</v>
      </c>
      <c r="AH394" s="10">
        <v>483.53528626126155</v>
      </c>
      <c r="AI394" s="10">
        <v>4.2711327056757726</v>
      </c>
      <c r="AJ394" s="10"/>
      <c r="AK394" s="10"/>
      <c r="AL394" s="10"/>
      <c r="AM394" s="10"/>
      <c r="AN394" s="10">
        <v>14.269697125256672</v>
      </c>
      <c r="AO394" s="10">
        <v>7.8722667767653105</v>
      </c>
      <c r="AP394" s="10">
        <v>14.658338843751572</v>
      </c>
      <c r="AQ394" s="10">
        <v>114.66</v>
      </c>
      <c r="AR394" s="10"/>
      <c r="AS394" s="10"/>
      <c r="AT394" s="10">
        <v>4.4648020296206798</v>
      </c>
      <c r="AU394" s="10">
        <v>1</v>
      </c>
      <c r="AV394" s="16"/>
      <c r="AW394" s="19">
        <v>453.07268736875693</v>
      </c>
      <c r="AX394" s="1" t="s">
        <v>120</v>
      </c>
      <c r="AY394" s="23">
        <v>62.3</v>
      </c>
      <c r="AZ394" s="18">
        <v>0</v>
      </c>
      <c r="BA394" s="18">
        <v>100</v>
      </c>
      <c r="BB394" s="18">
        <v>0</v>
      </c>
      <c r="BC394" s="18">
        <v>0</v>
      </c>
      <c r="BD394" s="18">
        <v>100</v>
      </c>
      <c r="BE394" s="18">
        <v>0</v>
      </c>
      <c r="BF394" s="24">
        <v>16.399390862025491</v>
      </c>
      <c r="BG394" s="24">
        <v>62.5291260996907</v>
      </c>
      <c r="BH394" s="24">
        <v>21.071483038283805</v>
      </c>
      <c r="BI394" s="21"/>
      <c r="BJ394" s="25">
        <f t="shared" ca="1" si="39"/>
        <v>0.98912625080905137</v>
      </c>
      <c r="BK394" s="24">
        <f t="shared" ca="1" si="40"/>
        <v>16.316165144850721</v>
      </c>
      <c r="BL394" s="23">
        <f t="shared" si="41"/>
        <v>2.6623388370282477</v>
      </c>
      <c r="BM394" s="23">
        <f t="shared" ca="1" si="42"/>
        <v>2.7933249888964351</v>
      </c>
      <c r="BN394" s="22">
        <f t="shared" si="43"/>
        <v>2.5773762753369862</v>
      </c>
      <c r="BO394" s="21"/>
      <c r="BP394" s="2"/>
    </row>
    <row r="395" spans="1:68" x14ac:dyDescent="0.2">
      <c r="A395">
        <v>19.100000000000001</v>
      </c>
      <c r="B395">
        <v>2.11</v>
      </c>
      <c r="C395">
        <v>0.22835</v>
      </c>
      <c r="D395">
        <v>-2.8150000000000001E-2</v>
      </c>
      <c r="E395">
        <v>0.11724</v>
      </c>
      <c r="F395">
        <v>1.9378500000000001</v>
      </c>
      <c r="G395">
        <v>2.4117299999999999</v>
      </c>
      <c r="I395" s="17">
        <f t="shared" si="37"/>
        <v>62.664041994750654</v>
      </c>
      <c r="J395" s="16">
        <f t="shared" si="38"/>
        <v>-62.464041994750652</v>
      </c>
      <c r="K395" s="16">
        <v>115</v>
      </c>
      <c r="L395" s="16">
        <v>7077.4278215222848</v>
      </c>
      <c r="M395" s="16">
        <v>3177.427821522303</v>
      </c>
      <c r="N395" s="16">
        <v>27.154418197725285</v>
      </c>
      <c r="O395" s="16">
        <v>16.477061601642703</v>
      </c>
      <c r="P395" s="16">
        <v>17.201569455917237</v>
      </c>
      <c r="Q395" s="16">
        <v>0.57204767642898291</v>
      </c>
      <c r="R395" s="16">
        <v>3.3255551355065562</v>
      </c>
      <c r="S395" s="16">
        <v>50.313045435731482</v>
      </c>
      <c r="T395" s="20" t="s">
        <v>122</v>
      </c>
      <c r="U395" s="10">
        <v>4</v>
      </c>
      <c r="V395" s="20" t="s">
        <v>143</v>
      </c>
      <c r="W395" s="10">
        <v>4</v>
      </c>
      <c r="X395" s="20" t="s">
        <v>33</v>
      </c>
      <c r="Y395" s="10">
        <v>3</v>
      </c>
      <c r="Z395" s="20" t="s">
        <v>33</v>
      </c>
      <c r="AA395" s="15">
        <v>3</v>
      </c>
      <c r="AB395" s="11">
        <v>51.872476504252987</v>
      </c>
      <c r="AC395" s="10">
        <v>43.968149075177571</v>
      </c>
      <c r="AD395" s="19">
        <v>4.1593744205694421</v>
      </c>
      <c r="AE395" s="12">
        <v>1647.7061601642702</v>
      </c>
      <c r="AF395" s="10">
        <v>1599.8102401434205</v>
      </c>
      <c r="AG395" s="10">
        <v>1146.7712970611492</v>
      </c>
      <c r="AH395" s="10">
        <v>476.40604603898464</v>
      </c>
      <c r="AI395" s="10">
        <v>3.0070167513481256</v>
      </c>
      <c r="AJ395" s="10"/>
      <c r="AK395" s="10"/>
      <c r="AL395" s="10"/>
      <c r="AM395" s="10"/>
      <c r="AN395" s="10">
        <v>10.984707734428468</v>
      </c>
      <c r="AO395" s="10">
        <v>5.4948976038308102</v>
      </c>
      <c r="AP395" s="10">
        <v>9.0273990794280436</v>
      </c>
      <c r="AQ395" s="10">
        <v>114.66</v>
      </c>
      <c r="AR395" s="10"/>
      <c r="AS395" s="10"/>
      <c r="AT395" s="10">
        <v>2.2842814563532214</v>
      </c>
      <c r="AU395" s="10">
        <v>1</v>
      </c>
      <c r="AV395" s="16"/>
      <c r="AW395" s="19">
        <v>239.97153602151309</v>
      </c>
      <c r="AX395" s="1" t="s">
        <v>120</v>
      </c>
      <c r="AY395" s="23">
        <v>62.464041994750701</v>
      </c>
      <c r="AZ395" s="18">
        <v>100</v>
      </c>
      <c r="BA395" s="18">
        <v>0</v>
      </c>
      <c r="BB395" s="18">
        <v>0</v>
      </c>
      <c r="BC395" s="18">
        <v>100</v>
      </c>
      <c r="BD395" s="18">
        <v>0</v>
      </c>
      <c r="BE395" s="18">
        <v>0</v>
      </c>
      <c r="BF395" s="24">
        <v>51.872476504252987</v>
      </c>
      <c r="BG395" s="24">
        <v>43.968149075177571</v>
      </c>
      <c r="BH395" s="24">
        <v>4.1593744205694421</v>
      </c>
      <c r="BI395" s="21"/>
      <c r="BJ395" s="25">
        <f t="shared" ca="1" si="39"/>
        <v>1</v>
      </c>
      <c r="BK395" s="24">
        <f t="shared" ca="1" si="40"/>
        <v>8.5999470720378035</v>
      </c>
      <c r="BL395" s="23">
        <f t="shared" si="41"/>
        <v>4.1868822702424859</v>
      </c>
      <c r="BM395" s="23">
        <f t="shared" ca="1" si="42"/>
        <v>3.1339022304344213</v>
      </c>
      <c r="BN395" s="22">
        <f t="shared" si="43"/>
        <v>2.8531571309856045</v>
      </c>
      <c r="BO395" s="21"/>
      <c r="BP395" s="2"/>
    </row>
    <row r="396" spans="1:68" x14ac:dyDescent="0.2">
      <c r="A396">
        <v>19.149999999999999</v>
      </c>
      <c r="B396">
        <v>2.11</v>
      </c>
      <c r="C396">
        <v>0.21919</v>
      </c>
      <c r="D396">
        <v>-4.777E-2</v>
      </c>
      <c r="E396">
        <v>0.14108999999999999</v>
      </c>
      <c r="F396">
        <v>1.93988</v>
      </c>
      <c r="G396">
        <v>2.4134000000000002</v>
      </c>
      <c r="I396" s="17">
        <f t="shared" si="37"/>
        <v>62.828083989501302</v>
      </c>
      <c r="J396" s="16">
        <f t="shared" si="38"/>
        <v>-62.628083989501299</v>
      </c>
      <c r="K396" s="16">
        <v>115</v>
      </c>
      <c r="L396" s="16">
        <v>7096.2926509186091</v>
      </c>
      <c r="M396" s="16">
        <v>3186.0564304461873</v>
      </c>
      <c r="N396" s="16">
        <v>27.22550306211723</v>
      </c>
      <c r="O396" s="16">
        <v>14.049755646817243</v>
      </c>
      <c r="P396" s="16">
        <v>14.866117170688032</v>
      </c>
      <c r="Q396" s="16">
        <v>0.43253772724891282</v>
      </c>
      <c r="R396" s="16">
        <v>2.9095541376584899</v>
      </c>
      <c r="S396" s="16">
        <v>56.69177249102701</v>
      </c>
      <c r="T396" s="20" t="s">
        <v>122</v>
      </c>
      <c r="U396" s="10">
        <v>4</v>
      </c>
      <c r="V396" s="20" t="s">
        <v>143</v>
      </c>
      <c r="W396" s="10">
        <v>4</v>
      </c>
      <c r="X396" s="20" t="s">
        <v>33</v>
      </c>
      <c r="Y396" s="10">
        <v>3</v>
      </c>
      <c r="Z396" s="20" t="s">
        <v>33</v>
      </c>
      <c r="AA396" s="15">
        <v>3</v>
      </c>
      <c r="AB396" s="11">
        <v>47.031371704496259</v>
      </c>
      <c r="AC396" s="10">
        <v>47.970383654489837</v>
      </c>
      <c r="AD396" s="19">
        <v>4.998244641013903</v>
      </c>
      <c r="AE396" s="12">
        <v>1404.9755646817243</v>
      </c>
      <c r="AF396" s="10">
        <v>1323.9414519166714</v>
      </c>
      <c r="AG396" s="10">
        <v>989.9587878016024</v>
      </c>
      <c r="AH396" s="10">
        <v>606.16325682328693</v>
      </c>
      <c r="AI396" s="10">
        <v>3.436952717452324</v>
      </c>
      <c r="AJ396" s="10"/>
      <c r="AK396" s="10"/>
      <c r="AL396" s="10"/>
      <c r="AM396" s="10"/>
      <c r="AN396" s="10">
        <v>9.366503764544829</v>
      </c>
      <c r="AO396" s="10">
        <v>4.8562361943118955</v>
      </c>
      <c r="AP396" s="10">
        <v>7.9196703024128192</v>
      </c>
      <c r="AQ396" s="10">
        <v>114.66</v>
      </c>
      <c r="AR396" s="10"/>
      <c r="AS396" s="10"/>
      <c r="AT396" s="10">
        <v>1.8672363253564781</v>
      </c>
      <c r="AU396" s="10">
        <v>1</v>
      </c>
      <c r="AV396" s="16"/>
      <c r="AW396" s="19">
        <v>198.59121778750071</v>
      </c>
      <c r="AX396" s="1" t="s">
        <v>120</v>
      </c>
      <c r="AY396" s="23">
        <v>62.628083989501299</v>
      </c>
      <c r="AZ396" s="18">
        <v>100</v>
      </c>
      <c r="BA396" s="18">
        <v>0</v>
      </c>
      <c r="BB396" s="18">
        <v>0</v>
      </c>
      <c r="BC396" s="18">
        <v>100</v>
      </c>
      <c r="BD396" s="18">
        <v>0</v>
      </c>
      <c r="BE396" s="18">
        <v>0</v>
      </c>
      <c r="BF396" s="24">
        <v>47.031371704496259</v>
      </c>
      <c r="BG396" s="24">
        <v>47.970383654489837</v>
      </c>
      <c r="BH396" s="24">
        <v>4.998244641013903</v>
      </c>
      <c r="BI396" s="21"/>
      <c r="BJ396" s="25">
        <f t="shared" ca="1" si="39"/>
        <v>1</v>
      </c>
      <c r="BK396" s="24">
        <f t="shared" ca="1" si="40"/>
        <v>7.1046895071119103</v>
      </c>
      <c r="BL396" s="23">
        <f t="shared" si="41"/>
        <v>3.8216897106715559</v>
      </c>
      <c r="BM396" s="23">
        <f t="shared" ca="1" si="42"/>
        <v>3.1787467118406627</v>
      </c>
      <c r="BN396" s="22">
        <f t="shared" si="43"/>
        <v>2.8691642905110966</v>
      </c>
      <c r="BO396" s="21"/>
      <c r="BP396" s="2"/>
    </row>
    <row r="397" spans="1:68" x14ac:dyDescent="0.2">
      <c r="A397">
        <v>19.2</v>
      </c>
      <c r="B397">
        <v>2.11</v>
      </c>
      <c r="C397">
        <v>0.21762000000000001</v>
      </c>
      <c r="D397">
        <v>-5.4260000000000003E-2</v>
      </c>
      <c r="E397">
        <v>0.15314</v>
      </c>
      <c r="F397">
        <v>1.9335500000000001</v>
      </c>
      <c r="G397">
        <v>2.40605</v>
      </c>
      <c r="I397" s="17">
        <f t="shared" ref="I397:I450" si="44">IF(A397="(m)",0,A397/0.3048)</f>
        <v>62.992125984251963</v>
      </c>
      <c r="J397" s="16">
        <f t="shared" ref="J397:J450" si="45">$J$7-I397</f>
        <v>-62.79212598425196</v>
      </c>
      <c r="K397" s="16">
        <v>115</v>
      </c>
      <c r="L397" s="16">
        <v>7115.1574803149351</v>
      </c>
      <c r="M397" s="16">
        <v>3194.685039370072</v>
      </c>
      <c r="N397" s="16">
        <v>27.296587926509183</v>
      </c>
      <c r="O397" s="16">
        <v>13.633721765913755</v>
      </c>
      <c r="P397" s="16">
        <v>14.496491537945335</v>
      </c>
      <c r="Q397" s="16">
        <v>0.38638994079740135</v>
      </c>
      <c r="R397" s="16">
        <v>2.6654031410704113</v>
      </c>
      <c r="S397" s="16">
        <v>59.914567502193101</v>
      </c>
      <c r="T397" s="20" t="s">
        <v>122</v>
      </c>
      <c r="U397" s="10">
        <v>5</v>
      </c>
      <c r="V397" s="20" t="s">
        <v>143</v>
      </c>
      <c r="W397" s="10">
        <v>4</v>
      </c>
      <c r="X397" s="20" t="s">
        <v>33</v>
      </c>
      <c r="Y397" s="10">
        <v>3</v>
      </c>
      <c r="Z397" s="20" t="s">
        <v>33</v>
      </c>
      <c r="AA397" s="15">
        <v>3</v>
      </c>
      <c r="AB397" s="11">
        <v>42.297539789529466</v>
      </c>
      <c r="AC397" s="10">
        <v>51.619005107357836</v>
      </c>
      <c r="AD397" s="19">
        <v>6.0834551031127013</v>
      </c>
      <c r="AE397" s="12">
        <v>1363.3721765913756</v>
      </c>
      <c r="AF397" s="10">
        <v>1279.3463875118644</v>
      </c>
      <c r="AG397" s="10">
        <v>962.23686534590013</v>
      </c>
      <c r="AH397" s="10">
        <v>670.99843698549785</v>
      </c>
      <c r="AI397" s="10">
        <v>3.7517776751715144</v>
      </c>
      <c r="AJ397" s="10"/>
      <c r="AK397" s="10"/>
      <c r="AL397" s="10"/>
      <c r="AM397" s="10"/>
      <c r="AN397" s="10">
        <v>6.8168608829568775</v>
      </c>
      <c r="AO397" s="10">
        <v>4.7156389549421913</v>
      </c>
      <c r="AP397" s="10">
        <v>7.6978949227672011</v>
      </c>
      <c r="AQ397" s="10">
        <v>114.66</v>
      </c>
      <c r="AR397" s="10"/>
      <c r="AS397" s="10"/>
      <c r="AT397" s="10">
        <v>1.7961282342750047</v>
      </c>
      <c r="AU397" s="10">
        <v>1</v>
      </c>
      <c r="AV397" s="16"/>
      <c r="AW397" s="19">
        <v>191.90195812677965</v>
      </c>
      <c r="AX397" s="1" t="s">
        <v>120</v>
      </c>
      <c r="AY397" s="23">
        <v>62.792125984252003</v>
      </c>
      <c r="AZ397" s="18">
        <v>0</v>
      </c>
      <c r="BA397" s="18">
        <v>100</v>
      </c>
      <c r="BB397" s="18">
        <v>0</v>
      </c>
      <c r="BC397" s="18">
        <v>100</v>
      </c>
      <c r="BD397" s="18">
        <v>0</v>
      </c>
      <c r="BE397" s="18">
        <v>0</v>
      </c>
      <c r="BF397" s="24">
        <v>42.297539789529466</v>
      </c>
      <c r="BG397" s="24">
        <v>51.619005107357836</v>
      </c>
      <c r="BH397" s="24">
        <v>6.0834551031127013</v>
      </c>
      <c r="BI397" s="21"/>
      <c r="BJ397" s="25">
        <f t="shared" ca="1" si="39"/>
        <v>1</v>
      </c>
      <c r="BK397" s="24">
        <f t="shared" ca="1" si="40"/>
        <v>6.8481948379767683</v>
      </c>
      <c r="BL397" s="23">
        <f t="shared" si="41"/>
        <v>3.5322517688918724</v>
      </c>
      <c r="BM397" s="23">
        <f t="shared" ca="1" si="42"/>
        <v>3.1727268846520409</v>
      </c>
      <c r="BN397" s="22">
        <f t="shared" si="43"/>
        <v>2.8559222808148226</v>
      </c>
      <c r="BO397" s="21"/>
      <c r="BP397" s="2"/>
    </row>
    <row r="398" spans="1:68" x14ac:dyDescent="0.2">
      <c r="A398">
        <v>19.25</v>
      </c>
      <c r="B398">
        <v>2.11</v>
      </c>
      <c r="C398">
        <v>0.21631</v>
      </c>
      <c r="D398">
        <v>-5.9110000000000003E-2</v>
      </c>
      <c r="E398">
        <v>0.16078999999999999</v>
      </c>
      <c r="F398">
        <v>1.9365300000000001</v>
      </c>
      <c r="G398">
        <v>2.41113</v>
      </c>
      <c r="I398" s="17">
        <f t="shared" si="44"/>
        <v>63.156167979002625</v>
      </c>
      <c r="J398" s="16">
        <f t="shared" si="45"/>
        <v>-62.956167979002622</v>
      </c>
      <c r="K398" s="16">
        <v>115</v>
      </c>
      <c r="L398" s="16">
        <v>7134.0223097112612</v>
      </c>
      <c r="M398" s="16">
        <v>3203.3136482939567</v>
      </c>
      <c r="N398" s="16">
        <v>27.367672790901135</v>
      </c>
      <c r="O398" s="16">
        <v>13.286585215605745</v>
      </c>
      <c r="P398" s="16">
        <v>14.178817485432351</v>
      </c>
      <c r="Q398" s="16">
        <v>0.35190353643841354</v>
      </c>
      <c r="R398" s="16">
        <v>2.4818962286521247</v>
      </c>
      <c r="S398" s="16">
        <v>61.960574293514298</v>
      </c>
      <c r="T398" s="20" t="s">
        <v>122</v>
      </c>
      <c r="U398" s="10">
        <v>5</v>
      </c>
      <c r="V398" s="20" t="s">
        <v>143</v>
      </c>
      <c r="W398" s="10">
        <v>4</v>
      </c>
      <c r="X398" s="20" t="s">
        <v>33</v>
      </c>
      <c r="Y398" s="10">
        <v>3</v>
      </c>
      <c r="Z398" s="20" t="s">
        <v>33</v>
      </c>
      <c r="AA398" s="15">
        <v>3</v>
      </c>
      <c r="AB398" s="11">
        <v>38.934640695911895</v>
      </c>
      <c r="AC398" s="10">
        <v>54.014995373180653</v>
      </c>
      <c r="AD398" s="19">
        <v>7.050363930907448</v>
      </c>
      <c r="AE398" s="12">
        <v>1328.6585215605744</v>
      </c>
      <c r="AF398" s="10">
        <v>1240.8632737223179</v>
      </c>
      <c r="AG398" s="10">
        <v>938.4113114074263</v>
      </c>
      <c r="AH398" s="10">
        <v>711.62540233947061</v>
      </c>
      <c r="AI398" s="10">
        <v>4.029177321982889</v>
      </c>
      <c r="AJ398" s="10"/>
      <c r="AK398" s="10"/>
      <c r="AL398" s="10"/>
      <c r="AM398" s="10"/>
      <c r="AN398" s="10">
        <v>6.6432926078028727</v>
      </c>
      <c r="AO398" s="10">
        <v>4.6009568402134846</v>
      </c>
      <c r="AP398" s="10">
        <v>7.5072904912594103</v>
      </c>
      <c r="AQ398" s="10">
        <v>114.66</v>
      </c>
      <c r="AR398" s="10"/>
      <c r="AS398" s="10"/>
      <c r="AT398" s="10">
        <v>1.7345066821601514</v>
      </c>
      <c r="AU398" s="10">
        <v>1</v>
      </c>
      <c r="AV398" s="16"/>
      <c r="AW398" s="19">
        <v>186.1294910583477</v>
      </c>
      <c r="AX398" s="1" t="s">
        <v>120</v>
      </c>
      <c r="AY398" s="23">
        <v>62.956167979002601</v>
      </c>
      <c r="AZ398" s="18">
        <v>0</v>
      </c>
      <c r="BA398" s="18">
        <v>100</v>
      </c>
      <c r="BB398" s="18">
        <v>0</v>
      </c>
      <c r="BC398" s="18">
        <v>100</v>
      </c>
      <c r="BD398" s="18">
        <v>0</v>
      </c>
      <c r="BE398" s="18">
        <v>0</v>
      </c>
      <c r="BF398" s="24">
        <v>38.934640695911895</v>
      </c>
      <c r="BG398" s="24">
        <v>54.014995373180653</v>
      </c>
      <c r="BH398" s="24">
        <v>7.050363930907448</v>
      </c>
      <c r="BI398" s="21"/>
      <c r="BJ398" s="25">
        <f t="shared" ca="1" si="39"/>
        <v>1</v>
      </c>
      <c r="BK398" s="24">
        <f t="shared" ca="1" si="40"/>
        <v>6.6255181325927479</v>
      </c>
      <c r="BL398" s="23">
        <f t="shared" si="41"/>
        <v>3.3161511384206412</v>
      </c>
      <c r="BM398" s="23">
        <f t="shared" ca="1" si="42"/>
        <v>3.1695179635619937</v>
      </c>
      <c r="BN398" s="22">
        <f t="shared" si="43"/>
        <v>2.8461018547440005</v>
      </c>
      <c r="BO398" s="21"/>
      <c r="BP398" s="2"/>
    </row>
    <row r="399" spans="1:68" x14ac:dyDescent="0.2">
      <c r="A399">
        <v>19.3</v>
      </c>
      <c r="B399">
        <v>2.11</v>
      </c>
      <c r="C399">
        <v>0.21803</v>
      </c>
      <c r="D399">
        <v>-4.5339999999999998E-2</v>
      </c>
      <c r="E399">
        <v>0.16880000000000001</v>
      </c>
      <c r="F399">
        <v>1.93933</v>
      </c>
      <c r="G399">
        <v>2.41568</v>
      </c>
      <c r="I399" s="17">
        <f t="shared" si="44"/>
        <v>63.320209973753279</v>
      </c>
      <c r="J399" s="16">
        <f t="shared" si="45"/>
        <v>-63.120209973753276</v>
      </c>
      <c r="K399" s="16">
        <v>115</v>
      </c>
      <c r="L399" s="16">
        <v>7152.8871391075863</v>
      </c>
      <c r="M399" s="16">
        <v>3211.942257217841</v>
      </c>
      <c r="N399" s="16">
        <v>27.438757655293088</v>
      </c>
      <c r="O399" s="16">
        <v>13.742367556468169</v>
      </c>
      <c r="P399" s="16">
        <v>14.665448794574273</v>
      </c>
      <c r="Q399" s="16">
        <v>0.44981648242259131</v>
      </c>
      <c r="R399" s="16">
        <v>3.0671852510167192</v>
      </c>
      <c r="S399" s="16">
        <v>64.102863757368283</v>
      </c>
      <c r="T399" s="20" t="s">
        <v>122</v>
      </c>
      <c r="U399" s="10">
        <v>4</v>
      </c>
      <c r="V399" s="20" t="s">
        <v>143</v>
      </c>
      <c r="W399" s="10">
        <v>4</v>
      </c>
      <c r="X399" s="20" t="s">
        <v>33</v>
      </c>
      <c r="Y399" s="10">
        <v>3</v>
      </c>
      <c r="Z399" s="20" t="s">
        <v>33</v>
      </c>
      <c r="AA399" s="15">
        <v>3</v>
      </c>
      <c r="AB399" s="11">
        <v>52.235398344271928</v>
      </c>
      <c r="AC399" s="10">
        <v>43.658803026808869</v>
      </c>
      <c r="AD399" s="19">
        <v>4.1057986289192065</v>
      </c>
      <c r="AE399" s="12">
        <v>1374.2367556468168</v>
      </c>
      <c r="AF399" s="10">
        <v>1297.0043201274657</v>
      </c>
      <c r="AG399" s="10">
        <v>974.90865959307041</v>
      </c>
      <c r="AH399" s="10">
        <v>754.23303981411823</v>
      </c>
      <c r="AI399" s="10">
        <v>3.2603182336916792</v>
      </c>
      <c r="AJ399" s="10"/>
      <c r="AK399" s="10"/>
      <c r="AL399" s="10"/>
      <c r="AM399" s="10"/>
      <c r="AN399" s="10">
        <v>9.1615783709787788</v>
      </c>
      <c r="AO399" s="10">
        <v>4.8585591891463684</v>
      </c>
      <c r="AP399" s="10">
        <v>7.7992692767445631</v>
      </c>
      <c r="AQ399" s="10">
        <v>114.66</v>
      </c>
      <c r="AR399" s="10"/>
      <c r="AS399" s="10"/>
      <c r="AT399" s="10">
        <v>1.811856249790841</v>
      </c>
      <c r="AU399" s="10">
        <v>1</v>
      </c>
      <c r="AV399" s="16"/>
      <c r="AW399" s="19">
        <v>194.55064801911988</v>
      </c>
      <c r="AX399" s="1" t="s">
        <v>120</v>
      </c>
      <c r="AY399" s="23">
        <v>63.120209973753298</v>
      </c>
      <c r="AZ399" s="18">
        <v>100</v>
      </c>
      <c r="BA399" s="18">
        <v>0</v>
      </c>
      <c r="BB399" s="18">
        <v>0</v>
      </c>
      <c r="BC399" s="18">
        <v>100</v>
      </c>
      <c r="BD399" s="18">
        <v>0</v>
      </c>
      <c r="BE399" s="18">
        <v>0</v>
      </c>
      <c r="BF399" s="24">
        <v>52.235398344271928</v>
      </c>
      <c r="BG399" s="24">
        <v>43.658803026808869</v>
      </c>
      <c r="BH399" s="24">
        <v>4.1057986289192065</v>
      </c>
      <c r="BI399" s="21"/>
      <c r="BJ399" s="25">
        <f t="shared" ref="BJ399:BJ450" ca="1" si="46">IF((0.381*BM399)+(0.05*(M399/2116.217)-0.15)&lt;1,(0.381*BM399)+(0.05*(M399/2116.217)-0.15),1)</f>
        <v>1</v>
      </c>
      <c r="BK399" s="24">
        <f t="shared" ref="BK399:BK450" ca="1" si="47">((P399-(L399/2000))/1.06)*(1.06/(M399/2000))^BJ399</f>
        <v>6.9048596375612856</v>
      </c>
      <c r="BL399" s="23">
        <f t="shared" ref="BL399:BL450" si="48">(Q399/(P399-(L399/2000)))*100</f>
        <v>4.0564187074928597</v>
      </c>
      <c r="BM399" s="23">
        <f t="shared" ref="BM399:BM450" ca="1" si="49">SQRT(((3.47-LOG(BK399))^2)+((LOG(BL399)+1.22)^2))</f>
        <v>3.2036623092563485</v>
      </c>
      <c r="BN399" s="22">
        <f t="shared" ref="BN399:BN450" si="50">SQRT(((3.47-LOG(P399/1.06))^2)+((LOG(R399)+1.22)^2))</f>
        <v>2.8874298944953165</v>
      </c>
      <c r="BO399" s="21"/>
      <c r="BP399" s="2"/>
    </row>
    <row r="400" spans="1:68" x14ac:dyDescent="0.2">
      <c r="A400">
        <v>19.350000000000001</v>
      </c>
      <c r="B400">
        <v>2.16</v>
      </c>
      <c r="C400">
        <v>0.22140000000000001</v>
      </c>
      <c r="D400">
        <v>-4.7480000000000001E-2</v>
      </c>
      <c r="E400">
        <v>0.17369999999999999</v>
      </c>
      <c r="F400">
        <v>1.93835</v>
      </c>
      <c r="G400">
        <v>2.4166799999999999</v>
      </c>
      <c r="I400" s="17">
        <f t="shared" si="44"/>
        <v>63.484251968503941</v>
      </c>
      <c r="J400" s="16">
        <f t="shared" si="45"/>
        <v>-63.284251968503938</v>
      </c>
      <c r="K400" s="16">
        <v>115</v>
      </c>
      <c r="L400" s="16">
        <v>7171.7519685039124</v>
      </c>
      <c r="M400" s="16">
        <v>3220.5708661417257</v>
      </c>
      <c r="N400" s="16">
        <v>27.509842519685041</v>
      </c>
      <c r="O400" s="16">
        <v>14.635382956878848</v>
      </c>
      <c r="P400" s="16">
        <v>15.577335598801373</v>
      </c>
      <c r="Q400" s="16">
        <v>0.43459980091161521</v>
      </c>
      <c r="R400" s="16">
        <v>2.7899495273444344</v>
      </c>
      <c r="S400" s="16">
        <v>65.413377911286432</v>
      </c>
      <c r="T400" s="20" t="s">
        <v>122</v>
      </c>
      <c r="U400" s="10">
        <v>5</v>
      </c>
      <c r="V400" s="20" t="s">
        <v>143</v>
      </c>
      <c r="W400" s="10">
        <v>4</v>
      </c>
      <c r="X400" s="20" t="s">
        <v>33</v>
      </c>
      <c r="Y400" s="10">
        <v>3</v>
      </c>
      <c r="Z400" s="20" t="s">
        <v>33</v>
      </c>
      <c r="AA400" s="15">
        <v>3</v>
      </c>
      <c r="AB400" s="11">
        <v>43.386626764606461</v>
      </c>
      <c r="AC400" s="10">
        <v>50.806141436267453</v>
      </c>
      <c r="AD400" s="19">
        <v>5.8072317991260824</v>
      </c>
      <c r="AE400" s="12">
        <v>1463.5382956878848</v>
      </c>
      <c r="AF400" s="10">
        <v>1403.1754247779288</v>
      </c>
      <c r="AG400" s="10">
        <v>1038.4890399200915</v>
      </c>
      <c r="AH400" s="10">
        <v>779.72987091294294</v>
      </c>
      <c r="AI400" s="10">
        <v>3.5842942325620952</v>
      </c>
      <c r="AJ400" s="10"/>
      <c r="AK400" s="10"/>
      <c r="AL400" s="10"/>
      <c r="AM400" s="10"/>
      <c r="AN400" s="10">
        <v>7.317691478439424</v>
      </c>
      <c r="AO400" s="10">
        <v>5.0058014696904332</v>
      </c>
      <c r="AP400" s="10">
        <v>8.269423279440641</v>
      </c>
      <c r="AQ400" s="10">
        <v>114.66</v>
      </c>
      <c r="AR400" s="10"/>
      <c r="AS400" s="10"/>
      <c r="AT400" s="10">
        <v>1.9623457070152595</v>
      </c>
      <c r="AU400" s="10">
        <v>1</v>
      </c>
      <c r="AV400" s="16"/>
      <c r="AW400" s="19">
        <v>210.47631371668933</v>
      </c>
      <c r="AX400" s="1" t="s">
        <v>120</v>
      </c>
      <c r="AY400" s="23">
        <v>63.284251968503902</v>
      </c>
      <c r="AZ400" s="18">
        <v>0</v>
      </c>
      <c r="BA400" s="18">
        <v>100</v>
      </c>
      <c r="BB400" s="18">
        <v>0</v>
      </c>
      <c r="BC400" s="18">
        <v>100</v>
      </c>
      <c r="BD400" s="18">
        <v>0</v>
      </c>
      <c r="BE400" s="18">
        <v>0</v>
      </c>
      <c r="BF400" s="24">
        <v>43.386626764606461</v>
      </c>
      <c r="BG400" s="24">
        <v>50.806141436267453</v>
      </c>
      <c r="BH400" s="24">
        <v>5.8072317991260824</v>
      </c>
      <c r="BI400" s="21"/>
      <c r="BJ400" s="25">
        <f t="shared" ca="1" si="46"/>
        <v>1</v>
      </c>
      <c r="BK400" s="24">
        <f t="shared" ca="1" si="47"/>
        <v>7.446791337906685</v>
      </c>
      <c r="BL400" s="23">
        <f t="shared" si="48"/>
        <v>3.6242443779263436</v>
      </c>
      <c r="BM400" s="23">
        <f t="shared" ca="1" si="49"/>
        <v>3.1488694694363821</v>
      </c>
      <c r="BN400" s="22">
        <f t="shared" si="50"/>
        <v>2.84203403734461</v>
      </c>
      <c r="BO400" s="21"/>
      <c r="BP400" s="2"/>
    </row>
    <row r="401" spans="1:68" x14ac:dyDescent="0.2">
      <c r="A401">
        <v>19.399999999999999</v>
      </c>
      <c r="B401">
        <v>2.11</v>
      </c>
      <c r="C401">
        <v>0.21959999999999999</v>
      </c>
      <c r="D401">
        <v>-5.0259999999999999E-2</v>
      </c>
      <c r="E401">
        <v>0.19137000000000001</v>
      </c>
      <c r="F401">
        <v>1.94303</v>
      </c>
      <c r="G401">
        <v>2.4187799999999999</v>
      </c>
      <c r="I401" s="17">
        <f t="shared" si="44"/>
        <v>63.648293963254588</v>
      </c>
      <c r="J401" s="16">
        <f t="shared" si="45"/>
        <v>-63.448293963254585</v>
      </c>
      <c r="K401" s="16">
        <v>115</v>
      </c>
      <c r="L401" s="16">
        <v>7190.6167979002366</v>
      </c>
      <c r="M401" s="16">
        <v>3229.1994750656099</v>
      </c>
      <c r="N401" s="16">
        <v>27.580927384076986</v>
      </c>
      <c r="O401" s="16">
        <v>14.158401437371657</v>
      </c>
      <c r="P401" s="16">
        <v>15.168406672240337</v>
      </c>
      <c r="Q401" s="16">
        <v>0.41483233614502019</v>
      </c>
      <c r="R401" s="16">
        <v>2.7348445035047999</v>
      </c>
      <c r="S401" s="16">
        <v>70.139252421436211</v>
      </c>
      <c r="T401" s="20" t="s">
        <v>122</v>
      </c>
      <c r="U401" s="10">
        <v>5</v>
      </c>
      <c r="V401" s="20" t="s">
        <v>143</v>
      </c>
      <c r="W401" s="10">
        <v>4</v>
      </c>
      <c r="X401" s="20" t="s">
        <v>33</v>
      </c>
      <c r="Y401" s="10">
        <v>3</v>
      </c>
      <c r="Z401" s="20" t="s">
        <v>33</v>
      </c>
      <c r="AA401" s="15">
        <v>3</v>
      </c>
      <c r="AB401" s="11">
        <v>43.408350138673946</v>
      </c>
      <c r="AC401" s="10">
        <v>50.789756839897642</v>
      </c>
      <c r="AD401" s="19">
        <v>5.8018930214284143</v>
      </c>
      <c r="AE401" s="12">
        <v>1415.8401437371656</v>
      </c>
      <c r="AF401" s="10">
        <v>1353.9564434533174</v>
      </c>
      <c r="AG401" s="10">
        <v>1011.2271114826891</v>
      </c>
      <c r="AH401" s="10">
        <v>875.48554362567552</v>
      </c>
      <c r="AI401" s="10">
        <v>3.6565150183802575</v>
      </c>
      <c r="AJ401" s="10"/>
      <c r="AK401" s="10"/>
      <c r="AL401" s="10"/>
      <c r="AM401" s="10"/>
      <c r="AN401" s="10">
        <v>7.0792007186858283</v>
      </c>
      <c r="AO401" s="10">
        <v>4.90191341274799</v>
      </c>
      <c r="AP401" s="10">
        <v>8.0785897803788238</v>
      </c>
      <c r="AQ401" s="10">
        <v>114.66</v>
      </c>
      <c r="AR401" s="10"/>
      <c r="AS401" s="10"/>
      <c r="AT401" s="10">
        <v>1.8848156544236643</v>
      </c>
      <c r="AU401" s="10">
        <v>1</v>
      </c>
      <c r="AV401" s="16"/>
      <c r="AW401" s="19">
        <v>203.09346651799763</v>
      </c>
      <c r="AX401" s="1" t="s">
        <v>120</v>
      </c>
      <c r="AY401" s="23">
        <v>63.448293963254599</v>
      </c>
      <c r="AZ401" s="18">
        <v>0</v>
      </c>
      <c r="BA401" s="18">
        <v>100</v>
      </c>
      <c r="BB401" s="18">
        <v>0</v>
      </c>
      <c r="BC401" s="18">
        <v>100</v>
      </c>
      <c r="BD401" s="18">
        <v>0</v>
      </c>
      <c r="BE401" s="18">
        <v>0</v>
      </c>
      <c r="BF401" s="24">
        <v>43.408350138673946</v>
      </c>
      <c r="BG401" s="24">
        <v>50.789756839897642</v>
      </c>
      <c r="BH401" s="24">
        <v>5.8018930214284143</v>
      </c>
      <c r="BI401" s="21"/>
      <c r="BJ401" s="25">
        <f t="shared" ca="1" si="46"/>
        <v>1</v>
      </c>
      <c r="BK401" s="24">
        <f t="shared" ca="1" si="47"/>
        <v>7.1677815896183255</v>
      </c>
      <c r="BL401" s="23">
        <f t="shared" si="48"/>
        <v>3.584453586663304</v>
      </c>
      <c r="BM401" s="23">
        <f t="shared" ca="1" si="49"/>
        <v>3.159871782359104</v>
      </c>
      <c r="BN401" s="22">
        <f t="shared" si="50"/>
        <v>2.8463512246898639</v>
      </c>
      <c r="BO401" s="21"/>
      <c r="BP401" s="2"/>
    </row>
    <row r="402" spans="1:68" x14ac:dyDescent="0.2">
      <c r="A402">
        <v>19.45</v>
      </c>
      <c r="B402">
        <v>2.16</v>
      </c>
      <c r="C402">
        <v>0.22133</v>
      </c>
      <c r="D402">
        <v>-5.2839999999999998E-2</v>
      </c>
      <c r="E402">
        <v>0.20285</v>
      </c>
      <c r="F402">
        <v>1.9389000000000001</v>
      </c>
      <c r="G402">
        <v>2.4213</v>
      </c>
      <c r="I402" s="17">
        <f t="shared" si="44"/>
        <v>63.812335958005242</v>
      </c>
      <c r="J402" s="16">
        <f t="shared" si="45"/>
        <v>-63.612335958005239</v>
      </c>
      <c r="K402" s="16">
        <v>115</v>
      </c>
      <c r="L402" s="16">
        <v>7209.4816272965618</v>
      </c>
      <c r="M402" s="16">
        <v>3237.8280839894942</v>
      </c>
      <c r="N402" s="16">
        <v>27.652012248468939</v>
      </c>
      <c r="O402" s="16">
        <v>14.616833675564676</v>
      </c>
      <c r="P402" s="16">
        <v>15.671051913660403</v>
      </c>
      <c r="Q402" s="16">
        <v>0.39648699114580604</v>
      </c>
      <c r="R402" s="16">
        <v>2.5300598411022408</v>
      </c>
      <c r="S402" s="16">
        <v>73.209599867758769</v>
      </c>
      <c r="T402" s="20" t="s">
        <v>122</v>
      </c>
      <c r="U402" s="10">
        <v>5</v>
      </c>
      <c r="V402" s="20" t="s">
        <v>143</v>
      </c>
      <c r="W402" s="10">
        <v>4</v>
      </c>
      <c r="X402" s="20" t="s">
        <v>33</v>
      </c>
      <c r="Y402" s="10">
        <v>3</v>
      </c>
      <c r="Z402" s="20" t="s">
        <v>33</v>
      </c>
      <c r="AA402" s="15">
        <v>3</v>
      </c>
      <c r="AB402" s="11">
        <v>37.742891884635632</v>
      </c>
      <c r="AC402" s="10">
        <v>54.818850009478957</v>
      </c>
      <c r="AD402" s="19">
        <v>7.4382581058854118</v>
      </c>
      <c r="AE402" s="12">
        <v>1461.6833675564676</v>
      </c>
      <c r="AF402" s="10">
        <v>1411.9814818911884</v>
      </c>
      <c r="AG402" s="10">
        <v>1044.7367942440269</v>
      </c>
      <c r="AH402" s="10">
        <v>937.18465959681953</v>
      </c>
      <c r="AI402" s="10">
        <v>3.9524756835962505</v>
      </c>
      <c r="AJ402" s="10"/>
      <c r="AK402" s="10"/>
      <c r="AL402" s="10"/>
      <c r="AM402" s="10"/>
      <c r="AN402" s="10">
        <v>7.308416837782338</v>
      </c>
      <c r="AO402" s="10">
        <v>4.9670990624447606</v>
      </c>
      <c r="AP402" s="10">
        <v>8.3131575597081877</v>
      </c>
      <c r="AQ402" s="10">
        <v>114.66</v>
      </c>
      <c r="AR402" s="10"/>
      <c r="AS402" s="10"/>
      <c r="AT402" s="10">
        <v>1.9641908366774268</v>
      </c>
      <c r="AU402" s="10">
        <v>1</v>
      </c>
      <c r="AV402" s="16"/>
      <c r="AW402" s="19">
        <v>211.79722228367828</v>
      </c>
      <c r="AX402" s="1" t="s">
        <v>120</v>
      </c>
      <c r="AY402" s="23">
        <v>63.612335958005197</v>
      </c>
      <c r="AZ402" s="18">
        <v>0</v>
      </c>
      <c r="BA402" s="18">
        <v>100</v>
      </c>
      <c r="BB402" s="18">
        <v>0</v>
      </c>
      <c r="BC402" s="18">
        <v>100</v>
      </c>
      <c r="BD402" s="18">
        <v>0</v>
      </c>
      <c r="BE402" s="18">
        <v>0</v>
      </c>
      <c r="BF402" s="24">
        <v>37.742891884635632</v>
      </c>
      <c r="BG402" s="24">
        <v>54.818850009478957</v>
      </c>
      <c r="BH402" s="24">
        <v>7.4382581058854118</v>
      </c>
      <c r="BI402" s="21"/>
      <c r="BJ402" s="25">
        <f t="shared" ca="1" si="46"/>
        <v>1</v>
      </c>
      <c r="BK402" s="24">
        <f t="shared" ca="1" si="47"/>
        <v>7.4533364879240898</v>
      </c>
      <c r="BL402" s="23">
        <f t="shared" si="48"/>
        <v>3.2859006191660987</v>
      </c>
      <c r="BM402" s="23">
        <f t="shared" ca="1" si="49"/>
        <v>3.1247000380673402</v>
      </c>
      <c r="BN402" s="22">
        <f t="shared" si="50"/>
        <v>2.815228073985975</v>
      </c>
      <c r="BO402" s="21"/>
      <c r="BP402" s="2"/>
    </row>
    <row r="403" spans="1:68" x14ac:dyDescent="0.2">
      <c r="A403">
        <v>19.5</v>
      </c>
      <c r="B403">
        <v>2.11</v>
      </c>
      <c r="C403">
        <v>0.22278000000000001</v>
      </c>
      <c r="D403">
        <v>-5.3350000000000002E-2</v>
      </c>
      <c r="E403">
        <v>0.21177000000000001</v>
      </c>
      <c r="F403">
        <v>1.9394499999999999</v>
      </c>
      <c r="G403">
        <v>2.42788</v>
      </c>
      <c r="I403" s="17">
        <f t="shared" si="44"/>
        <v>63.976377952755904</v>
      </c>
      <c r="J403" s="16">
        <f t="shared" si="45"/>
        <v>-63.776377952755901</v>
      </c>
      <c r="K403" s="16">
        <v>115</v>
      </c>
      <c r="L403" s="16">
        <v>7228.3464566928878</v>
      </c>
      <c r="M403" s="16">
        <v>3246.4566929133789</v>
      </c>
      <c r="N403" s="16">
        <v>27.723097112860891</v>
      </c>
      <c r="O403" s="16">
        <v>15.001068788501025</v>
      </c>
      <c r="P403" s="16">
        <v>16.089640684156439</v>
      </c>
      <c r="Q403" s="16">
        <v>0.39286058573898464</v>
      </c>
      <c r="R403" s="16">
        <v>2.4416989381611032</v>
      </c>
      <c r="S403" s="16">
        <v>75.595270531626099</v>
      </c>
      <c r="T403" s="20" t="s">
        <v>122</v>
      </c>
      <c r="U403" s="10">
        <v>5</v>
      </c>
      <c r="V403" s="20" t="s">
        <v>143</v>
      </c>
      <c r="W403" s="10">
        <v>4</v>
      </c>
      <c r="X403" s="20" t="s">
        <v>33</v>
      </c>
      <c r="Y403" s="10">
        <v>3</v>
      </c>
      <c r="Z403" s="20" t="s">
        <v>33</v>
      </c>
      <c r="AA403" s="15">
        <v>3</v>
      </c>
      <c r="AB403" s="11">
        <v>35.073523675254336</v>
      </c>
      <c r="AC403" s="10">
        <v>56.522799583936745</v>
      </c>
      <c r="AD403" s="19">
        <v>8.4036767408089155</v>
      </c>
      <c r="AE403" s="12">
        <v>1500.1068788501025</v>
      </c>
      <c r="AF403" s="10">
        <v>1460.1175237497616</v>
      </c>
      <c r="AG403" s="10">
        <v>1072.6427122770961</v>
      </c>
      <c r="AH403" s="10">
        <v>984.79899604316995</v>
      </c>
      <c r="AI403" s="10">
        <v>4.0955090096124707</v>
      </c>
      <c r="AJ403" s="10"/>
      <c r="AK403" s="10"/>
      <c r="AL403" s="10"/>
      <c r="AM403" s="10"/>
      <c r="AN403" s="10">
        <v>7.5005343942505123</v>
      </c>
      <c r="AO403" s="10">
        <v>5.0415102032059824</v>
      </c>
      <c r="AP403" s="10">
        <v>8.5084989859396725</v>
      </c>
      <c r="AQ403" s="10">
        <v>114.66</v>
      </c>
      <c r="AR403" s="10"/>
      <c r="AS403" s="10"/>
      <c r="AT403" s="10">
        <v>2.0288641587129028</v>
      </c>
      <c r="AU403" s="10">
        <v>1</v>
      </c>
      <c r="AV403" s="16"/>
      <c r="AW403" s="19">
        <v>219.01762856246424</v>
      </c>
      <c r="AX403" s="1" t="s">
        <v>120</v>
      </c>
      <c r="AY403" s="23">
        <v>63.776377952755901</v>
      </c>
      <c r="AZ403" s="18">
        <v>0</v>
      </c>
      <c r="BA403" s="18">
        <v>100</v>
      </c>
      <c r="BB403" s="18">
        <v>0</v>
      </c>
      <c r="BC403" s="18">
        <v>100</v>
      </c>
      <c r="BD403" s="18">
        <v>0</v>
      </c>
      <c r="BE403" s="18">
        <v>0</v>
      </c>
      <c r="BF403" s="24">
        <v>35.073523675254336</v>
      </c>
      <c r="BG403" s="24">
        <v>56.522799583936745</v>
      </c>
      <c r="BH403" s="24">
        <v>8.4036767408089155</v>
      </c>
      <c r="BI403" s="21"/>
      <c r="BJ403" s="25">
        <f t="shared" ca="1" si="46"/>
        <v>1</v>
      </c>
      <c r="BK403" s="24">
        <f t="shared" ca="1" si="47"/>
        <v>7.6855899436714656</v>
      </c>
      <c r="BL403" s="23">
        <f t="shared" si="48"/>
        <v>3.1490650521157355</v>
      </c>
      <c r="BM403" s="23">
        <f t="shared" ca="1" si="49"/>
        <v>3.1033646912822372</v>
      </c>
      <c r="BN403" s="22">
        <f t="shared" si="50"/>
        <v>2.7969794553878651</v>
      </c>
      <c r="BO403" s="21"/>
      <c r="BP403" s="2"/>
    </row>
    <row r="404" spans="1:68" x14ac:dyDescent="0.2">
      <c r="A404">
        <v>19.55</v>
      </c>
      <c r="B404">
        <v>0.43</v>
      </c>
      <c r="C404">
        <v>0.22420999999999999</v>
      </c>
      <c r="D404">
        <v>-5.2350000000000001E-2</v>
      </c>
      <c r="E404">
        <v>0.21923999999999999</v>
      </c>
      <c r="F404">
        <v>1.9388300000000001</v>
      </c>
      <c r="G404">
        <v>2.4325000000000001</v>
      </c>
      <c r="I404" s="17">
        <f t="shared" si="44"/>
        <v>64.140419947506558</v>
      </c>
      <c r="J404" s="16">
        <f t="shared" si="45"/>
        <v>-63.940419947506555</v>
      </c>
      <c r="K404" s="16">
        <v>115</v>
      </c>
      <c r="L404" s="16">
        <v>7247.211286089213</v>
      </c>
      <c r="M404" s="16">
        <v>3255.0853018372632</v>
      </c>
      <c r="N404" s="16">
        <v>27.79418197725284</v>
      </c>
      <c r="O404" s="16">
        <v>15.380004106776171</v>
      </c>
      <c r="P404" s="16">
        <v>16.497345264984375</v>
      </c>
      <c r="Q404" s="16">
        <v>0.39997118457588937</v>
      </c>
      <c r="R404" s="16">
        <v>2.4244578636832466</v>
      </c>
      <c r="S404" s="16">
        <v>77.593135986680934</v>
      </c>
      <c r="T404" s="20" t="s">
        <v>122</v>
      </c>
      <c r="U404" s="10">
        <v>5</v>
      </c>
      <c r="V404" s="20" t="s">
        <v>143</v>
      </c>
      <c r="W404" s="10">
        <v>4</v>
      </c>
      <c r="X404" s="20" t="s">
        <v>33</v>
      </c>
      <c r="Y404" s="10">
        <v>3</v>
      </c>
      <c r="Z404" s="20" t="s">
        <v>33</v>
      </c>
      <c r="AA404" s="15">
        <v>3</v>
      </c>
      <c r="AB404" s="11">
        <v>34.041785361628044</v>
      </c>
      <c r="AC404" s="10">
        <v>57.142576170015431</v>
      </c>
      <c r="AD404" s="19">
        <v>8.8156384683565285</v>
      </c>
      <c r="AE404" s="12">
        <v>1538.0004106776173</v>
      </c>
      <c r="AF404" s="10">
        <v>1506.9730727062056</v>
      </c>
      <c r="AG404" s="10">
        <v>1099.823017665625</v>
      </c>
      <c r="AH404" s="10">
        <v>1024.4356253368064</v>
      </c>
      <c r="AI404" s="10">
        <v>4.1246334489014211</v>
      </c>
      <c r="AJ404" s="10"/>
      <c r="AK404" s="10"/>
      <c r="AL404" s="10"/>
      <c r="AM404" s="10"/>
      <c r="AN404" s="10">
        <v>7.6900020533880857</v>
      </c>
      <c r="AO404" s="10">
        <v>5.1324308825333489</v>
      </c>
      <c r="AP404" s="10">
        <v>8.6987611236593754</v>
      </c>
      <c r="AQ404" s="10">
        <v>114.66</v>
      </c>
      <c r="AR404" s="10"/>
      <c r="AS404" s="10"/>
      <c r="AT404" s="10">
        <v>2.0914250785778083</v>
      </c>
      <c r="AU404" s="10">
        <v>1</v>
      </c>
      <c r="AV404" s="16"/>
      <c r="AW404" s="19">
        <v>226.04596090593085</v>
      </c>
      <c r="AX404" s="1" t="s">
        <v>120</v>
      </c>
      <c r="AY404" s="23">
        <v>63.940419947506598</v>
      </c>
      <c r="AZ404" s="18">
        <v>0</v>
      </c>
      <c r="BA404" s="18">
        <v>100</v>
      </c>
      <c r="BB404" s="18">
        <v>0</v>
      </c>
      <c r="BC404" s="18">
        <v>100</v>
      </c>
      <c r="BD404" s="18">
        <v>0</v>
      </c>
      <c r="BE404" s="18">
        <v>0</v>
      </c>
      <c r="BF404" s="24">
        <v>34.041785361628044</v>
      </c>
      <c r="BG404" s="24">
        <v>57.142576170015431</v>
      </c>
      <c r="BH404" s="24">
        <v>8.8156384683565285</v>
      </c>
      <c r="BI404" s="21"/>
      <c r="BJ404" s="25">
        <f t="shared" ca="1" si="46"/>
        <v>1</v>
      </c>
      <c r="BK404" s="24">
        <f t="shared" ca="1" si="47"/>
        <v>7.9099245814992702</v>
      </c>
      <c r="BL404" s="23">
        <f t="shared" si="48"/>
        <v>3.1068764502137967</v>
      </c>
      <c r="BM404" s="23">
        <f t="shared" ca="1" si="49"/>
        <v>3.0897169647856928</v>
      </c>
      <c r="BN404" s="22">
        <f t="shared" si="50"/>
        <v>2.7863200111980277</v>
      </c>
      <c r="BO404" s="21"/>
      <c r="BP404" s="2"/>
    </row>
    <row r="405" spans="1:68" x14ac:dyDescent="0.2">
      <c r="A405">
        <v>19.600000000000001</v>
      </c>
      <c r="B405">
        <v>2.02</v>
      </c>
      <c r="C405">
        <v>0.22009000000000001</v>
      </c>
      <c r="D405">
        <v>-5.1369999999999999E-2</v>
      </c>
      <c r="E405">
        <v>0.2283</v>
      </c>
      <c r="F405">
        <v>1.9400500000000001</v>
      </c>
      <c r="G405">
        <v>2.4404499999999998</v>
      </c>
      <c r="I405" s="17">
        <f t="shared" si="44"/>
        <v>64.30446194225722</v>
      </c>
      <c r="J405" s="16">
        <f t="shared" si="45"/>
        <v>-64.104461942257217</v>
      </c>
      <c r="K405" s="16">
        <v>115</v>
      </c>
      <c r="L405" s="16">
        <v>7266.076115485539</v>
      </c>
      <c r="M405" s="16">
        <v>3263.7139107611479</v>
      </c>
      <c r="N405" s="16">
        <v>27.865266841644793</v>
      </c>
      <c r="O405" s="16">
        <v>14.28824640657084</v>
      </c>
      <c r="P405" s="16">
        <v>15.440480405304918</v>
      </c>
      <c r="Q405" s="16">
        <v>0.40693957143605591</v>
      </c>
      <c r="R405" s="16">
        <v>2.6355369830089148</v>
      </c>
      <c r="S405" s="16">
        <v>80.016249912088796</v>
      </c>
      <c r="T405" s="20" t="s">
        <v>122</v>
      </c>
      <c r="U405" s="10">
        <v>5</v>
      </c>
      <c r="V405" s="20" t="s">
        <v>143</v>
      </c>
      <c r="W405" s="10">
        <v>4</v>
      </c>
      <c r="X405" s="20" t="s">
        <v>33</v>
      </c>
      <c r="Y405" s="10">
        <v>3</v>
      </c>
      <c r="Z405" s="20" t="s">
        <v>33</v>
      </c>
      <c r="AA405" s="15">
        <v>3</v>
      </c>
      <c r="AB405" s="11">
        <v>41.321253823543692</v>
      </c>
      <c r="AC405" s="10">
        <v>52.332912547960142</v>
      </c>
      <c r="AD405" s="19">
        <v>6.3458336284961661</v>
      </c>
      <c r="AE405" s="12">
        <v>1428.824640657084</v>
      </c>
      <c r="AF405" s="10">
        <v>1381.5263345441326</v>
      </c>
      <c r="AG405" s="10">
        <v>1029.3653603536611</v>
      </c>
      <c r="AH405" s="10">
        <v>1072.8202231634193</v>
      </c>
      <c r="AI405" s="10">
        <v>3.7942931798981228</v>
      </c>
      <c r="AJ405" s="10"/>
      <c r="AK405" s="10"/>
      <c r="AL405" s="10"/>
      <c r="AM405" s="10"/>
      <c r="AN405" s="10">
        <v>7.1441232032854201</v>
      </c>
      <c r="AO405" s="10">
        <v>4.9537896147175502</v>
      </c>
      <c r="AP405" s="10">
        <v>8.2055575224756279</v>
      </c>
      <c r="AQ405" s="10">
        <v>114.66</v>
      </c>
      <c r="AR405" s="10"/>
      <c r="AS405" s="10"/>
      <c r="AT405" s="10">
        <v>1.903696334547919</v>
      </c>
      <c r="AU405" s="10">
        <v>1</v>
      </c>
      <c r="AV405" s="16"/>
      <c r="AW405" s="19">
        <v>207.22895018161989</v>
      </c>
      <c r="AX405" s="1" t="s">
        <v>120</v>
      </c>
      <c r="AY405" s="23">
        <v>64.104461942257203</v>
      </c>
      <c r="AZ405" s="18">
        <v>0</v>
      </c>
      <c r="BA405" s="18">
        <v>100</v>
      </c>
      <c r="BB405" s="18">
        <v>0</v>
      </c>
      <c r="BC405" s="18">
        <v>100</v>
      </c>
      <c r="BD405" s="18">
        <v>0</v>
      </c>
      <c r="BE405" s="18">
        <v>0</v>
      </c>
      <c r="BF405" s="24">
        <v>41.321253823543692</v>
      </c>
      <c r="BG405" s="24">
        <v>52.332912547960142</v>
      </c>
      <c r="BH405" s="24">
        <v>6.3458336284961661</v>
      </c>
      <c r="BI405" s="21"/>
      <c r="BJ405" s="25">
        <f t="shared" ca="1" si="46"/>
        <v>1</v>
      </c>
      <c r="BK405" s="24">
        <f t="shared" ca="1" si="47"/>
        <v>7.2355866172157679</v>
      </c>
      <c r="BL405" s="23">
        <f t="shared" si="48"/>
        <v>3.4464667237615236</v>
      </c>
      <c r="BM405" s="23">
        <f t="shared" ca="1" si="49"/>
        <v>3.1469367660483472</v>
      </c>
      <c r="BN405" s="22">
        <f t="shared" si="50"/>
        <v>2.8307353937589617</v>
      </c>
      <c r="BO405" s="21"/>
      <c r="BP405" s="2"/>
    </row>
    <row r="406" spans="1:68" x14ac:dyDescent="0.2">
      <c r="A406">
        <v>19.649999999999999</v>
      </c>
      <c r="B406">
        <v>2.11</v>
      </c>
      <c r="C406">
        <v>0.21976000000000001</v>
      </c>
      <c r="D406">
        <v>-5.6529999999999997E-2</v>
      </c>
      <c r="E406">
        <v>0.24146999999999999</v>
      </c>
      <c r="F406">
        <v>1.94173</v>
      </c>
      <c r="G406">
        <v>2.4436800000000001</v>
      </c>
      <c r="I406" s="17">
        <f t="shared" si="44"/>
        <v>64.468503937007867</v>
      </c>
      <c r="J406" s="16">
        <f t="shared" si="45"/>
        <v>-64.268503937007864</v>
      </c>
      <c r="K406" s="16">
        <v>115</v>
      </c>
      <c r="L406" s="16">
        <v>7284.9409448818633</v>
      </c>
      <c r="M406" s="16">
        <v>3272.3425196850321</v>
      </c>
      <c r="N406" s="16">
        <v>27.936351706036742</v>
      </c>
      <c r="O406" s="16">
        <v>14.200799794661188</v>
      </c>
      <c r="P406" s="16">
        <v>15.403755505285526</v>
      </c>
      <c r="Q406" s="16">
        <v>0.37024888143762769</v>
      </c>
      <c r="R406" s="16">
        <v>2.4036273576958771</v>
      </c>
      <c r="S406" s="16">
        <v>83.538591015579044</v>
      </c>
      <c r="T406" s="20" t="s">
        <v>122</v>
      </c>
      <c r="U406" s="10">
        <v>5</v>
      </c>
      <c r="V406" s="20" t="s">
        <v>143</v>
      </c>
      <c r="W406" s="10">
        <v>4</v>
      </c>
      <c r="X406" s="20" t="s">
        <v>33</v>
      </c>
      <c r="Y406" s="10">
        <v>3</v>
      </c>
      <c r="Z406" s="20" t="s">
        <v>33</v>
      </c>
      <c r="AA406" s="15">
        <v>3</v>
      </c>
      <c r="AB406" s="11">
        <v>36.277307507478227</v>
      </c>
      <c r="AC406" s="10">
        <v>55.771649778682502</v>
      </c>
      <c r="AD406" s="19">
        <v>7.951042713839275</v>
      </c>
      <c r="AE406" s="12">
        <v>1420.0799794661189</v>
      </c>
      <c r="AF406" s="10">
        <v>1376.0960622244204</v>
      </c>
      <c r="AG406" s="10">
        <v>1026.9170336857017</v>
      </c>
      <c r="AH406" s="10">
        <v>1143.8174943677272</v>
      </c>
      <c r="AI406" s="10">
        <v>4.1603786743324571</v>
      </c>
      <c r="AJ406" s="10"/>
      <c r="AK406" s="10"/>
      <c r="AL406" s="10"/>
      <c r="AM406" s="10"/>
      <c r="AN406" s="10">
        <v>7.1003998973305942</v>
      </c>
      <c r="AO406" s="10">
        <v>4.8872054723420462</v>
      </c>
      <c r="AP406" s="10">
        <v>8.1884192357999126</v>
      </c>
      <c r="AQ406" s="10">
        <v>114.66</v>
      </c>
      <c r="AR406" s="10"/>
      <c r="AS406" s="10"/>
      <c r="AT406" s="10">
        <v>1.8905751604036689</v>
      </c>
      <c r="AU406" s="10">
        <v>1</v>
      </c>
      <c r="AV406" s="16"/>
      <c r="AW406" s="19">
        <v>206.41440933366306</v>
      </c>
      <c r="AX406" s="1" t="s">
        <v>120</v>
      </c>
      <c r="AY406" s="23">
        <v>64.268503937007907</v>
      </c>
      <c r="AZ406" s="18">
        <v>0</v>
      </c>
      <c r="BA406" s="18">
        <v>100</v>
      </c>
      <c r="BB406" s="18">
        <v>0</v>
      </c>
      <c r="BC406" s="18">
        <v>100</v>
      </c>
      <c r="BD406" s="18">
        <v>0</v>
      </c>
      <c r="BE406" s="18">
        <v>0</v>
      </c>
      <c r="BF406" s="24">
        <v>36.277307507478227</v>
      </c>
      <c r="BG406" s="24">
        <v>55.771649778682502</v>
      </c>
      <c r="BH406" s="24">
        <v>7.951042713839275</v>
      </c>
      <c r="BI406" s="21"/>
      <c r="BJ406" s="25">
        <f t="shared" ca="1" si="46"/>
        <v>1</v>
      </c>
      <c r="BK406" s="24">
        <f t="shared" ca="1" si="47"/>
        <v>7.1882970453695876</v>
      </c>
      <c r="BL406" s="23">
        <f t="shared" si="48"/>
        <v>3.1480308521022127</v>
      </c>
      <c r="BM406" s="23">
        <f t="shared" ca="1" si="49"/>
        <v>3.1275200271678121</v>
      </c>
      <c r="BN406" s="22">
        <f t="shared" si="50"/>
        <v>2.8085866746752131</v>
      </c>
      <c r="BO406" s="21"/>
      <c r="BP406" s="2"/>
    </row>
    <row r="407" spans="1:68" x14ac:dyDescent="0.2">
      <c r="A407">
        <v>19.7</v>
      </c>
      <c r="B407">
        <v>2.0699999999999998</v>
      </c>
      <c r="C407">
        <v>0.21965000000000001</v>
      </c>
      <c r="D407">
        <v>-5.6919999999999998E-2</v>
      </c>
      <c r="E407">
        <v>0.25111</v>
      </c>
      <c r="F407">
        <v>1.9424999999999999</v>
      </c>
      <c r="G407">
        <v>2.4492799999999999</v>
      </c>
      <c r="I407" s="17">
        <f t="shared" si="44"/>
        <v>64.632545931758528</v>
      </c>
      <c r="J407" s="16">
        <f t="shared" si="45"/>
        <v>-64.432545931758526</v>
      </c>
      <c r="K407" s="16">
        <v>115</v>
      </c>
      <c r="L407" s="16">
        <v>7303.8057742781893</v>
      </c>
      <c r="M407" s="16">
        <v>3280.9711286089168</v>
      </c>
      <c r="N407" s="16">
        <v>28.007436570428695</v>
      </c>
      <c r="O407" s="16">
        <v>14.17165092402464</v>
      </c>
      <c r="P407" s="16">
        <v>15.41173323317761</v>
      </c>
      <c r="Q407" s="16">
        <v>0.36747574789123488</v>
      </c>
      <c r="R407" s="16">
        <v>2.3843894929361444</v>
      </c>
      <c r="S407" s="16">
        <v>86.116827024511906</v>
      </c>
      <c r="T407" s="20" t="s">
        <v>122</v>
      </c>
      <c r="U407" s="10">
        <v>5</v>
      </c>
      <c r="V407" s="20" t="s">
        <v>143</v>
      </c>
      <c r="W407" s="10">
        <v>4</v>
      </c>
      <c r="X407" s="20" t="s">
        <v>33</v>
      </c>
      <c r="Y407" s="10">
        <v>3</v>
      </c>
      <c r="Z407" s="20" t="s">
        <v>33</v>
      </c>
      <c r="AA407" s="15">
        <v>3</v>
      </c>
      <c r="AB407" s="11">
        <v>36.03372558557696</v>
      </c>
      <c r="AC407" s="10">
        <v>55.925997158265425</v>
      </c>
      <c r="AD407" s="19">
        <v>8.0402772561576157</v>
      </c>
      <c r="AE407" s="12">
        <v>1417.1650924024639</v>
      </c>
      <c r="AF407" s="10">
        <v>1375.9249226001757</v>
      </c>
      <c r="AG407" s="10">
        <v>1027.4488822118408</v>
      </c>
      <c r="AH407" s="10">
        <v>1195.3931750554261</v>
      </c>
      <c r="AI407" s="10">
        <v>4.1939456744065629</v>
      </c>
      <c r="AJ407" s="10"/>
      <c r="AK407" s="10"/>
      <c r="AL407" s="10"/>
      <c r="AM407" s="10"/>
      <c r="AN407" s="10">
        <v>7.0858254620123198</v>
      </c>
      <c r="AO407" s="10">
        <v>4.8874179083770635</v>
      </c>
      <c r="AP407" s="10">
        <v>8.1921421754828856</v>
      </c>
      <c r="AQ407" s="10">
        <v>114.66</v>
      </c>
      <c r="AR407" s="10"/>
      <c r="AS407" s="10"/>
      <c r="AT407" s="10">
        <v>1.8850923580269994</v>
      </c>
      <c r="AU407" s="10">
        <v>1</v>
      </c>
      <c r="AV407" s="16"/>
      <c r="AW407" s="19">
        <v>206.38873839002636</v>
      </c>
      <c r="AX407" s="1" t="s">
        <v>120</v>
      </c>
      <c r="AY407" s="23">
        <v>64.432545931758497</v>
      </c>
      <c r="AZ407" s="18">
        <v>0</v>
      </c>
      <c r="BA407" s="18">
        <v>100</v>
      </c>
      <c r="BB407" s="18">
        <v>0</v>
      </c>
      <c r="BC407" s="18">
        <v>100</v>
      </c>
      <c r="BD407" s="18">
        <v>0</v>
      </c>
      <c r="BE407" s="18">
        <v>0</v>
      </c>
      <c r="BF407" s="24">
        <v>36.03372558557696</v>
      </c>
      <c r="BG407" s="24">
        <v>55.925997158265425</v>
      </c>
      <c r="BH407" s="24">
        <v>8.0402772561576157</v>
      </c>
      <c r="BI407" s="21"/>
      <c r="BJ407" s="25">
        <f t="shared" ca="1" si="46"/>
        <v>1</v>
      </c>
      <c r="BK407" s="24">
        <f t="shared" ca="1" si="47"/>
        <v>7.168505838711547</v>
      </c>
      <c r="BL407" s="23">
        <f t="shared" si="48"/>
        <v>3.1248388546270554</v>
      </c>
      <c r="BM407" s="23">
        <f t="shared" ca="1" si="49"/>
        <v>3.1267582519752</v>
      </c>
      <c r="BN407" s="22">
        <f t="shared" si="50"/>
        <v>2.8064140184795003</v>
      </c>
      <c r="BO407" s="21"/>
      <c r="BP407" s="2"/>
    </row>
    <row r="408" spans="1:68" x14ac:dyDescent="0.2">
      <c r="A408">
        <v>19.75</v>
      </c>
      <c r="B408">
        <v>2.11</v>
      </c>
      <c r="C408">
        <v>0.21747</v>
      </c>
      <c r="D408">
        <v>-6.1440000000000002E-2</v>
      </c>
      <c r="E408">
        <v>0.25416</v>
      </c>
      <c r="F408">
        <v>1.9371</v>
      </c>
      <c r="G408">
        <v>2.4472499999999999</v>
      </c>
      <c r="I408" s="17">
        <f t="shared" si="44"/>
        <v>64.79658792650919</v>
      </c>
      <c r="J408" s="16">
        <f t="shared" si="45"/>
        <v>-64.596587926509187</v>
      </c>
      <c r="K408" s="16">
        <v>115</v>
      </c>
      <c r="L408" s="16">
        <v>7322.6706036745154</v>
      </c>
      <c r="M408" s="16">
        <v>3289.5997375328016</v>
      </c>
      <c r="N408" s="16">
        <v>28.078521434820647</v>
      </c>
      <c r="O408" s="16">
        <v>13.593973305954821</v>
      </c>
      <c r="P408" s="16">
        <v>14.845802101156789</v>
      </c>
      <c r="Q408" s="16">
        <v>0.33533584114842563</v>
      </c>
      <c r="R408" s="16">
        <v>2.2587923432058692</v>
      </c>
      <c r="S408" s="16">
        <v>86.932555222358928</v>
      </c>
      <c r="T408" s="20" t="s">
        <v>122</v>
      </c>
      <c r="U408" s="10">
        <v>5</v>
      </c>
      <c r="V408" s="20" t="s">
        <v>143</v>
      </c>
      <c r="W408" s="10">
        <v>4</v>
      </c>
      <c r="X408" s="20" t="s">
        <v>33</v>
      </c>
      <c r="Y408" s="10">
        <v>3</v>
      </c>
      <c r="Z408" s="20" t="s">
        <v>33</v>
      </c>
      <c r="AA408" s="15">
        <v>3</v>
      </c>
      <c r="AB408" s="11">
        <v>34.514359193577945</v>
      </c>
      <c r="AC408" s="10">
        <v>56.861530701946982</v>
      </c>
      <c r="AD408" s="19">
        <v>8.6241101044750703</v>
      </c>
      <c r="AE408" s="12">
        <v>1359.3973305954819</v>
      </c>
      <c r="AF408" s="10">
        <v>1308.235093574413</v>
      </c>
      <c r="AG408" s="10">
        <v>988.43515758675915</v>
      </c>
      <c r="AH408" s="10">
        <v>1210.7115522007878</v>
      </c>
      <c r="AI408" s="10">
        <v>4.4271444562306046</v>
      </c>
      <c r="AJ408" s="10"/>
      <c r="AK408" s="10"/>
      <c r="AL408" s="10"/>
      <c r="AM408" s="10"/>
      <c r="AN408" s="10">
        <v>6.7969866529774103</v>
      </c>
      <c r="AO408" s="10">
        <v>4.7289561959095607</v>
      </c>
      <c r="AP408" s="10">
        <v>7.9074812606940732</v>
      </c>
      <c r="AQ408" s="10">
        <v>114.66</v>
      </c>
      <c r="AR408" s="10"/>
      <c r="AS408" s="10"/>
      <c r="AT408" s="10">
        <v>1.7828993145721794</v>
      </c>
      <c r="AU408" s="10">
        <v>1</v>
      </c>
      <c r="AV408" s="16"/>
      <c r="AW408" s="19">
        <v>196.23526403616194</v>
      </c>
      <c r="AX408" s="1" t="s">
        <v>120</v>
      </c>
      <c r="AY408" s="23">
        <v>64.596587926509201</v>
      </c>
      <c r="AZ408" s="18">
        <v>0</v>
      </c>
      <c r="BA408" s="18">
        <v>100</v>
      </c>
      <c r="BB408" s="18">
        <v>0</v>
      </c>
      <c r="BC408" s="18">
        <v>100</v>
      </c>
      <c r="BD408" s="18">
        <v>0</v>
      </c>
      <c r="BE408" s="18">
        <v>0</v>
      </c>
      <c r="BF408" s="24">
        <v>34.514359193577945</v>
      </c>
      <c r="BG408" s="24">
        <v>56.861530701946982</v>
      </c>
      <c r="BH408" s="24">
        <v>8.6241101044750703</v>
      </c>
      <c r="BI408" s="21"/>
      <c r="BJ408" s="25">
        <f t="shared" ca="1" si="46"/>
        <v>1</v>
      </c>
      <c r="BK408" s="24">
        <f t="shared" ca="1" si="47"/>
        <v>6.7998952405728703</v>
      </c>
      <c r="BL408" s="23">
        <f t="shared" si="48"/>
        <v>2.9982282317546658</v>
      </c>
      <c r="BM408" s="23">
        <f t="shared" ca="1" si="49"/>
        <v>3.1361990215047948</v>
      </c>
      <c r="BN408" s="22">
        <f t="shared" si="50"/>
        <v>2.8065420958431493</v>
      </c>
      <c r="BO408" s="21"/>
      <c r="BP408" s="2"/>
    </row>
    <row r="409" spans="1:68" x14ac:dyDescent="0.2">
      <c r="A409">
        <v>19.8</v>
      </c>
      <c r="B409">
        <v>2.11</v>
      </c>
      <c r="C409">
        <v>0.21531</v>
      </c>
      <c r="D409">
        <v>-6.5049999999999997E-2</v>
      </c>
      <c r="E409">
        <v>0.25773000000000001</v>
      </c>
      <c r="F409">
        <v>1.93465</v>
      </c>
      <c r="G409">
        <v>2.44943</v>
      </c>
      <c r="I409" s="17">
        <f t="shared" si="44"/>
        <v>64.960629921259837</v>
      </c>
      <c r="J409" s="16">
        <f t="shared" si="45"/>
        <v>-64.760629921259834</v>
      </c>
      <c r="K409" s="16">
        <v>115</v>
      </c>
      <c r="L409" s="16">
        <v>7341.5354330708396</v>
      </c>
      <c r="M409" s="16">
        <v>3298.2283464566858</v>
      </c>
      <c r="N409" s="16">
        <v>28.149606299212596</v>
      </c>
      <c r="O409" s="16">
        <v>13.021595482546196</v>
      </c>
      <c r="P409" s="16">
        <v>14.287173443385843</v>
      </c>
      <c r="Q409" s="16">
        <v>0.30966657934719971</v>
      </c>
      <c r="R409" s="16">
        <v>2.1674446703841053</v>
      </c>
      <c r="S409" s="16">
        <v>87.887358391642152</v>
      </c>
      <c r="T409" s="20" t="s">
        <v>122</v>
      </c>
      <c r="U409" s="10">
        <v>5</v>
      </c>
      <c r="V409" s="20" t="s">
        <v>143</v>
      </c>
      <c r="W409" s="10">
        <v>4</v>
      </c>
      <c r="X409" s="20" t="s">
        <v>33</v>
      </c>
      <c r="Y409" s="10">
        <v>3</v>
      </c>
      <c r="Z409" s="20" t="s">
        <v>33</v>
      </c>
      <c r="AA409" s="15">
        <v>3</v>
      </c>
      <c r="AB409" s="11">
        <v>33.829995359834058</v>
      </c>
      <c r="AC409" s="10">
        <v>57.266941828000895</v>
      </c>
      <c r="AD409" s="19">
        <v>8.9030628121650501</v>
      </c>
      <c r="AE409" s="12">
        <v>1302.1595482546195</v>
      </c>
      <c r="AF409" s="10">
        <v>1241.4043791662825</v>
      </c>
      <c r="AG409" s="10">
        <v>946.53800825393819</v>
      </c>
      <c r="AH409" s="10">
        <v>1228.8909001871225</v>
      </c>
      <c r="AI409" s="10">
        <v>4.6137279242417026</v>
      </c>
      <c r="AJ409" s="10"/>
      <c r="AK409" s="10"/>
      <c r="AL409" s="10"/>
      <c r="AM409" s="10"/>
      <c r="AN409" s="10">
        <v>6.5107977412730982</v>
      </c>
      <c r="AO409" s="10">
        <v>4.5820433581172493</v>
      </c>
      <c r="AP409" s="10">
        <v>7.5723040660315055</v>
      </c>
      <c r="AQ409" s="10">
        <v>114.66</v>
      </c>
      <c r="AR409" s="10"/>
      <c r="AS409" s="10"/>
      <c r="AT409" s="10">
        <v>1.6827414850352078</v>
      </c>
      <c r="AU409" s="10">
        <v>1</v>
      </c>
      <c r="AV409" s="16"/>
      <c r="AW409" s="19">
        <v>186.2106568749424</v>
      </c>
      <c r="AX409" s="1" t="s">
        <v>120</v>
      </c>
      <c r="AY409" s="23">
        <v>64.760629921259806</v>
      </c>
      <c r="AZ409" s="18">
        <v>0</v>
      </c>
      <c r="BA409" s="18">
        <v>100</v>
      </c>
      <c r="BB409" s="18">
        <v>0</v>
      </c>
      <c r="BC409" s="18">
        <v>100</v>
      </c>
      <c r="BD409" s="18">
        <v>0</v>
      </c>
      <c r="BE409" s="18">
        <v>0</v>
      </c>
      <c r="BF409" s="24">
        <v>33.829995359834058</v>
      </c>
      <c r="BG409" s="24">
        <v>57.266941828000895</v>
      </c>
      <c r="BH409" s="24">
        <v>8.9030628121650501</v>
      </c>
      <c r="BI409" s="21"/>
      <c r="BJ409" s="25">
        <f t="shared" ca="1" si="46"/>
        <v>1</v>
      </c>
      <c r="BK409" s="24">
        <f t="shared" ca="1" si="47"/>
        <v>6.4376414315010768</v>
      </c>
      <c r="BL409" s="23">
        <f t="shared" si="48"/>
        <v>2.9168683574706287</v>
      </c>
      <c r="BM409" s="23">
        <f t="shared" ca="1" si="49"/>
        <v>3.1498126698179116</v>
      </c>
      <c r="BN409" s="22">
        <f t="shared" si="50"/>
        <v>2.8103837914846377</v>
      </c>
      <c r="BO409" s="21"/>
      <c r="BP409" s="2"/>
    </row>
    <row r="410" spans="1:68" x14ac:dyDescent="0.2">
      <c r="A410">
        <v>19.850000000000001</v>
      </c>
      <c r="B410">
        <v>2.11</v>
      </c>
      <c r="C410">
        <v>0.21471000000000001</v>
      </c>
      <c r="D410">
        <v>-7.009E-2</v>
      </c>
      <c r="E410">
        <v>0.26676</v>
      </c>
      <c r="F410">
        <v>1.93638</v>
      </c>
      <c r="G410">
        <v>2.4528300000000001</v>
      </c>
      <c r="I410" s="17">
        <f t="shared" si="44"/>
        <v>65.124671916010499</v>
      </c>
      <c r="J410" s="16">
        <f t="shared" si="45"/>
        <v>-64.924671916010496</v>
      </c>
      <c r="K410" s="16">
        <v>115</v>
      </c>
      <c r="L410" s="16">
        <v>7360.4002624671657</v>
      </c>
      <c r="M410" s="16">
        <v>3306.8569553805705</v>
      </c>
      <c r="N410" s="16">
        <v>28.220691163604549</v>
      </c>
      <c r="O410" s="16">
        <v>12.862601642710473</v>
      </c>
      <c r="P410" s="16">
        <v>14.162956904868953</v>
      </c>
      <c r="Q410" s="16">
        <v>0.27382916120919998</v>
      </c>
      <c r="R410" s="16">
        <v>1.9334180217343087</v>
      </c>
      <c r="S410" s="16">
        <v>90.302448761005607</v>
      </c>
      <c r="T410" s="20" t="s">
        <v>122</v>
      </c>
      <c r="U410" s="10">
        <v>5</v>
      </c>
      <c r="V410" s="20" t="s">
        <v>143</v>
      </c>
      <c r="W410" s="10">
        <v>4</v>
      </c>
      <c r="X410" s="20" t="s">
        <v>33</v>
      </c>
      <c r="Y410" s="10">
        <v>3</v>
      </c>
      <c r="Z410" s="20" t="s">
        <v>33</v>
      </c>
      <c r="AA410" s="15">
        <v>3</v>
      </c>
      <c r="AB410" s="11">
        <v>29.297858776592435</v>
      </c>
      <c r="AC410" s="10">
        <v>59.669423225729012</v>
      </c>
      <c r="AD410" s="19">
        <v>11.032717997678551</v>
      </c>
      <c r="AE410" s="12">
        <v>1286.2601642710474</v>
      </c>
      <c r="AF410" s="10">
        <v>1225.6809729056881</v>
      </c>
      <c r="AG410" s="10">
        <v>937.22176786517139</v>
      </c>
      <c r="AH410" s="10">
        <v>1277.1104420036788</v>
      </c>
      <c r="AI410" s="10">
        <v>5.1721872288279549</v>
      </c>
      <c r="AJ410" s="10"/>
      <c r="AK410" s="10"/>
      <c r="AL410" s="10"/>
      <c r="AM410" s="10"/>
      <c r="AN410" s="10">
        <v>6.4313008213552365</v>
      </c>
      <c r="AO410" s="10">
        <v>4.4910595680354275</v>
      </c>
      <c r="AP410" s="10">
        <v>7.4977741429213713</v>
      </c>
      <c r="AQ410" s="10">
        <v>114.66</v>
      </c>
      <c r="AR410" s="10"/>
      <c r="AS410" s="10"/>
      <c r="AT410" s="10">
        <v>1.6558067683229369</v>
      </c>
      <c r="AU410" s="10">
        <v>1</v>
      </c>
      <c r="AV410" s="16"/>
      <c r="AW410" s="19">
        <v>183.85214593585323</v>
      </c>
      <c r="AX410" s="1" t="s">
        <v>120</v>
      </c>
      <c r="AY410" s="23">
        <v>64.924671916010496</v>
      </c>
      <c r="AZ410" s="18">
        <v>0</v>
      </c>
      <c r="BA410" s="18">
        <v>100</v>
      </c>
      <c r="BB410" s="18">
        <v>0</v>
      </c>
      <c r="BC410" s="18">
        <v>100</v>
      </c>
      <c r="BD410" s="18">
        <v>0</v>
      </c>
      <c r="BE410" s="18">
        <v>0</v>
      </c>
      <c r="BF410" s="24">
        <v>29.297858776592435</v>
      </c>
      <c r="BG410" s="24">
        <v>59.669423225729012</v>
      </c>
      <c r="BH410" s="24">
        <v>11.032717997678551</v>
      </c>
      <c r="BI410" s="21"/>
      <c r="BJ410" s="25">
        <f t="shared" ca="1" si="46"/>
        <v>1</v>
      </c>
      <c r="BK410" s="24">
        <f t="shared" ca="1" si="47"/>
        <v>6.3400122322067354</v>
      </c>
      <c r="BL410" s="23">
        <f t="shared" si="48"/>
        <v>2.6121865375899334</v>
      </c>
      <c r="BM410" s="23">
        <f t="shared" ca="1" si="49"/>
        <v>3.130099992794396</v>
      </c>
      <c r="BN410" s="22">
        <f t="shared" si="50"/>
        <v>2.7864072891204206</v>
      </c>
      <c r="BO410" s="21"/>
      <c r="BP410" s="2"/>
    </row>
    <row r="411" spans="1:68" x14ac:dyDescent="0.2">
      <c r="A411">
        <v>19.899999999999999</v>
      </c>
      <c r="B411">
        <v>2.11</v>
      </c>
      <c r="C411">
        <v>0.21759999999999999</v>
      </c>
      <c r="D411">
        <v>-6.4549999999999996E-2</v>
      </c>
      <c r="E411">
        <v>0.27295000000000003</v>
      </c>
      <c r="F411">
        <v>1.9354800000000001</v>
      </c>
      <c r="G411">
        <v>2.4539300000000002</v>
      </c>
      <c r="I411" s="17">
        <f t="shared" si="44"/>
        <v>65.288713910761146</v>
      </c>
      <c r="J411" s="16">
        <f t="shared" si="45"/>
        <v>-65.088713910761143</v>
      </c>
      <c r="K411" s="16">
        <v>115</v>
      </c>
      <c r="L411" s="16">
        <v>7379.2650918634899</v>
      </c>
      <c r="M411" s="16">
        <v>3315.4855643044548</v>
      </c>
      <c r="N411" s="16">
        <v>28.291776027996498</v>
      </c>
      <c r="O411" s="16">
        <v>13.62842197125256</v>
      </c>
      <c r="P411" s="16">
        <v>14.952616823130153</v>
      </c>
      <c r="Q411" s="16">
        <v>0.313221878765652</v>
      </c>
      <c r="R411" s="16">
        <v>2.0947629600267033</v>
      </c>
      <c r="S411" s="16">
        <v>91.957975824832843</v>
      </c>
      <c r="T411" s="20" t="s">
        <v>122</v>
      </c>
      <c r="U411" s="10">
        <v>5</v>
      </c>
      <c r="V411" s="20" t="s">
        <v>143</v>
      </c>
      <c r="W411" s="10">
        <v>4</v>
      </c>
      <c r="X411" s="20" t="s">
        <v>33</v>
      </c>
      <c r="Y411" s="10">
        <v>3</v>
      </c>
      <c r="Z411" s="20" t="s">
        <v>33</v>
      </c>
      <c r="AA411" s="15">
        <v>3</v>
      </c>
      <c r="AB411" s="11">
        <v>31.092542343746807</v>
      </c>
      <c r="AC411" s="10">
        <v>58.780407224436928</v>
      </c>
      <c r="AD411" s="19">
        <v>10.127050431816263</v>
      </c>
      <c r="AE411" s="12">
        <v>1362.842197125256</v>
      </c>
      <c r="AF411" s="10">
        <v>1317.4724439131041</v>
      </c>
      <c r="AG411" s="10">
        <v>996.44626173476149</v>
      </c>
      <c r="AH411" s="10">
        <v>1309.704681534919</v>
      </c>
      <c r="AI411" s="10">
        <v>4.7738098251806607</v>
      </c>
      <c r="AJ411" s="10"/>
      <c r="AK411" s="10"/>
      <c r="AL411" s="10"/>
      <c r="AM411" s="10"/>
      <c r="AN411" s="10">
        <v>6.8142109856262802</v>
      </c>
      <c r="AO411" s="10">
        <v>4.7170461243586441</v>
      </c>
      <c r="AP411" s="10">
        <v>7.9715700938780918</v>
      </c>
      <c r="AQ411" s="10">
        <v>114.66</v>
      </c>
      <c r="AR411" s="10"/>
      <c r="AS411" s="10"/>
      <c r="AT411" s="10">
        <v>1.7813528398130858</v>
      </c>
      <c r="AU411" s="10">
        <v>1</v>
      </c>
      <c r="AV411" s="16"/>
      <c r="AW411" s="19">
        <v>197.62086658696563</v>
      </c>
      <c r="AX411" s="1" t="s">
        <v>120</v>
      </c>
      <c r="AY411" s="23">
        <v>65.088713910761101</v>
      </c>
      <c r="AZ411" s="18">
        <v>0</v>
      </c>
      <c r="BA411" s="18">
        <v>100</v>
      </c>
      <c r="BB411" s="18">
        <v>0</v>
      </c>
      <c r="BC411" s="18">
        <v>100</v>
      </c>
      <c r="BD411" s="18">
        <v>0</v>
      </c>
      <c r="BE411" s="18">
        <v>0</v>
      </c>
      <c r="BF411" s="24">
        <v>31.092542343746807</v>
      </c>
      <c r="BG411" s="24">
        <v>58.780407224436928</v>
      </c>
      <c r="BH411" s="24">
        <v>10.127050431816263</v>
      </c>
      <c r="BI411" s="21"/>
      <c r="BJ411" s="25">
        <f t="shared" ca="1" si="46"/>
        <v>1</v>
      </c>
      <c r="BK411" s="24">
        <f t="shared" ca="1" si="47"/>
        <v>6.7941687929268557</v>
      </c>
      <c r="BL411" s="23">
        <f t="shared" si="48"/>
        <v>2.7809847821572546</v>
      </c>
      <c r="BM411" s="23">
        <f t="shared" ca="1" si="49"/>
        <v>3.1189552339442423</v>
      </c>
      <c r="BN411" s="22">
        <f t="shared" si="50"/>
        <v>2.7857186632577431</v>
      </c>
      <c r="BO411" s="21"/>
      <c r="BP411" s="2"/>
    </row>
    <row r="412" spans="1:68" x14ac:dyDescent="0.2">
      <c r="A412">
        <v>19.95</v>
      </c>
      <c r="B412">
        <v>2.11</v>
      </c>
      <c r="C412">
        <v>0.21894</v>
      </c>
      <c r="D412">
        <v>-6.9059999999999996E-2</v>
      </c>
      <c r="E412">
        <v>0.27179999999999999</v>
      </c>
      <c r="F412">
        <v>1.93418</v>
      </c>
      <c r="G412">
        <v>2.4601799999999998</v>
      </c>
      <c r="I412" s="17">
        <f t="shared" si="44"/>
        <v>65.452755905511808</v>
      </c>
      <c r="J412" s="16">
        <f t="shared" si="45"/>
        <v>-65.252755905511805</v>
      </c>
      <c r="K412" s="16">
        <v>115</v>
      </c>
      <c r="L412" s="16">
        <v>7398.129921259816</v>
      </c>
      <c r="M412" s="16">
        <v>3324.1141732283395</v>
      </c>
      <c r="N412" s="16">
        <v>28.362860892388447</v>
      </c>
      <c r="O412" s="16">
        <v>13.983508213552355</v>
      </c>
      <c r="P412" s="16">
        <v>15.30327406249344</v>
      </c>
      <c r="Q412" s="16">
        <v>0.28115307801121187</v>
      </c>
      <c r="R412" s="16">
        <v>1.8372086709228168</v>
      </c>
      <c r="S412" s="16">
        <v>91.650406176464301</v>
      </c>
      <c r="T412" s="20" t="s">
        <v>122</v>
      </c>
      <c r="U412" s="10">
        <v>5</v>
      </c>
      <c r="V412" s="20" t="s">
        <v>143</v>
      </c>
      <c r="W412" s="10">
        <v>4</v>
      </c>
      <c r="X412" s="20" t="s">
        <v>33</v>
      </c>
      <c r="Y412" s="10">
        <v>3</v>
      </c>
      <c r="Z412" s="20" t="s">
        <v>33</v>
      </c>
      <c r="AA412" s="15">
        <v>3</v>
      </c>
      <c r="AB412" s="11">
        <v>25.183023159403263</v>
      </c>
      <c r="AC412" s="10">
        <v>61.343376017717148</v>
      </c>
      <c r="AD412" s="19">
        <v>13.473600822879593</v>
      </c>
      <c r="AE412" s="12">
        <v>1398.3508213552354</v>
      </c>
      <c r="AF412" s="10">
        <v>1357.6165409325306</v>
      </c>
      <c r="AG412" s="10">
        <v>1020.218270832896</v>
      </c>
      <c r="AH412" s="10">
        <v>1301.9152172724175</v>
      </c>
      <c r="AI412" s="10">
        <v>5.4430398453198414</v>
      </c>
      <c r="AJ412" s="10"/>
      <c r="AK412" s="10"/>
      <c r="AL412" s="10"/>
      <c r="AM412" s="10"/>
      <c r="AN412" s="10">
        <v>6.9917541067761775</v>
      </c>
      <c r="AO412" s="10">
        <v>4.7199296811205658</v>
      </c>
      <c r="AP412" s="10">
        <v>8.1415278958302721</v>
      </c>
      <c r="AQ412" s="10">
        <v>114.66</v>
      </c>
      <c r="AR412" s="10"/>
      <c r="AS412" s="10"/>
      <c r="AT412" s="10">
        <v>1.8333627946280269</v>
      </c>
      <c r="AU412" s="10">
        <v>1</v>
      </c>
      <c r="AV412" s="16"/>
      <c r="AW412" s="19">
        <v>203.64248113987958</v>
      </c>
      <c r="AX412" s="1" t="s">
        <v>120</v>
      </c>
      <c r="AY412" s="23">
        <v>65.252755905511805</v>
      </c>
      <c r="AZ412" s="18">
        <v>0</v>
      </c>
      <c r="BA412" s="18">
        <v>100</v>
      </c>
      <c r="BB412" s="18">
        <v>0</v>
      </c>
      <c r="BC412" s="18">
        <v>100</v>
      </c>
      <c r="BD412" s="18">
        <v>0</v>
      </c>
      <c r="BE412" s="18">
        <v>0</v>
      </c>
      <c r="BF412" s="24">
        <v>25.183023159403263</v>
      </c>
      <c r="BG412" s="24">
        <v>61.343376017717148</v>
      </c>
      <c r="BH412" s="24">
        <v>13.473600822879593</v>
      </c>
      <c r="BI412" s="21"/>
      <c r="BJ412" s="25">
        <f t="shared" ca="1" si="46"/>
        <v>1</v>
      </c>
      <c r="BK412" s="24">
        <f t="shared" ca="1" si="47"/>
        <v>6.9818354587945235</v>
      </c>
      <c r="BL412" s="23">
        <f t="shared" si="48"/>
        <v>2.4228542897082166</v>
      </c>
      <c r="BM412" s="23">
        <f t="shared" ca="1" si="49"/>
        <v>3.0773205367232181</v>
      </c>
      <c r="BN412" s="22">
        <f t="shared" si="50"/>
        <v>2.7461311071634351</v>
      </c>
      <c r="BO412" s="21"/>
      <c r="BP412" s="2"/>
    </row>
    <row r="413" spans="1:68" x14ac:dyDescent="0.2">
      <c r="A413">
        <v>20</v>
      </c>
      <c r="B413">
        <v>2.11</v>
      </c>
      <c r="C413">
        <v>0.21487000000000001</v>
      </c>
      <c r="D413">
        <v>-6.8760000000000002E-2</v>
      </c>
      <c r="E413">
        <v>0.27431</v>
      </c>
      <c r="F413">
        <v>1.9367799999999999</v>
      </c>
      <c r="G413">
        <v>2.4593799999999999</v>
      </c>
      <c r="I413" s="17">
        <f t="shared" si="44"/>
        <v>65.616797900262469</v>
      </c>
      <c r="J413" s="16">
        <f t="shared" si="45"/>
        <v>-65.416797900262466</v>
      </c>
      <c r="K413" s="16">
        <v>115</v>
      </c>
      <c r="L413" s="16">
        <v>7416.9947506561421</v>
      </c>
      <c r="M413" s="16">
        <v>3332.7427821522242</v>
      </c>
      <c r="N413" s="16">
        <v>28.433945756780403</v>
      </c>
      <c r="O413" s="16">
        <v>12.904999999999998</v>
      </c>
      <c r="P413" s="16">
        <v>14.234432629263372</v>
      </c>
      <c r="Q413" s="16">
        <v>0.28328625766228321</v>
      </c>
      <c r="R413" s="16">
        <v>1.9901478691879775</v>
      </c>
      <c r="S413" s="16">
        <v>92.32171036551216</v>
      </c>
      <c r="T413" s="20" t="s">
        <v>122</v>
      </c>
      <c r="U413" s="10">
        <v>5</v>
      </c>
      <c r="V413" s="20" t="s">
        <v>143</v>
      </c>
      <c r="W413" s="10">
        <v>4</v>
      </c>
      <c r="X413" s="20" t="s">
        <v>33</v>
      </c>
      <c r="Y413" s="10">
        <v>3</v>
      </c>
      <c r="Z413" s="20" t="s">
        <v>33</v>
      </c>
      <c r="AA413" s="15">
        <v>3</v>
      </c>
      <c r="AB413" s="11">
        <v>30.468906119610452</v>
      </c>
      <c r="AC413" s="10">
        <v>59.099179887931598</v>
      </c>
      <c r="AD413" s="19">
        <v>10.43191399245795</v>
      </c>
      <c r="AE413" s="12">
        <v>1290.4999999999998</v>
      </c>
      <c r="AF413" s="10">
        <v>1230.7607941174447</v>
      </c>
      <c r="AG413" s="10">
        <v>942.58244719475294</v>
      </c>
      <c r="AH413" s="10">
        <v>1314.2625862367674</v>
      </c>
      <c r="AI413" s="10">
        <v>5.0247522582732564</v>
      </c>
      <c r="AJ413" s="10"/>
      <c r="AK413" s="10"/>
      <c r="AL413" s="10"/>
      <c r="AM413" s="10"/>
      <c r="AN413" s="10">
        <v>6.4524999999999988</v>
      </c>
      <c r="AO413" s="10">
        <v>4.5341515112829569</v>
      </c>
      <c r="AP413" s="10">
        <v>7.5406595775580234</v>
      </c>
      <c r="AQ413" s="10">
        <v>114.66</v>
      </c>
      <c r="AR413" s="10"/>
      <c r="AS413" s="10"/>
      <c r="AT413" s="10">
        <v>1.6494113112391409</v>
      </c>
      <c r="AU413" s="10">
        <v>1</v>
      </c>
      <c r="AV413" s="16"/>
      <c r="AW413" s="19">
        <v>184.6141191176167</v>
      </c>
      <c r="AX413" s="1" t="s">
        <v>120</v>
      </c>
      <c r="AY413" s="23">
        <v>65.416797900262495</v>
      </c>
      <c r="AZ413" s="18">
        <v>0</v>
      </c>
      <c r="BA413" s="18">
        <v>100</v>
      </c>
      <c r="BB413" s="18">
        <v>0</v>
      </c>
      <c r="BC413" s="18">
        <v>100</v>
      </c>
      <c r="BD413" s="18">
        <v>0</v>
      </c>
      <c r="BE413" s="18">
        <v>0</v>
      </c>
      <c r="BF413" s="24">
        <v>30.468906119610452</v>
      </c>
      <c r="BG413" s="24">
        <v>59.099179887931598</v>
      </c>
      <c r="BH413" s="24">
        <v>10.43191399245795</v>
      </c>
      <c r="BI413" s="21"/>
      <c r="BJ413" s="25">
        <f t="shared" ca="1" si="46"/>
        <v>1</v>
      </c>
      <c r="BK413" s="24">
        <f t="shared" ca="1" si="47"/>
        <v>6.3166802492557466</v>
      </c>
      <c r="BL413" s="23">
        <f t="shared" si="48"/>
        <v>2.691316741249874</v>
      </c>
      <c r="BM413" s="23">
        <f t="shared" ca="1" si="49"/>
        <v>3.1382596183126208</v>
      </c>
      <c r="BN413" s="22">
        <f t="shared" si="50"/>
        <v>2.7913824626579737</v>
      </c>
      <c r="BO413" s="21"/>
      <c r="BP413" s="2"/>
    </row>
    <row r="414" spans="1:68" x14ac:dyDescent="0.2">
      <c r="A414">
        <v>20.05</v>
      </c>
      <c r="B414">
        <v>2.11</v>
      </c>
      <c r="C414">
        <v>0.21210000000000001</v>
      </c>
      <c r="D414">
        <v>-6.6600000000000006E-2</v>
      </c>
      <c r="E414">
        <v>0.28788000000000002</v>
      </c>
      <c r="F414">
        <v>1.93588</v>
      </c>
      <c r="G414">
        <v>2.4619</v>
      </c>
      <c r="I414" s="17">
        <f t="shared" si="44"/>
        <v>65.780839895013116</v>
      </c>
      <c r="J414" s="16">
        <f t="shared" si="45"/>
        <v>-65.580839895013114</v>
      </c>
      <c r="K414" s="16">
        <v>115</v>
      </c>
      <c r="L414" s="16">
        <v>7435.8595800524663</v>
      </c>
      <c r="M414" s="16">
        <v>3341.3713910761085</v>
      </c>
      <c r="N414" s="16">
        <v>28.505030621172352</v>
      </c>
      <c r="O414" s="16">
        <v>12.170978439425049</v>
      </c>
      <c r="P414" s="16">
        <v>13.552673303339208</v>
      </c>
      <c r="Q414" s="16">
        <v>0.29864515114999735</v>
      </c>
      <c r="R414" s="16">
        <v>2.2035885058663292</v>
      </c>
      <c r="S414" s="16">
        <v>95.951032216261041</v>
      </c>
      <c r="T414" s="20" t="s">
        <v>122</v>
      </c>
      <c r="U414" s="10">
        <v>5</v>
      </c>
      <c r="V414" s="20" t="s">
        <v>143</v>
      </c>
      <c r="W414" s="10">
        <v>4</v>
      </c>
      <c r="X414" s="20" t="s">
        <v>33</v>
      </c>
      <c r="Y414" s="10">
        <v>3</v>
      </c>
      <c r="Z414" s="20" t="s">
        <v>33</v>
      </c>
      <c r="AA414" s="15">
        <v>3</v>
      </c>
      <c r="AB414" s="11">
        <v>37.148059790980419</v>
      </c>
      <c r="AC414" s="10">
        <v>55.210456174323248</v>
      </c>
      <c r="AD414" s="19">
        <v>7.6414840346963331</v>
      </c>
      <c r="AE414" s="12">
        <v>1217.0978439425048</v>
      </c>
      <c r="AF414" s="10">
        <v>1149.4441187501122</v>
      </c>
      <c r="AG414" s="10">
        <v>891.4504977504406</v>
      </c>
      <c r="AH414" s="10">
        <v>1387.4606042418245</v>
      </c>
      <c r="AI414" s="10">
        <v>4.5380523511437323</v>
      </c>
      <c r="AJ414" s="10"/>
      <c r="AK414" s="10"/>
      <c r="AL414" s="10"/>
      <c r="AM414" s="10"/>
      <c r="AN414" s="10">
        <v>6.0854892197125245</v>
      </c>
      <c r="AO414" s="10">
        <v>4.4458021589472283</v>
      </c>
      <c r="AP414" s="10">
        <v>7.1316039820035249</v>
      </c>
      <c r="AQ414" s="10">
        <v>114.66</v>
      </c>
      <c r="AR414" s="10"/>
      <c r="AS414" s="10"/>
      <c r="AT414" s="10">
        <v>1.5310034142104609</v>
      </c>
      <c r="AU414" s="10">
        <v>1</v>
      </c>
      <c r="AV414" s="16"/>
      <c r="AW414" s="19">
        <v>172.41661781251685</v>
      </c>
      <c r="AX414" s="1" t="s">
        <v>120</v>
      </c>
      <c r="AY414" s="23">
        <v>65.580839895013099</v>
      </c>
      <c r="AZ414" s="18">
        <v>0</v>
      </c>
      <c r="BA414" s="18">
        <v>100</v>
      </c>
      <c r="BB414" s="18">
        <v>0</v>
      </c>
      <c r="BC414" s="18">
        <v>100</v>
      </c>
      <c r="BD414" s="18">
        <v>0</v>
      </c>
      <c r="BE414" s="18">
        <v>0</v>
      </c>
      <c r="BF414" s="24">
        <v>37.148059790980419</v>
      </c>
      <c r="BG414" s="24">
        <v>55.210456174323248</v>
      </c>
      <c r="BH414" s="24">
        <v>7.6414840346963331</v>
      </c>
      <c r="BI414" s="21"/>
      <c r="BJ414" s="25">
        <f t="shared" ca="1" si="46"/>
        <v>1</v>
      </c>
      <c r="BK414" s="24">
        <f t="shared" ca="1" si="47"/>
        <v>5.8866509359473733</v>
      </c>
      <c r="BL414" s="23">
        <f t="shared" si="48"/>
        <v>3.0366338557353432</v>
      </c>
      <c r="BM414" s="23">
        <f t="shared" ca="1" si="49"/>
        <v>3.1919980057394532</v>
      </c>
      <c r="BN414" s="22">
        <f t="shared" si="50"/>
        <v>2.8334561135393144</v>
      </c>
      <c r="BO414" s="21"/>
      <c r="BP414" s="2"/>
    </row>
    <row r="415" spans="1:68" x14ac:dyDescent="0.2">
      <c r="A415">
        <v>20.100000000000001</v>
      </c>
      <c r="B415">
        <v>2.0699999999999998</v>
      </c>
      <c r="C415">
        <v>0.21289</v>
      </c>
      <c r="D415">
        <v>-5.6410000000000002E-2</v>
      </c>
      <c r="E415">
        <v>0.29060000000000002</v>
      </c>
      <c r="F415">
        <v>1.93293</v>
      </c>
      <c r="G415">
        <v>2.4647000000000001</v>
      </c>
      <c r="I415" s="17">
        <f t="shared" si="44"/>
        <v>65.944881889763778</v>
      </c>
      <c r="J415" s="16">
        <f t="shared" si="45"/>
        <v>-65.744881889763775</v>
      </c>
      <c r="K415" s="16">
        <v>115</v>
      </c>
      <c r="L415" s="16">
        <v>7454.7244094487924</v>
      </c>
      <c r="M415" s="16">
        <v>3349.9999999999932</v>
      </c>
      <c r="N415" s="16">
        <v>28.576115485564305</v>
      </c>
      <c r="O415" s="16">
        <v>12.380320328542089</v>
      </c>
      <c r="P415" s="16">
        <v>13.772490747227812</v>
      </c>
      <c r="Q415" s="16">
        <v>0.37110215329805624</v>
      </c>
      <c r="R415" s="16">
        <v>2.6945173542610901</v>
      </c>
      <c r="S415" s="16">
        <v>96.67850129761969</v>
      </c>
      <c r="T415" s="20" t="s">
        <v>122</v>
      </c>
      <c r="U415" s="10">
        <v>4</v>
      </c>
      <c r="V415" s="20" t="s">
        <v>143</v>
      </c>
      <c r="W415" s="10">
        <v>4</v>
      </c>
      <c r="X415" s="20" t="s">
        <v>33</v>
      </c>
      <c r="Y415" s="10">
        <v>3</v>
      </c>
      <c r="Z415" s="20" t="s">
        <v>124</v>
      </c>
      <c r="AA415" s="15">
        <v>2</v>
      </c>
      <c r="AB415" s="11">
        <v>48.69122723420017</v>
      </c>
      <c r="AC415" s="10">
        <v>46.625814783262115</v>
      </c>
      <c r="AD415" s="19">
        <v>4.6829579825377179</v>
      </c>
      <c r="AE415" s="12">
        <v>1238.0320328542089</v>
      </c>
      <c r="AF415" s="10">
        <v>1174.1952986548699</v>
      </c>
      <c r="AG415" s="10">
        <v>907.93680604208589</v>
      </c>
      <c r="AH415" s="10">
        <v>1400.9633652765679</v>
      </c>
      <c r="AI415" s="10">
        <v>3.711239782585209</v>
      </c>
      <c r="AJ415" s="10"/>
      <c r="AK415" s="10"/>
      <c r="AL415" s="10"/>
      <c r="AM415" s="10"/>
      <c r="AN415" s="10">
        <v>8.2535468856947265</v>
      </c>
      <c r="AO415" s="10">
        <v>4.625227788476427</v>
      </c>
      <c r="AP415" s="10">
        <v>7.2634944483366866</v>
      </c>
      <c r="AQ415" s="10">
        <v>114.66</v>
      </c>
      <c r="AR415" s="10"/>
      <c r="AS415" s="10"/>
      <c r="AT415" s="10">
        <v>1.561390700142693</v>
      </c>
      <c r="AU415" s="10">
        <v>1</v>
      </c>
      <c r="AV415" s="16"/>
      <c r="AW415" s="19">
        <v>176.12929479823049</v>
      </c>
      <c r="AX415" s="1" t="s">
        <v>120</v>
      </c>
      <c r="AY415" s="23">
        <v>65.744881889763803</v>
      </c>
      <c r="AZ415" s="18">
        <v>100</v>
      </c>
      <c r="BA415" s="18">
        <v>0</v>
      </c>
      <c r="BB415" s="18">
        <v>0</v>
      </c>
      <c r="BC415" s="18">
        <v>100</v>
      </c>
      <c r="BD415" s="18">
        <v>0</v>
      </c>
      <c r="BE415" s="18">
        <v>0</v>
      </c>
      <c r="BF415" s="24">
        <v>48.69122723420017</v>
      </c>
      <c r="BG415" s="24">
        <v>46.625814783262115</v>
      </c>
      <c r="BH415" s="24">
        <v>4.6829579825377179</v>
      </c>
      <c r="BI415" s="21"/>
      <c r="BJ415" s="25">
        <f t="shared" ca="1" si="46"/>
        <v>1</v>
      </c>
      <c r="BK415" s="24">
        <f t="shared" ca="1" si="47"/>
        <v>5.99709166716623</v>
      </c>
      <c r="BL415" s="23">
        <f t="shared" si="48"/>
        <v>3.6943494722624162</v>
      </c>
      <c r="BM415" s="23">
        <f t="shared" ca="1" si="49"/>
        <v>3.2314819136755375</v>
      </c>
      <c r="BN415" s="22">
        <f t="shared" si="50"/>
        <v>2.8768395776883202</v>
      </c>
      <c r="BO415" s="21"/>
      <c r="BP415" s="2"/>
    </row>
    <row r="416" spans="1:68" x14ac:dyDescent="0.2">
      <c r="A416">
        <v>20.149999999999999</v>
      </c>
      <c r="B416">
        <v>2.11</v>
      </c>
      <c r="C416">
        <v>0.21385000000000001</v>
      </c>
      <c r="D416">
        <v>-4.8869999999999997E-2</v>
      </c>
      <c r="E416">
        <v>0.29148000000000002</v>
      </c>
      <c r="F416">
        <v>1.9323300000000001</v>
      </c>
      <c r="G416">
        <v>2.4636800000000001</v>
      </c>
      <c r="I416" s="17">
        <f t="shared" si="44"/>
        <v>66.108923884514425</v>
      </c>
      <c r="J416" s="16">
        <f t="shared" si="45"/>
        <v>-65.908923884514422</v>
      </c>
      <c r="K416" s="16">
        <v>115</v>
      </c>
      <c r="L416" s="16">
        <v>7473.5892388451166</v>
      </c>
      <c r="M416" s="16">
        <v>3358.6286089238774</v>
      </c>
      <c r="N416" s="16">
        <v>28.647200349956247</v>
      </c>
      <c r="O416" s="16">
        <v>12.634710472279259</v>
      </c>
      <c r="P416" s="16">
        <v>14.030270041038136</v>
      </c>
      <c r="Q416" s="16">
        <v>0.42471606852831773</v>
      </c>
      <c r="R416" s="16">
        <v>3.0271410834291532</v>
      </c>
      <c r="S416" s="16">
        <v>96.913858941588671</v>
      </c>
      <c r="T416" s="20" t="s">
        <v>122</v>
      </c>
      <c r="U416" s="10">
        <v>4</v>
      </c>
      <c r="V416" s="20" t="s">
        <v>143</v>
      </c>
      <c r="W416" s="10">
        <v>4</v>
      </c>
      <c r="X416" s="20" t="s">
        <v>33</v>
      </c>
      <c r="Y416" s="10">
        <v>3</v>
      </c>
      <c r="Z416" s="20" t="s">
        <v>124</v>
      </c>
      <c r="AA416" s="15">
        <v>2</v>
      </c>
      <c r="AB416" s="11">
        <v>56.710412803393922</v>
      </c>
      <c r="AC416" s="10">
        <v>39.755016918812096</v>
      </c>
      <c r="AD416" s="19">
        <v>3.5345702777939829</v>
      </c>
      <c r="AE416" s="12">
        <v>1263.471047227926</v>
      </c>
      <c r="AF416" s="10">
        <v>1203.4125785504186</v>
      </c>
      <c r="AG416" s="10">
        <v>927.27025307786016</v>
      </c>
      <c r="AH416" s="10">
        <v>1404.3426910278667</v>
      </c>
      <c r="AI416" s="10">
        <v>3.3034469568468126</v>
      </c>
      <c r="AJ416" s="10"/>
      <c r="AK416" s="10"/>
      <c r="AL416" s="10"/>
      <c r="AM416" s="10"/>
      <c r="AN416" s="10">
        <v>8.423140314852839</v>
      </c>
      <c r="AO416" s="10">
        <v>4.7678306078199801</v>
      </c>
      <c r="AP416" s="10">
        <v>7.4181620246228812</v>
      </c>
      <c r="AQ416" s="10">
        <v>114.66</v>
      </c>
      <c r="AR416" s="10"/>
      <c r="AS416" s="10"/>
      <c r="AT416" s="10">
        <v>1.5978752975023123</v>
      </c>
      <c r="AU416" s="10">
        <v>1</v>
      </c>
      <c r="AV416" s="16"/>
      <c r="AW416" s="19">
        <v>180.51188678256278</v>
      </c>
      <c r="AX416" s="1" t="s">
        <v>120</v>
      </c>
      <c r="AY416" s="23">
        <v>65.908923884514394</v>
      </c>
      <c r="AZ416" s="18">
        <v>100</v>
      </c>
      <c r="BA416" s="18">
        <v>0</v>
      </c>
      <c r="BB416" s="18">
        <v>0</v>
      </c>
      <c r="BC416" s="18">
        <v>100</v>
      </c>
      <c r="BD416" s="18">
        <v>0</v>
      </c>
      <c r="BE416" s="18">
        <v>0</v>
      </c>
      <c r="BF416" s="24">
        <v>56.710412803393922</v>
      </c>
      <c r="BG416" s="24">
        <v>39.755016918812096</v>
      </c>
      <c r="BH416" s="24">
        <v>3.5345702777939829</v>
      </c>
      <c r="BI416" s="21"/>
      <c r="BJ416" s="25">
        <f t="shared" ca="1" si="46"/>
        <v>1</v>
      </c>
      <c r="BK416" s="24">
        <f t="shared" ca="1" si="47"/>
        <v>6.1295705004511722</v>
      </c>
      <c r="BL416" s="23">
        <f t="shared" si="48"/>
        <v>4.1260706528374627</v>
      </c>
      <c r="BM416" s="23">
        <f t="shared" ca="1" si="49"/>
        <v>3.2504424925643716</v>
      </c>
      <c r="BN416" s="22">
        <f t="shared" si="50"/>
        <v>2.8996107397278581</v>
      </c>
      <c r="BO416" s="21"/>
      <c r="BP416" s="2"/>
    </row>
    <row r="417" spans="1:68" x14ac:dyDescent="0.2">
      <c r="A417">
        <v>20.2</v>
      </c>
      <c r="B417">
        <v>2.11</v>
      </c>
      <c r="C417">
        <v>0.21510000000000001</v>
      </c>
      <c r="D417">
        <v>-4.1029999999999997E-2</v>
      </c>
      <c r="E417">
        <v>0.2959</v>
      </c>
      <c r="F417">
        <v>1.9345000000000001</v>
      </c>
      <c r="G417">
        <v>2.46583</v>
      </c>
      <c r="I417" s="17">
        <f t="shared" si="44"/>
        <v>66.272965879265087</v>
      </c>
      <c r="J417" s="16">
        <f t="shared" si="45"/>
        <v>-66.072965879265084</v>
      </c>
      <c r="K417" s="16">
        <v>115</v>
      </c>
      <c r="L417" s="16">
        <v>7492.4540682414427</v>
      </c>
      <c r="M417" s="16">
        <v>3367.2572178477621</v>
      </c>
      <c r="N417" s="16">
        <v>28.718285214348199</v>
      </c>
      <c r="O417" s="16">
        <v>12.965947638603698</v>
      </c>
      <c r="P417" s="16">
        <v>14.378529983866366</v>
      </c>
      <c r="Q417" s="16">
        <v>0.48046316340965056</v>
      </c>
      <c r="R417" s="16">
        <v>3.3415318808582035</v>
      </c>
      <c r="S417" s="16">
        <v>98.09599619879647</v>
      </c>
      <c r="T417" s="20" t="s">
        <v>122</v>
      </c>
      <c r="U417" s="10">
        <v>4</v>
      </c>
      <c r="V417" s="20" t="s">
        <v>143</v>
      </c>
      <c r="W417" s="10">
        <v>4</v>
      </c>
      <c r="X417" s="20" t="s">
        <v>33</v>
      </c>
      <c r="Y417" s="10">
        <v>3</v>
      </c>
      <c r="Z417" s="20" t="s">
        <v>124</v>
      </c>
      <c r="AA417" s="15">
        <v>2</v>
      </c>
      <c r="AB417" s="11">
        <v>64.32251260436017</v>
      </c>
      <c r="AC417" s="10">
        <v>32.822107867145135</v>
      </c>
      <c r="AD417" s="19">
        <v>2.8553795284946935</v>
      </c>
      <c r="AE417" s="12">
        <v>1296.5947638603698</v>
      </c>
      <c r="AF417" s="10">
        <v>1243.2746406833676</v>
      </c>
      <c r="AG417" s="10">
        <v>953.38974878997749</v>
      </c>
      <c r="AH417" s="10">
        <v>1427.1986259657929</v>
      </c>
      <c r="AI417" s="10">
        <v>2.9926394110690651</v>
      </c>
      <c r="AJ417" s="10"/>
      <c r="AK417" s="10"/>
      <c r="AL417" s="10"/>
      <c r="AM417" s="10"/>
      <c r="AN417" s="10">
        <v>8.6439650924024658</v>
      </c>
      <c r="AO417" s="10">
        <v>4.9248090654897787</v>
      </c>
      <c r="AP417" s="10">
        <v>7.6271179903198201</v>
      </c>
      <c r="AQ417" s="10">
        <v>114.66</v>
      </c>
      <c r="AR417" s="10"/>
      <c r="AS417" s="10"/>
      <c r="AT417" s="10">
        <v>1.6490333570541318</v>
      </c>
      <c r="AU417" s="10">
        <v>1</v>
      </c>
      <c r="AV417" s="16"/>
      <c r="AW417" s="19">
        <v>186.49119610250514</v>
      </c>
      <c r="AX417" s="1" t="s">
        <v>120</v>
      </c>
      <c r="AY417" s="23">
        <v>66.072965879265098</v>
      </c>
      <c r="AZ417" s="18">
        <v>100</v>
      </c>
      <c r="BA417" s="18">
        <v>0</v>
      </c>
      <c r="BB417" s="18">
        <v>0</v>
      </c>
      <c r="BC417" s="18">
        <v>100</v>
      </c>
      <c r="BD417" s="18">
        <v>0</v>
      </c>
      <c r="BE417" s="18">
        <v>0</v>
      </c>
      <c r="BF417" s="24">
        <v>64.32251260436017</v>
      </c>
      <c r="BG417" s="24">
        <v>32.822107867145135</v>
      </c>
      <c r="BH417" s="24">
        <v>2.8553795284946935</v>
      </c>
      <c r="BI417" s="21"/>
      <c r="BJ417" s="25">
        <f t="shared" ca="1" si="46"/>
        <v>1</v>
      </c>
      <c r="BK417" s="24">
        <f t="shared" ca="1" si="47"/>
        <v>6.3151118324969886</v>
      </c>
      <c r="BL417" s="23">
        <f t="shared" si="48"/>
        <v>4.5189002390224839</v>
      </c>
      <c r="BM417" s="23">
        <f t="shared" ca="1" si="49"/>
        <v>3.262301823656049</v>
      </c>
      <c r="BN417" s="22">
        <f t="shared" si="50"/>
        <v>2.916449851615436</v>
      </c>
      <c r="BO417" s="21"/>
      <c r="BP417" s="2"/>
    </row>
    <row r="418" spans="1:68" x14ac:dyDescent="0.2">
      <c r="A418">
        <v>20.25</v>
      </c>
      <c r="B418">
        <v>2.0699999999999998</v>
      </c>
      <c r="C418">
        <v>0.21553</v>
      </c>
      <c r="D418">
        <v>-2.945E-2</v>
      </c>
      <c r="E418">
        <v>0.29332999999999998</v>
      </c>
      <c r="F418">
        <v>1.9314499999999999</v>
      </c>
      <c r="G418">
        <v>2.4672299999999998</v>
      </c>
      <c r="I418" s="17">
        <f t="shared" si="44"/>
        <v>66.437007874015748</v>
      </c>
      <c r="J418" s="16">
        <f t="shared" si="45"/>
        <v>-66.237007874015745</v>
      </c>
      <c r="K418" s="16">
        <v>115</v>
      </c>
      <c r="L418" s="16">
        <v>7511.3188976377687</v>
      </c>
      <c r="M418" s="16">
        <v>3375.8858267716469</v>
      </c>
      <c r="N418" s="16">
        <v>28.789370078740156</v>
      </c>
      <c r="O418" s="16">
        <v>13.079893223819296</v>
      </c>
      <c r="P418" s="16">
        <v>14.482577710345597</v>
      </c>
      <c r="Q418" s="16">
        <v>0.56280389794100694</v>
      </c>
      <c r="R418" s="16">
        <v>3.8860754569883595</v>
      </c>
      <c r="S418" s="16">
        <v>97.408644897659798</v>
      </c>
      <c r="T418" s="20" t="s">
        <v>33</v>
      </c>
      <c r="U418" s="10">
        <v>3</v>
      </c>
      <c r="V418" s="20" t="s">
        <v>33</v>
      </c>
      <c r="W418" s="10">
        <v>3</v>
      </c>
      <c r="X418" s="20" t="s">
        <v>33</v>
      </c>
      <c r="Y418" s="10">
        <v>3</v>
      </c>
      <c r="Z418" s="20" t="s">
        <v>124</v>
      </c>
      <c r="AA418" s="15">
        <v>2</v>
      </c>
      <c r="AB418" s="11">
        <v>78.618979967819499</v>
      </c>
      <c r="AC418" s="10">
        <v>19.404967363609643</v>
      </c>
      <c r="AD418" s="19">
        <v>1.9760526685708564</v>
      </c>
      <c r="AE418" s="12">
        <v>1307.9893223819295</v>
      </c>
      <c r="AF418" s="10">
        <v>1254.4058538340814</v>
      </c>
      <c r="AG418" s="10">
        <v>961.19332827591973</v>
      </c>
      <c r="AH418" s="10">
        <v>1411.5965105606329</v>
      </c>
      <c r="AI418" s="10">
        <v>2.5732902283245487</v>
      </c>
      <c r="AJ418" s="10"/>
      <c r="AK418" s="10"/>
      <c r="AL418" s="10"/>
      <c r="AM418" s="10"/>
      <c r="AN418" s="10">
        <v>13.079893223819296</v>
      </c>
      <c r="AO418" s="10">
        <v>5.0711810981754972</v>
      </c>
      <c r="AP418" s="10">
        <v>7.689546626207358</v>
      </c>
      <c r="AQ418" s="10">
        <v>111.47500000000001</v>
      </c>
      <c r="AR418" s="10"/>
      <c r="AS418" s="10"/>
      <c r="AT418" s="10">
        <v>1.6600585380764734</v>
      </c>
      <c r="AU418" s="10">
        <v>1</v>
      </c>
      <c r="AV418" s="16"/>
      <c r="AW418" s="19">
        <v>188.16087807511221</v>
      </c>
      <c r="AX418" s="1" t="s">
        <v>120</v>
      </c>
      <c r="AY418" s="23">
        <v>66.237007874015703</v>
      </c>
      <c r="AZ418" s="18">
        <v>100</v>
      </c>
      <c r="BA418" s="18">
        <v>0</v>
      </c>
      <c r="BB418" s="18">
        <v>0</v>
      </c>
      <c r="BC418" s="18">
        <v>100</v>
      </c>
      <c r="BD418" s="18">
        <v>0</v>
      </c>
      <c r="BE418" s="18">
        <v>0</v>
      </c>
      <c r="BF418" s="24">
        <v>78.618979967819499</v>
      </c>
      <c r="BG418" s="24">
        <v>19.404967363609643</v>
      </c>
      <c r="BH418" s="24">
        <v>1.9760526685708564</v>
      </c>
      <c r="BI418" s="21"/>
      <c r="BJ418" s="25">
        <f t="shared" ca="1" si="46"/>
        <v>1</v>
      </c>
      <c r="BK418" s="24">
        <f t="shared" ca="1" si="47"/>
        <v>6.3550243177417194</v>
      </c>
      <c r="BL418" s="23">
        <f t="shared" si="48"/>
        <v>5.2466503819607331</v>
      </c>
      <c r="BM418" s="23">
        <f t="shared" ca="1" si="49"/>
        <v>3.2977881132412468</v>
      </c>
      <c r="BN418" s="22">
        <f t="shared" si="50"/>
        <v>2.9536476380214962</v>
      </c>
      <c r="BO418" s="21"/>
      <c r="BP418" s="2"/>
    </row>
    <row r="419" spans="1:68" x14ac:dyDescent="0.2">
      <c r="A419">
        <v>20.3</v>
      </c>
      <c r="B419">
        <v>2.16</v>
      </c>
      <c r="C419">
        <v>0.21482000000000001</v>
      </c>
      <c r="D419">
        <v>-2.6970000000000001E-2</v>
      </c>
      <c r="E419">
        <v>0.29522999999999999</v>
      </c>
      <c r="F419">
        <v>1.9311799999999999</v>
      </c>
      <c r="G419">
        <v>2.4696500000000001</v>
      </c>
      <c r="I419" s="17">
        <f t="shared" si="44"/>
        <v>66.60104986876641</v>
      </c>
      <c r="J419" s="16">
        <f t="shared" si="45"/>
        <v>-66.401049868766407</v>
      </c>
      <c r="K419" s="16">
        <v>115</v>
      </c>
      <c r="L419" s="16">
        <v>7530.1837270340948</v>
      </c>
      <c r="M419" s="16">
        <v>3384.5144356955316</v>
      </c>
      <c r="N419" s="16">
        <v>28.860454943132108</v>
      </c>
      <c r="O419" s="16">
        <v>12.891750513347022</v>
      </c>
      <c r="P419" s="16">
        <v>14.301752482985812</v>
      </c>
      <c r="Q419" s="16">
        <v>0.58043818305653072</v>
      </c>
      <c r="R419" s="16">
        <v>4.0585108975075146</v>
      </c>
      <c r="S419" s="16">
        <v>97.916803447138278</v>
      </c>
      <c r="T419" s="20" t="s">
        <v>33</v>
      </c>
      <c r="U419" s="10">
        <v>3</v>
      </c>
      <c r="V419" s="20" t="s">
        <v>33</v>
      </c>
      <c r="W419" s="10">
        <v>3</v>
      </c>
      <c r="X419" s="20" t="s">
        <v>33</v>
      </c>
      <c r="Y419" s="10">
        <v>3</v>
      </c>
      <c r="Z419" s="20" t="s">
        <v>124</v>
      </c>
      <c r="AA419" s="15">
        <v>2</v>
      </c>
      <c r="AB419" s="11">
        <v>83.79561829192015</v>
      </c>
      <c r="AC419" s="10">
        <v>14.61133565518297</v>
      </c>
      <c r="AD419" s="19">
        <v>1.5930460528968819</v>
      </c>
      <c r="AE419" s="12">
        <v>1289.1750513347022</v>
      </c>
      <c r="AF419" s="10">
        <v>1232.022601827264</v>
      </c>
      <c r="AG419" s="10">
        <v>947.63143622393591</v>
      </c>
      <c r="AH419" s="10">
        <v>1420.5877406538411</v>
      </c>
      <c r="AI419" s="10">
        <v>2.4639579029198564</v>
      </c>
      <c r="AJ419" s="10"/>
      <c r="AK419" s="10"/>
      <c r="AL419" s="10"/>
      <c r="AM419" s="10"/>
      <c r="AN419" s="10">
        <v>12.891750513347022</v>
      </c>
      <c r="AO419" s="10">
        <v>5.0675043139729965</v>
      </c>
      <c r="AP419" s="10">
        <v>7.5810514897914869</v>
      </c>
      <c r="AQ419" s="10">
        <v>111.47500000000001</v>
      </c>
      <c r="AR419" s="10"/>
      <c r="AS419" s="10"/>
      <c r="AT419" s="10">
        <v>1.6245962581880826</v>
      </c>
      <c r="AU419" s="10">
        <v>1</v>
      </c>
      <c r="AV419" s="16"/>
      <c r="AW419" s="19">
        <v>184.80339027408959</v>
      </c>
      <c r="AX419" s="1" t="s">
        <v>120</v>
      </c>
      <c r="AY419" s="23">
        <v>66.401049868766407</v>
      </c>
      <c r="AZ419" s="18">
        <v>100</v>
      </c>
      <c r="BA419" s="18">
        <v>0</v>
      </c>
      <c r="BB419" s="18">
        <v>0</v>
      </c>
      <c r="BC419" s="18">
        <v>100</v>
      </c>
      <c r="BD419" s="18">
        <v>0</v>
      </c>
      <c r="BE419" s="18">
        <v>0</v>
      </c>
      <c r="BF419" s="24">
        <v>83.79561829192015</v>
      </c>
      <c r="BG419" s="24">
        <v>14.61133565518297</v>
      </c>
      <c r="BH419" s="24">
        <v>1.5930460528968819</v>
      </c>
      <c r="BI419" s="21"/>
      <c r="BJ419" s="25">
        <f t="shared" ca="1" si="46"/>
        <v>1</v>
      </c>
      <c r="BK419" s="24">
        <f t="shared" ca="1" si="47"/>
        <v>6.2263942551649594</v>
      </c>
      <c r="BL419" s="23">
        <f t="shared" si="48"/>
        <v>5.508748967239633</v>
      </c>
      <c r="BM419" s="23">
        <f t="shared" ca="1" si="49"/>
        <v>3.3174445710237479</v>
      </c>
      <c r="BN419" s="22">
        <f t="shared" si="50"/>
        <v>2.9695344047266676</v>
      </c>
      <c r="BO419" s="21"/>
      <c r="BP419" s="2"/>
    </row>
    <row r="420" spans="1:68" x14ac:dyDescent="0.2">
      <c r="A420">
        <v>20.350000000000001</v>
      </c>
      <c r="B420">
        <v>2.11</v>
      </c>
      <c r="C420">
        <v>0.21393999999999999</v>
      </c>
      <c r="D420">
        <v>-3.1690000000000003E-2</v>
      </c>
      <c r="E420">
        <v>0.30263000000000001</v>
      </c>
      <c r="F420">
        <v>1.9393</v>
      </c>
      <c r="G420">
        <v>2.4766499999999998</v>
      </c>
      <c r="I420" s="17">
        <f t="shared" si="44"/>
        <v>66.765091863517057</v>
      </c>
      <c r="J420" s="16">
        <f t="shared" si="45"/>
        <v>-66.565091863517054</v>
      </c>
      <c r="K420" s="16">
        <v>115</v>
      </c>
      <c r="L420" s="16">
        <v>7549.048556430419</v>
      </c>
      <c r="M420" s="16">
        <v>3393.1430446194158</v>
      </c>
      <c r="N420" s="16">
        <v>28.931539807524057</v>
      </c>
      <c r="O420" s="16">
        <v>12.658559548254614</v>
      </c>
      <c r="P420" s="16">
        <v>14.097061188963103</v>
      </c>
      <c r="Q420" s="16">
        <v>0.54687615654634036</v>
      </c>
      <c r="R420" s="16">
        <v>3.8793628630519223</v>
      </c>
      <c r="S420" s="16">
        <v>99.895947271422841</v>
      </c>
      <c r="T420" s="20" t="s">
        <v>33</v>
      </c>
      <c r="U420" s="10">
        <v>3</v>
      </c>
      <c r="V420" s="20" t="s">
        <v>33</v>
      </c>
      <c r="W420" s="10">
        <v>3</v>
      </c>
      <c r="X420" s="20" t="s">
        <v>33</v>
      </c>
      <c r="Y420" s="10">
        <v>3</v>
      </c>
      <c r="Z420" s="20" t="s">
        <v>124</v>
      </c>
      <c r="AA420" s="15">
        <v>2</v>
      </c>
      <c r="AB420" s="11">
        <v>79.871042073496881</v>
      </c>
      <c r="AC420" s="10">
        <v>18.237298131697401</v>
      </c>
      <c r="AD420" s="19">
        <v>1.8916597948057134</v>
      </c>
      <c r="AE420" s="12">
        <v>1265.8559548254614</v>
      </c>
      <c r="AF420" s="10">
        <v>1206.8315772718674</v>
      </c>
      <c r="AG420" s="10">
        <v>932.2795891722327</v>
      </c>
      <c r="AH420" s="10">
        <v>1459.8392392573462</v>
      </c>
      <c r="AI420" s="10">
        <v>2.5777428802143372</v>
      </c>
      <c r="AJ420" s="10"/>
      <c r="AK420" s="10"/>
      <c r="AL420" s="10"/>
      <c r="AM420" s="10"/>
      <c r="AN420" s="10">
        <v>12.658559548254614</v>
      </c>
      <c r="AO420" s="10">
        <v>4.9860225648396268</v>
      </c>
      <c r="AP420" s="10">
        <v>7.458236713377862</v>
      </c>
      <c r="AQ420" s="10">
        <v>111.47500000000001</v>
      </c>
      <c r="AR420" s="10"/>
      <c r="AS420" s="10"/>
      <c r="AT420" s="10">
        <v>1.5854780456567465</v>
      </c>
      <c r="AU420" s="10">
        <v>1</v>
      </c>
      <c r="AV420" s="16"/>
      <c r="AW420" s="19">
        <v>181.02473659078012</v>
      </c>
      <c r="AX420" s="1" t="s">
        <v>120</v>
      </c>
      <c r="AY420" s="23">
        <v>66.565091863517097</v>
      </c>
      <c r="AZ420" s="18">
        <v>100</v>
      </c>
      <c r="BA420" s="18">
        <v>0</v>
      </c>
      <c r="BB420" s="18">
        <v>0</v>
      </c>
      <c r="BC420" s="18">
        <v>100</v>
      </c>
      <c r="BD420" s="18">
        <v>0</v>
      </c>
      <c r="BE420" s="18">
        <v>0</v>
      </c>
      <c r="BF420" s="24">
        <v>79.871042073496881</v>
      </c>
      <c r="BG420" s="24">
        <v>18.237298131697401</v>
      </c>
      <c r="BH420" s="24">
        <v>1.8916597948057134</v>
      </c>
      <c r="BI420" s="21"/>
      <c r="BJ420" s="25">
        <f t="shared" ca="1" si="46"/>
        <v>1</v>
      </c>
      <c r="BK420" s="24">
        <f t="shared" ca="1" si="47"/>
        <v>6.0843511605657605</v>
      </c>
      <c r="BL420" s="23">
        <f t="shared" si="48"/>
        <v>5.2978852124706801</v>
      </c>
      <c r="BM420" s="23">
        <f t="shared" ca="1" si="49"/>
        <v>3.3155662686753944</v>
      </c>
      <c r="BN420" s="22">
        <f t="shared" si="50"/>
        <v>2.9624587812060379</v>
      </c>
      <c r="BO420" s="21"/>
      <c r="BP420" s="2"/>
    </row>
    <row r="421" spans="1:68" x14ac:dyDescent="0.2">
      <c r="A421">
        <v>20.399999999999999</v>
      </c>
      <c r="B421">
        <v>2.11</v>
      </c>
      <c r="C421">
        <v>0.21903</v>
      </c>
      <c r="D421">
        <v>-2.793E-2</v>
      </c>
      <c r="E421">
        <v>0.31566</v>
      </c>
      <c r="F421">
        <v>1.9345000000000001</v>
      </c>
      <c r="G421">
        <v>2.4772500000000002</v>
      </c>
      <c r="I421" s="17">
        <f t="shared" si="44"/>
        <v>66.929133858267704</v>
      </c>
      <c r="J421" s="16">
        <f t="shared" si="45"/>
        <v>-66.729133858267701</v>
      </c>
      <c r="K421" s="16">
        <v>115</v>
      </c>
      <c r="L421" s="16">
        <v>7567.9133858267433</v>
      </c>
      <c r="M421" s="16">
        <v>3401.7716535433001</v>
      </c>
      <c r="N421" s="16">
        <v>29.002624671916003</v>
      </c>
      <c r="O421" s="16">
        <v>14.007357289527716</v>
      </c>
      <c r="P421" s="16">
        <v>15.496041459160281</v>
      </c>
      <c r="Q421" s="16">
        <v>0.57361200817310209</v>
      </c>
      <c r="R421" s="16">
        <v>3.7016680013721754</v>
      </c>
      <c r="S421" s="16">
        <v>103.38084511337256</v>
      </c>
      <c r="T421" s="20" t="s">
        <v>33</v>
      </c>
      <c r="U421" s="10">
        <v>3</v>
      </c>
      <c r="V421" s="20" t="s">
        <v>143</v>
      </c>
      <c r="W421" s="10">
        <v>4</v>
      </c>
      <c r="X421" s="20" t="s">
        <v>33</v>
      </c>
      <c r="Y421" s="10">
        <v>3</v>
      </c>
      <c r="Z421" s="20" t="s">
        <v>124</v>
      </c>
      <c r="AA421" s="15">
        <v>2</v>
      </c>
      <c r="AB421" s="11">
        <v>71.76575654921993</v>
      </c>
      <c r="AC421" s="10">
        <v>25.846308981853298</v>
      </c>
      <c r="AD421" s="19">
        <v>2.3879344689267783</v>
      </c>
      <c r="AE421" s="12">
        <v>1400.7357289527715</v>
      </c>
      <c r="AF421" s="10">
        <v>1370.3077955658694</v>
      </c>
      <c r="AG421" s="10">
        <v>1033.0694306106855</v>
      </c>
      <c r="AH421" s="10">
        <v>1530.066249081392</v>
      </c>
      <c r="AI421" s="10">
        <v>2.7014848431283109</v>
      </c>
      <c r="AJ421" s="10"/>
      <c r="AK421" s="10"/>
      <c r="AL421" s="10"/>
      <c r="AM421" s="10"/>
      <c r="AN421" s="10">
        <v>14.007357289527716</v>
      </c>
      <c r="AO421" s="10">
        <v>5.2850773211054856</v>
      </c>
      <c r="AP421" s="10">
        <v>8.2314860142747985</v>
      </c>
      <c r="AQ421" s="10">
        <v>111.47500000000001</v>
      </c>
      <c r="AR421" s="10"/>
      <c r="AS421" s="10"/>
      <c r="AT421" s="10">
        <v>1.8068771689971885</v>
      </c>
      <c r="AU421" s="10">
        <v>1</v>
      </c>
      <c r="AV421" s="16"/>
      <c r="AW421" s="19">
        <v>205.5461693348804</v>
      </c>
      <c r="AX421" s="1" t="s">
        <v>120</v>
      </c>
      <c r="AY421" s="23">
        <v>66.729133858267701</v>
      </c>
      <c r="AZ421" s="18">
        <v>100</v>
      </c>
      <c r="BA421" s="18">
        <v>0</v>
      </c>
      <c r="BB421" s="18">
        <v>0</v>
      </c>
      <c r="BC421" s="18">
        <v>100</v>
      </c>
      <c r="BD421" s="18">
        <v>0</v>
      </c>
      <c r="BE421" s="18">
        <v>0</v>
      </c>
      <c r="BF421" s="24">
        <v>71.76575654921993</v>
      </c>
      <c r="BG421" s="24">
        <v>25.846308981853298</v>
      </c>
      <c r="BH421" s="24">
        <v>2.3879344689267783</v>
      </c>
      <c r="BI421" s="21"/>
      <c r="BJ421" s="25">
        <f t="shared" ca="1" si="46"/>
        <v>1</v>
      </c>
      <c r="BK421" s="24">
        <f t="shared" ca="1" si="47"/>
        <v>6.8858735735819021</v>
      </c>
      <c r="BL421" s="23">
        <f t="shared" si="48"/>
        <v>4.8976080656980576</v>
      </c>
      <c r="BM421" s="23">
        <f t="shared" ca="1" si="49"/>
        <v>3.2520268411696498</v>
      </c>
      <c r="BN421" s="22">
        <f t="shared" si="50"/>
        <v>2.9174959794250626</v>
      </c>
      <c r="BO421" s="21"/>
      <c r="BP421" s="2"/>
    </row>
    <row r="422" spans="1:68" x14ac:dyDescent="0.2">
      <c r="A422">
        <v>20.45</v>
      </c>
      <c r="B422">
        <v>2.0699999999999998</v>
      </c>
      <c r="C422">
        <v>0.2233</v>
      </c>
      <c r="D422">
        <v>-1.865E-2</v>
      </c>
      <c r="E422">
        <v>0.28516000000000002</v>
      </c>
      <c r="F422">
        <v>1.93068</v>
      </c>
      <c r="G422">
        <v>2.4767000000000001</v>
      </c>
      <c r="I422" s="17">
        <f t="shared" si="44"/>
        <v>67.093175853018366</v>
      </c>
      <c r="J422" s="16">
        <f t="shared" si="45"/>
        <v>-66.893175853018363</v>
      </c>
      <c r="K422" s="16">
        <v>115</v>
      </c>
      <c r="L422" s="16">
        <v>7586.7782152230693</v>
      </c>
      <c r="M422" s="16">
        <v>3410.4002624671848</v>
      </c>
      <c r="N422" s="16">
        <v>29.073709536307959</v>
      </c>
      <c r="O422" s="16">
        <v>15.138863449691987</v>
      </c>
      <c r="P422" s="16">
        <v>16.510082758834582</v>
      </c>
      <c r="Q422" s="16">
        <v>0.63959836537957782</v>
      </c>
      <c r="R422" s="16">
        <v>3.8739864283074374</v>
      </c>
      <c r="S422" s="16">
        <v>95.223563134902392</v>
      </c>
      <c r="T422" s="20" t="s">
        <v>33</v>
      </c>
      <c r="U422" s="10">
        <v>3</v>
      </c>
      <c r="V422" s="20" t="s">
        <v>143</v>
      </c>
      <c r="W422" s="10">
        <v>4</v>
      </c>
      <c r="X422" s="20" t="s">
        <v>33</v>
      </c>
      <c r="Y422" s="10">
        <v>3</v>
      </c>
      <c r="Z422" s="20" t="s">
        <v>124</v>
      </c>
      <c r="AA422" s="15">
        <v>2</v>
      </c>
      <c r="AB422" s="11">
        <v>72.896360168329224</v>
      </c>
      <c r="AC422" s="10">
        <v>24.780936264935178</v>
      </c>
      <c r="AD422" s="19">
        <v>2.322703566735604</v>
      </c>
      <c r="AE422" s="12">
        <v>1513.8863449691987</v>
      </c>
      <c r="AF422" s="10">
        <v>1488.4970761512973</v>
      </c>
      <c r="AG422" s="10">
        <v>1100.6721839223055</v>
      </c>
      <c r="AH422" s="10">
        <v>1360.7969883139426</v>
      </c>
      <c r="AI422" s="10">
        <v>2.5813203492220405</v>
      </c>
      <c r="AJ422" s="10"/>
      <c r="AK422" s="10"/>
      <c r="AL422" s="10"/>
      <c r="AM422" s="10"/>
      <c r="AN422" s="10">
        <v>15.138863449691987</v>
      </c>
      <c r="AO422" s="10">
        <v>5.5692188591180072</v>
      </c>
      <c r="AP422" s="10">
        <v>8.7047052874561377</v>
      </c>
      <c r="AQ422" s="10">
        <v>111.47500000000001</v>
      </c>
      <c r="AR422" s="10"/>
      <c r="AS422" s="10"/>
      <c r="AT422" s="10">
        <v>1.9656052056367483</v>
      </c>
      <c r="AU422" s="10">
        <v>1</v>
      </c>
      <c r="AV422" s="16"/>
      <c r="AW422" s="19">
        <v>223.2745614226946</v>
      </c>
      <c r="AX422" s="1" t="s">
        <v>120</v>
      </c>
      <c r="AY422" s="23">
        <v>66.893175853018406</v>
      </c>
      <c r="AZ422" s="18">
        <v>100</v>
      </c>
      <c r="BA422" s="18">
        <v>0</v>
      </c>
      <c r="BB422" s="18">
        <v>0</v>
      </c>
      <c r="BC422" s="18">
        <v>100</v>
      </c>
      <c r="BD422" s="18">
        <v>0</v>
      </c>
      <c r="BE422" s="18">
        <v>0</v>
      </c>
      <c r="BF422" s="24">
        <v>72.896360168329224</v>
      </c>
      <c r="BG422" s="24">
        <v>24.780936264935178</v>
      </c>
      <c r="BH422" s="24">
        <v>2.322703566735604</v>
      </c>
      <c r="BI422" s="21"/>
      <c r="BJ422" s="25">
        <f t="shared" ca="1" si="46"/>
        <v>1</v>
      </c>
      <c r="BK422" s="24">
        <f t="shared" ca="1" si="47"/>
        <v>7.4575959843630857</v>
      </c>
      <c r="BL422" s="23">
        <f t="shared" si="48"/>
        <v>5.02959639448469</v>
      </c>
      <c r="BM422" s="23">
        <f t="shared" ca="1" si="49"/>
        <v>3.23091044719544</v>
      </c>
      <c r="BN422" s="22">
        <f t="shared" si="50"/>
        <v>2.9080405483709151</v>
      </c>
      <c r="BO422" s="21"/>
      <c r="BP422" s="2"/>
    </row>
    <row r="423" spans="1:68" x14ac:dyDescent="0.2">
      <c r="A423">
        <v>20.5</v>
      </c>
      <c r="B423">
        <v>0.41</v>
      </c>
      <c r="C423">
        <v>0.2223</v>
      </c>
      <c r="D423">
        <v>-6.0099999999999997E-3</v>
      </c>
      <c r="E423">
        <v>0.28358</v>
      </c>
      <c r="F423">
        <v>1.9296800000000001</v>
      </c>
      <c r="G423">
        <v>2.4783300000000001</v>
      </c>
      <c r="I423" s="17">
        <f t="shared" si="44"/>
        <v>67.257217847769027</v>
      </c>
      <c r="J423" s="16">
        <f t="shared" si="45"/>
        <v>-67.057217847769024</v>
      </c>
      <c r="K423" s="16">
        <v>115</v>
      </c>
      <c r="L423" s="16">
        <v>7605.6430446193954</v>
      </c>
      <c r="M423" s="16">
        <v>3419.0288713910695</v>
      </c>
      <c r="N423" s="16">
        <v>29.144794400699912</v>
      </c>
      <c r="O423" s="16">
        <v>14.87387371663244</v>
      </c>
      <c r="P423" s="16">
        <v>16.239007960870964</v>
      </c>
      <c r="Q423" s="16">
        <v>0.72947633467805306</v>
      </c>
      <c r="R423" s="16">
        <v>4.4921237580262154</v>
      </c>
      <c r="S423" s="16">
        <v>94.800989183230797</v>
      </c>
      <c r="T423" s="20" t="s">
        <v>33</v>
      </c>
      <c r="U423" s="10">
        <v>3</v>
      </c>
      <c r="V423" s="20" t="s">
        <v>33</v>
      </c>
      <c r="W423" s="10">
        <v>3</v>
      </c>
      <c r="X423" s="20" t="s">
        <v>33</v>
      </c>
      <c r="Y423" s="10">
        <v>3</v>
      </c>
      <c r="Z423" s="20" t="s">
        <v>124</v>
      </c>
      <c r="AA423" s="15">
        <v>2</v>
      </c>
      <c r="AB423" s="11">
        <v>90.062199275146241</v>
      </c>
      <c r="AC423" s="10">
        <v>8.964969577967679</v>
      </c>
      <c r="AD423" s="19">
        <v>0.97283114688608463</v>
      </c>
      <c r="AE423" s="12">
        <v>1487.387371663244</v>
      </c>
      <c r="AF423" s="10">
        <v>1455.4962276028523</v>
      </c>
      <c r="AG423" s="10">
        <v>1082.600530724731</v>
      </c>
      <c r="AH423" s="10">
        <v>1350.6417212406354</v>
      </c>
      <c r="AI423" s="10">
        <v>2.2261185440700944</v>
      </c>
      <c r="AJ423" s="10"/>
      <c r="AK423" s="10"/>
      <c r="AL423" s="10"/>
      <c r="AM423" s="10"/>
      <c r="AN423" s="10">
        <v>14.87387371663244</v>
      </c>
      <c r="AO423" s="10">
        <v>5.6413494993585607</v>
      </c>
      <c r="AP423" s="10">
        <v>8.5782037150731174</v>
      </c>
      <c r="AQ423" s="10">
        <v>111.47500000000001</v>
      </c>
      <c r="AR423" s="10"/>
      <c r="AS423" s="10"/>
      <c r="AT423" s="10">
        <v>1.914770802148829</v>
      </c>
      <c r="AU423" s="10">
        <v>1</v>
      </c>
      <c r="AV423" s="16"/>
      <c r="AW423" s="19">
        <v>218.32443414042785</v>
      </c>
      <c r="AX423" s="1" t="s">
        <v>120</v>
      </c>
      <c r="AY423" s="23">
        <v>67.057217847768996</v>
      </c>
      <c r="AZ423" s="18">
        <v>100</v>
      </c>
      <c r="BA423" s="18">
        <v>0</v>
      </c>
      <c r="BB423" s="18">
        <v>0</v>
      </c>
      <c r="BC423" s="18">
        <v>100</v>
      </c>
      <c r="BD423" s="18">
        <v>0</v>
      </c>
      <c r="BE423" s="18">
        <v>0</v>
      </c>
      <c r="BF423" s="24">
        <v>90.062199275146241</v>
      </c>
      <c r="BG423" s="24">
        <v>8.964969577967679</v>
      </c>
      <c r="BH423" s="24">
        <v>0.97283114688608463</v>
      </c>
      <c r="BI423" s="21"/>
      <c r="BJ423" s="25">
        <f t="shared" ca="1" si="46"/>
        <v>1</v>
      </c>
      <c r="BK423" s="24">
        <f t="shared" ca="1" si="47"/>
        <v>7.2746893380291739</v>
      </c>
      <c r="BL423" s="23">
        <f t="shared" si="48"/>
        <v>5.8657558591767591</v>
      </c>
      <c r="BM423" s="23">
        <f t="shared" ca="1" si="49"/>
        <v>3.2796439007839546</v>
      </c>
      <c r="BN423" s="22">
        <f t="shared" si="50"/>
        <v>2.9540042981755747</v>
      </c>
      <c r="BP423" s="2"/>
    </row>
    <row r="424" spans="1:68" x14ac:dyDescent="0.2">
      <c r="A424">
        <v>20.55</v>
      </c>
      <c r="B424">
        <v>2.0699999999999998</v>
      </c>
      <c r="C424">
        <v>0.22585</v>
      </c>
      <c r="D424">
        <v>-8.2100000000000003E-3</v>
      </c>
      <c r="E424">
        <v>0.28759000000000001</v>
      </c>
      <c r="F424">
        <v>1.93218</v>
      </c>
      <c r="G424">
        <v>2.4796999999999998</v>
      </c>
      <c r="I424" s="17">
        <f t="shared" si="44"/>
        <v>67.421259842519689</v>
      </c>
      <c r="J424" s="16">
        <f t="shared" si="45"/>
        <v>-67.221259842519686</v>
      </c>
      <c r="K424" s="16">
        <v>115</v>
      </c>
      <c r="L424" s="16">
        <v>7624.5078740157214</v>
      </c>
      <c r="M424" s="16">
        <v>3427.6574803149542</v>
      </c>
      <c r="N424" s="16">
        <v>29.215879265091864</v>
      </c>
      <c r="O424" s="16">
        <v>15.814587268993833</v>
      </c>
      <c r="P424" s="16">
        <v>17.195165253906612</v>
      </c>
      <c r="Q424" s="16">
        <v>0.71383301723686288</v>
      </c>
      <c r="R424" s="16">
        <v>4.1513588656828135</v>
      </c>
      <c r="S424" s="16">
        <v>95.873471174498533</v>
      </c>
      <c r="T424" s="20" t="s">
        <v>33</v>
      </c>
      <c r="U424" s="10">
        <v>3</v>
      </c>
      <c r="V424" s="20" t="s">
        <v>143</v>
      </c>
      <c r="W424" s="10">
        <v>4</v>
      </c>
      <c r="X424" s="20" t="s">
        <v>33</v>
      </c>
      <c r="Y424" s="10">
        <v>3</v>
      </c>
      <c r="Z424" s="20" t="s">
        <v>124</v>
      </c>
      <c r="AA424" s="15">
        <v>2</v>
      </c>
      <c r="AB424" s="11">
        <v>78.905125217702462</v>
      </c>
      <c r="AC424" s="10">
        <v>19.137727766959927</v>
      </c>
      <c r="AD424" s="19">
        <v>1.9571470153376131</v>
      </c>
      <c r="AE424" s="12">
        <v>1581.4587268993832</v>
      </c>
      <c r="AF424" s="10">
        <v>1566.8756250543211</v>
      </c>
      <c r="AG424" s="10">
        <v>1146.3443502604409</v>
      </c>
      <c r="AH424" s="10">
        <v>1371.2418907077945</v>
      </c>
      <c r="AI424" s="10">
        <v>2.4088498064248185</v>
      </c>
      <c r="AJ424" s="10"/>
      <c r="AK424" s="10"/>
      <c r="AL424" s="10"/>
      <c r="AM424" s="10"/>
      <c r="AN424" s="10">
        <v>15.814587268993833</v>
      </c>
      <c r="AO424" s="10">
        <v>5.8038095716588556</v>
      </c>
      <c r="AP424" s="10">
        <v>9.0244104518230852</v>
      </c>
      <c r="AQ424" s="10">
        <v>111.47500000000001</v>
      </c>
      <c r="AR424" s="10"/>
      <c r="AS424" s="10"/>
      <c r="AT424" s="10">
        <v>2.0634244878427972</v>
      </c>
      <c r="AU424" s="10">
        <v>1</v>
      </c>
      <c r="AV424" s="16"/>
      <c r="AW424" s="19">
        <v>235.03134375814818</v>
      </c>
      <c r="AX424" s="1" t="s">
        <v>120</v>
      </c>
      <c r="AY424" s="23">
        <v>67.2212598425197</v>
      </c>
      <c r="AZ424" s="18">
        <v>100</v>
      </c>
      <c r="BA424" s="18">
        <v>0</v>
      </c>
      <c r="BB424" s="18">
        <v>0</v>
      </c>
      <c r="BC424" s="18">
        <v>100</v>
      </c>
      <c r="BD424" s="18">
        <v>0</v>
      </c>
      <c r="BE424" s="18">
        <v>0</v>
      </c>
      <c r="BF424" s="24">
        <v>78.905125217702462</v>
      </c>
      <c r="BG424" s="24">
        <v>19.137727766959927</v>
      </c>
      <c r="BH424" s="24">
        <v>1.9571470153376131</v>
      </c>
      <c r="BI424" s="21"/>
      <c r="BJ424" s="25">
        <f t="shared" ca="1" si="46"/>
        <v>1</v>
      </c>
      <c r="BK424" s="24">
        <f t="shared" ca="1" si="47"/>
        <v>7.8087798409011677</v>
      </c>
      <c r="BL424" s="23">
        <f t="shared" si="48"/>
        <v>5.3339142757039566</v>
      </c>
      <c r="BM424" s="23">
        <f t="shared" ca="1" si="49"/>
        <v>3.2301804470528346</v>
      </c>
      <c r="BN424" s="22">
        <f t="shared" si="50"/>
        <v>2.9130893049098527</v>
      </c>
      <c r="BP424" s="2"/>
    </row>
    <row r="425" spans="1:68" x14ac:dyDescent="0.2">
      <c r="A425">
        <v>20.6</v>
      </c>
      <c r="B425">
        <v>2.11</v>
      </c>
      <c r="C425">
        <v>0.22867999999999999</v>
      </c>
      <c r="D425">
        <v>2.7999999999999998E-4</v>
      </c>
      <c r="E425">
        <v>0.27267999999999998</v>
      </c>
      <c r="F425">
        <v>1.93093</v>
      </c>
      <c r="G425">
        <v>2.4801000000000002</v>
      </c>
      <c r="I425" s="17">
        <f t="shared" si="44"/>
        <v>67.585301837270336</v>
      </c>
      <c r="J425" s="16">
        <f t="shared" si="45"/>
        <v>-67.385301837270333</v>
      </c>
      <c r="K425" s="16">
        <v>115</v>
      </c>
      <c r="L425" s="16">
        <v>7643.3727034120457</v>
      </c>
      <c r="M425" s="16">
        <v>3436.2860892388385</v>
      </c>
      <c r="N425" s="16">
        <v>29.286964129483813</v>
      </c>
      <c r="O425" s="16">
        <v>16.564508213552354</v>
      </c>
      <c r="P425" s="16">
        <v>17.887663212566594</v>
      </c>
      <c r="Q425" s="16">
        <v>0.77420200136218364</v>
      </c>
      <c r="R425" s="16">
        <v>4.3281338214053848</v>
      </c>
      <c r="S425" s="16">
        <v>91.885763820433269</v>
      </c>
      <c r="T425" s="20" t="s">
        <v>33</v>
      </c>
      <c r="U425" s="10">
        <v>3</v>
      </c>
      <c r="V425" s="20" t="s">
        <v>143</v>
      </c>
      <c r="W425" s="10">
        <v>4</v>
      </c>
      <c r="X425" s="20" t="s">
        <v>33</v>
      </c>
      <c r="Y425" s="10">
        <v>3</v>
      </c>
      <c r="Z425" s="20" t="s">
        <v>124</v>
      </c>
      <c r="AA425" s="15">
        <v>2</v>
      </c>
      <c r="AB425" s="11">
        <v>81.68732416444071</v>
      </c>
      <c r="AC425" s="10">
        <v>16.552098322410203</v>
      </c>
      <c r="AD425" s="19">
        <v>1.7605775131490886</v>
      </c>
      <c r="AE425" s="12">
        <v>1656.4508213552356</v>
      </c>
      <c r="AF425" s="10">
        <v>1647.2362772851234</v>
      </c>
      <c r="AG425" s="10">
        <v>1192.5108808377729</v>
      </c>
      <c r="AH425" s="10">
        <v>1287.7467364995316</v>
      </c>
      <c r="AI425" s="10">
        <v>2.3104646049860142</v>
      </c>
      <c r="AJ425" s="10"/>
      <c r="AK425" s="10"/>
      <c r="AL425" s="10"/>
      <c r="AM425" s="10"/>
      <c r="AN425" s="10">
        <v>16.564508213552354</v>
      </c>
      <c r="AO425" s="10">
        <v>6.0143967523170989</v>
      </c>
      <c r="AP425" s="10">
        <v>9.3475761658644103</v>
      </c>
      <c r="AQ425" s="10">
        <v>111.47500000000001</v>
      </c>
      <c r="AR425" s="10"/>
      <c r="AS425" s="10"/>
      <c r="AT425" s="10">
        <v>2.1689328233348095</v>
      </c>
      <c r="AU425" s="10">
        <v>1</v>
      </c>
      <c r="AV425" s="16"/>
      <c r="AW425" s="19">
        <v>247.08544159276852</v>
      </c>
      <c r="AX425" s="1" t="s">
        <v>120</v>
      </c>
      <c r="AY425" s="23">
        <v>67.385301837270305</v>
      </c>
      <c r="AZ425" s="18">
        <v>100</v>
      </c>
      <c r="BA425" s="18">
        <v>0</v>
      </c>
      <c r="BB425" s="18">
        <v>0</v>
      </c>
      <c r="BC425" s="18">
        <v>100</v>
      </c>
      <c r="BD425" s="18">
        <v>0</v>
      </c>
      <c r="BE425" s="18">
        <v>0</v>
      </c>
      <c r="BF425" s="24">
        <v>81.68732416444071</v>
      </c>
      <c r="BG425" s="24">
        <v>16.552098322410203</v>
      </c>
      <c r="BH425" s="24">
        <v>1.7605775131490886</v>
      </c>
      <c r="BI425" s="21"/>
      <c r="BJ425" s="25">
        <f t="shared" ca="1" si="46"/>
        <v>1</v>
      </c>
      <c r="BK425" s="24">
        <f t="shared" ca="1" si="47"/>
        <v>8.1867321262393968</v>
      </c>
      <c r="BL425" s="23">
        <f t="shared" si="48"/>
        <v>5.5040756075494999</v>
      </c>
      <c r="BM425" s="23">
        <f t="shared" ca="1" si="49"/>
        <v>3.2221059550791411</v>
      </c>
      <c r="BN425" s="22">
        <f t="shared" si="50"/>
        <v>2.9113209882363775</v>
      </c>
      <c r="BP425" s="2"/>
    </row>
    <row r="426" spans="1:68" x14ac:dyDescent="0.2">
      <c r="A426">
        <v>20.65</v>
      </c>
      <c r="B426">
        <v>2.0699999999999998</v>
      </c>
      <c r="C426">
        <v>0.23213</v>
      </c>
      <c r="D426">
        <v>5.0899999999999999E-3</v>
      </c>
      <c r="E426">
        <v>0.26735999999999999</v>
      </c>
      <c r="F426">
        <v>1.9301299999999999</v>
      </c>
      <c r="G426">
        <v>2.4810500000000002</v>
      </c>
      <c r="I426" s="17">
        <f t="shared" si="44"/>
        <v>67.749343832020983</v>
      </c>
      <c r="J426" s="16">
        <f t="shared" si="45"/>
        <v>-67.54934383202098</v>
      </c>
      <c r="K426" s="16">
        <v>115</v>
      </c>
      <c r="L426" s="16">
        <v>7662.2375328083699</v>
      </c>
      <c r="M426" s="16">
        <v>3444.9146981627227</v>
      </c>
      <c r="N426" s="16">
        <v>29.358048993875759</v>
      </c>
      <c r="O426" s="16">
        <v>17.478722792607797</v>
      </c>
      <c r="P426" s="16">
        <v>18.781388838907063</v>
      </c>
      <c r="Q426" s="16">
        <v>0.80840398176769523</v>
      </c>
      <c r="R426" s="16">
        <v>4.3042822269513188</v>
      </c>
      <c r="S426" s="16">
        <v>90.462919881893555</v>
      </c>
      <c r="T426" s="20" t="s">
        <v>33</v>
      </c>
      <c r="U426" s="10">
        <v>3</v>
      </c>
      <c r="V426" s="20" t="s">
        <v>143</v>
      </c>
      <c r="W426" s="10">
        <v>4</v>
      </c>
      <c r="X426" s="20" t="s">
        <v>33</v>
      </c>
      <c r="Y426" s="10">
        <v>3</v>
      </c>
      <c r="Z426" s="20" t="s">
        <v>33</v>
      </c>
      <c r="AA426" s="15">
        <v>3</v>
      </c>
      <c r="AB426" s="11">
        <v>79.090240614943795</v>
      </c>
      <c r="AC426" s="10">
        <v>18.964958991839538</v>
      </c>
      <c r="AD426" s="19">
        <v>1.9448003932166653</v>
      </c>
      <c r="AE426" s="12">
        <v>1747.8722792607798</v>
      </c>
      <c r="AF426" s="10">
        <v>1751.2707727724537</v>
      </c>
      <c r="AG426" s="10">
        <v>1252.092589260471</v>
      </c>
      <c r="AH426" s="10">
        <v>1257.0144868392233</v>
      </c>
      <c r="AI426" s="10">
        <v>2.3232677303046882</v>
      </c>
      <c r="AJ426" s="10"/>
      <c r="AK426" s="10"/>
      <c r="AL426" s="10"/>
      <c r="AM426" s="10"/>
      <c r="AN426" s="10">
        <v>17.478722792607797</v>
      </c>
      <c r="AO426" s="10">
        <v>6.2289026399707401</v>
      </c>
      <c r="AP426" s="10">
        <v>9.7646481248232959</v>
      </c>
      <c r="AQ426" s="10">
        <v>111.47500000000001</v>
      </c>
      <c r="AR426" s="10"/>
      <c r="AS426" s="10"/>
      <c r="AT426" s="10">
        <v>2.3068871171841758</v>
      </c>
      <c r="AU426" s="10">
        <v>1</v>
      </c>
      <c r="AV426" s="16"/>
      <c r="AW426" s="19">
        <v>262.69061591586808</v>
      </c>
      <c r="AX426" s="1" t="s">
        <v>120</v>
      </c>
      <c r="AY426" s="23">
        <v>67.549343832020995</v>
      </c>
      <c r="AZ426" s="18">
        <v>100</v>
      </c>
      <c r="BA426" s="18">
        <v>0</v>
      </c>
      <c r="BB426" s="18">
        <v>0</v>
      </c>
      <c r="BC426" s="18">
        <v>100</v>
      </c>
      <c r="BD426" s="18">
        <v>0</v>
      </c>
      <c r="BE426" s="18">
        <v>0</v>
      </c>
      <c r="BF426" s="24">
        <v>79.090240614943795</v>
      </c>
      <c r="BG426" s="24">
        <v>18.964958991839538</v>
      </c>
      <c r="BH426" s="24">
        <v>1.9448003932166653</v>
      </c>
      <c r="BI426" s="21"/>
      <c r="BJ426" s="25">
        <f t="shared" ca="1" si="46"/>
        <v>1</v>
      </c>
      <c r="BK426" s="24">
        <f t="shared" ca="1" si="47"/>
        <v>8.6796169905027316</v>
      </c>
      <c r="BL426" s="23">
        <f t="shared" si="48"/>
        <v>5.4072868105208585</v>
      </c>
      <c r="BM426" s="23">
        <f t="shared" ca="1" si="49"/>
        <v>3.1972829039259034</v>
      </c>
      <c r="BN426" s="22">
        <f t="shared" si="50"/>
        <v>2.8935026315713182</v>
      </c>
      <c r="BP426" s="2"/>
    </row>
    <row r="427" spans="1:68" x14ac:dyDescent="0.2">
      <c r="A427">
        <v>20.7</v>
      </c>
      <c r="B427">
        <v>2.11</v>
      </c>
      <c r="C427">
        <v>0.23612</v>
      </c>
      <c r="D427">
        <v>7.3699999999999998E-3</v>
      </c>
      <c r="E427">
        <v>0.26486999999999999</v>
      </c>
      <c r="F427">
        <v>1.9305000000000001</v>
      </c>
      <c r="G427">
        <v>2.4815299999999998</v>
      </c>
      <c r="I427" s="17">
        <f t="shared" si="44"/>
        <v>67.913385826771645</v>
      </c>
      <c r="J427" s="16">
        <f t="shared" si="45"/>
        <v>-67.713385826771642</v>
      </c>
      <c r="K427" s="16">
        <v>115</v>
      </c>
      <c r="L427" s="16">
        <v>7681.102362204696</v>
      </c>
      <c r="M427" s="16">
        <v>3453.5433070866075</v>
      </c>
      <c r="N427" s="16">
        <v>29.429133858267715</v>
      </c>
      <c r="O427" s="16">
        <v>18.536031827515394</v>
      </c>
      <c r="P427" s="16">
        <v>19.829108119630398</v>
      </c>
      <c r="Q427" s="16">
        <v>0.82461614711583786</v>
      </c>
      <c r="R427" s="16">
        <v>4.1586144073695648</v>
      </c>
      <c r="S427" s="16">
        <v>89.7969647302086</v>
      </c>
      <c r="T427" s="20" t="s">
        <v>33</v>
      </c>
      <c r="U427" s="10">
        <v>3</v>
      </c>
      <c r="V427" s="20" t="s">
        <v>143</v>
      </c>
      <c r="W427" s="10">
        <v>4</v>
      </c>
      <c r="X427" s="20" t="s">
        <v>33</v>
      </c>
      <c r="Y427" s="10">
        <v>3</v>
      </c>
      <c r="Z427" s="20" t="s">
        <v>33</v>
      </c>
      <c r="AA427" s="15">
        <v>3</v>
      </c>
      <c r="AB427" s="11">
        <v>73.089635522536213</v>
      </c>
      <c r="AC427" s="10">
        <v>24.598819967244609</v>
      </c>
      <c r="AD427" s="19">
        <v>2.3115445102191776</v>
      </c>
      <c r="AE427" s="12">
        <v>1853.6031827515394</v>
      </c>
      <c r="AF427" s="10">
        <v>1873.422168775415</v>
      </c>
      <c r="AG427" s="10">
        <v>1321.9405413086931</v>
      </c>
      <c r="AH427" s="10">
        <v>1241.8525207942123</v>
      </c>
      <c r="AI427" s="10">
        <v>2.4046470820374202</v>
      </c>
      <c r="AJ427" s="10"/>
      <c r="AK427" s="10"/>
      <c r="AL427" s="10"/>
      <c r="AM427" s="10"/>
      <c r="AN427" s="10">
        <v>18.536031827515394</v>
      </c>
      <c r="AO427" s="10">
        <v>6.45030832537382</v>
      </c>
      <c r="AP427" s="10">
        <v>10.253583789160853</v>
      </c>
      <c r="AQ427" s="10">
        <v>111.47500000000001</v>
      </c>
      <c r="AR427" s="10"/>
      <c r="AS427" s="10"/>
      <c r="AT427" s="10">
        <v>2.4696116533878119</v>
      </c>
      <c r="AU427" s="10">
        <v>1</v>
      </c>
      <c r="AV427" s="16"/>
      <c r="AW427" s="19">
        <v>281.01332531631226</v>
      </c>
      <c r="AX427" s="1" t="s">
        <v>120</v>
      </c>
      <c r="AY427" s="23">
        <v>67.713385826771599</v>
      </c>
      <c r="AZ427" s="18">
        <v>100</v>
      </c>
      <c r="BA427" s="18">
        <v>0</v>
      </c>
      <c r="BB427" s="18">
        <v>0</v>
      </c>
      <c r="BC427" s="18">
        <v>100</v>
      </c>
      <c r="BD427" s="18">
        <v>0</v>
      </c>
      <c r="BE427" s="18">
        <v>0</v>
      </c>
      <c r="BF427" s="24">
        <v>73.089635522536213</v>
      </c>
      <c r="BG427" s="24">
        <v>24.598819967244609</v>
      </c>
      <c r="BH427" s="24">
        <v>2.3115445102191776</v>
      </c>
      <c r="BI427" s="21"/>
      <c r="BJ427" s="25">
        <f t="shared" ca="1" si="46"/>
        <v>1</v>
      </c>
      <c r="BK427" s="24">
        <f t="shared" ca="1" si="47"/>
        <v>9.2592190204882172</v>
      </c>
      <c r="BL427" s="23">
        <f t="shared" si="48"/>
        <v>5.1575395471040819</v>
      </c>
      <c r="BM427" s="23">
        <f t="shared" ca="1" si="49"/>
        <v>3.1625107467065421</v>
      </c>
      <c r="BN427" s="22">
        <f t="shared" si="50"/>
        <v>2.8658241314397368</v>
      </c>
      <c r="BP427" s="2"/>
    </row>
    <row r="428" spans="1:68" x14ac:dyDescent="0.2">
      <c r="A428">
        <v>20.75</v>
      </c>
      <c r="B428">
        <v>2.11</v>
      </c>
      <c r="C428">
        <v>0.23652000000000001</v>
      </c>
      <c r="D428">
        <v>1.0919999999999999E-2</v>
      </c>
      <c r="E428">
        <v>0.26508999999999999</v>
      </c>
      <c r="F428">
        <v>1.9282999999999999</v>
      </c>
      <c r="G428">
        <v>2.4829500000000002</v>
      </c>
      <c r="I428" s="17">
        <f t="shared" si="44"/>
        <v>68.077427821522306</v>
      </c>
      <c r="J428" s="16">
        <f t="shared" si="45"/>
        <v>-67.877427821522303</v>
      </c>
      <c r="K428" s="16">
        <v>115</v>
      </c>
      <c r="L428" s="16">
        <v>7699.967191601022</v>
      </c>
      <c r="M428" s="16">
        <v>3462.1719160104922</v>
      </c>
      <c r="N428" s="16">
        <v>29.500218722659667</v>
      </c>
      <c r="O428" s="16">
        <v>18.642027720739215</v>
      </c>
      <c r="P428" s="16">
        <v>19.935951300372508</v>
      </c>
      <c r="Q428" s="16">
        <v>0.84985877298684953</v>
      </c>
      <c r="R428" s="16">
        <v>4.2629456712756397</v>
      </c>
      <c r="S428" s="16">
        <v>89.855804141200849</v>
      </c>
      <c r="T428" s="20" t="s">
        <v>33</v>
      </c>
      <c r="U428" s="10">
        <v>3</v>
      </c>
      <c r="V428" s="20" t="s">
        <v>143</v>
      </c>
      <c r="W428" s="10">
        <v>4</v>
      </c>
      <c r="X428" s="20" t="s">
        <v>33</v>
      </c>
      <c r="Y428" s="10">
        <v>3</v>
      </c>
      <c r="Z428" s="20" t="s">
        <v>33</v>
      </c>
      <c r="AA428" s="15">
        <v>3</v>
      </c>
      <c r="AB428" s="11">
        <v>75.731463220900721</v>
      </c>
      <c r="AC428" s="10">
        <v>22.111859158697413</v>
      </c>
      <c r="AD428" s="19">
        <v>2.1566776204018612</v>
      </c>
      <c r="AE428" s="12">
        <v>1864.2027720739213</v>
      </c>
      <c r="AF428" s="10">
        <v>1884.8822588982323</v>
      </c>
      <c r="AG428" s="10">
        <v>1329.0634200248339</v>
      </c>
      <c r="AH428" s="10">
        <v>1241.6006143242757</v>
      </c>
      <c r="AI428" s="10">
        <v>2.345795787964525</v>
      </c>
      <c r="AJ428" s="10"/>
      <c r="AK428" s="10"/>
      <c r="AL428" s="10"/>
      <c r="AM428" s="10"/>
      <c r="AN428" s="10">
        <v>18.642027720739215</v>
      </c>
      <c r="AO428" s="10">
        <v>6.5053908787589538</v>
      </c>
      <c r="AP428" s="10">
        <v>10.303443940173837</v>
      </c>
      <c r="AQ428" s="10">
        <v>111.47500000000001</v>
      </c>
      <c r="AR428" s="10"/>
      <c r="AS428" s="10"/>
      <c r="AT428" s="10">
        <v>2.4789534895885055</v>
      </c>
      <c r="AU428" s="10">
        <v>1</v>
      </c>
      <c r="AV428" s="16"/>
      <c r="AW428" s="19">
        <v>282.73233883473489</v>
      </c>
      <c r="AX428" s="1" t="s">
        <v>120</v>
      </c>
      <c r="AY428" s="23">
        <v>67.877427821522303</v>
      </c>
      <c r="AZ428" s="18">
        <v>100</v>
      </c>
      <c r="BA428" s="18">
        <v>0</v>
      </c>
      <c r="BB428" s="18">
        <v>0</v>
      </c>
      <c r="BC428" s="18">
        <v>100</v>
      </c>
      <c r="BD428" s="18">
        <v>0</v>
      </c>
      <c r="BE428" s="18">
        <v>0</v>
      </c>
      <c r="BF428" s="24">
        <v>75.731463220900721</v>
      </c>
      <c r="BG428" s="24">
        <v>22.111859158697413</v>
      </c>
      <c r="BH428" s="24">
        <v>2.1566776204018612</v>
      </c>
      <c r="BI428" s="21"/>
      <c r="BJ428" s="25">
        <f t="shared" ca="1" si="46"/>
        <v>1</v>
      </c>
      <c r="BK428" s="24">
        <f t="shared" ca="1" si="47"/>
        <v>9.2924141809272598</v>
      </c>
      <c r="BL428" s="23">
        <f t="shared" si="48"/>
        <v>5.2832306305408059</v>
      </c>
      <c r="BM428" s="23">
        <f t="shared" ca="1" si="49"/>
        <v>3.1676836087117564</v>
      </c>
      <c r="BN428" s="22">
        <f t="shared" si="50"/>
        <v>2.8709559836222276</v>
      </c>
      <c r="BP428" s="2"/>
    </row>
    <row r="429" spans="1:68" x14ac:dyDescent="0.2">
      <c r="A429">
        <v>20.8</v>
      </c>
      <c r="B429">
        <v>2.11</v>
      </c>
      <c r="C429">
        <v>0.23727999999999999</v>
      </c>
      <c r="D429">
        <v>6.94E-3</v>
      </c>
      <c r="E429">
        <v>0.26840000000000003</v>
      </c>
      <c r="F429">
        <v>1.9312499999999999</v>
      </c>
      <c r="G429">
        <v>2.4867300000000001</v>
      </c>
      <c r="I429" s="17">
        <f t="shared" si="44"/>
        <v>68.241469816272968</v>
      </c>
      <c r="J429" s="16">
        <f t="shared" si="45"/>
        <v>-68.041469816272965</v>
      </c>
      <c r="K429" s="16">
        <v>115</v>
      </c>
      <c r="L429" s="16">
        <v>7718.8320209973481</v>
      </c>
      <c r="M429" s="16">
        <v>3470.8005249343769</v>
      </c>
      <c r="N429" s="16">
        <v>29.57130358705162</v>
      </c>
      <c r="O429" s="16">
        <v>18.84341991786447</v>
      </c>
      <c r="P429" s="16">
        <v>20.150091323341101</v>
      </c>
      <c r="Q429" s="16">
        <v>0.82155858961596895</v>
      </c>
      <c r="R429" s="16">
        <v>4.0771953656820736</v>
      </c>
      <c r="S429" s="16">
        <v>90.741069824766001</v>
      </c>
      <c r="T429" s="20" t="s">
        <v>33</v>
      </c>
      <c r="U429" s="10">
        <v>3</v>
      </c>
      <c r="V429" s="20" t="s">
        <v>143</v>
      </c>
      <c r="W429" s="10">
        <v>4</v>
      </c>
      <c r="X429" s="20" t="s">
        <v>33</v>
      </c>
      <c r="Y429" s="10">
        <v>3</v>
      </c>
      <c r="Z429" s="20" t="s">
        <v>33</v>
      </c>
      <c r="AA429" s="15">
        <v>3</v>
      </c>
      <c r="AB429" s="11">
        <v>70.3836154624573</v>
      </c>
      <c r="AC429" s="10">
        <v>27.148143708734409</v>
      </c>
      <c r="AD429" s="19">
        <v>2.4682408288082907</v>
      </c>
      <c r="AE429" s="12">
        <v>1884.3419917864471</v>
      </c>
      <c r="AF429" s="10">
        <v>1908.9655069300477</v>
      </c>
      <c r="AG429" s="10">
        <v>1343.3394215560734</v>
      </c>
      <c r="AH429" s="10">
        <v>1258.3494768901246</v>
      </c>
      <c r="AI429" s="10">
        <v>2.4526663804659505</v>
      </c>
      <c r="AJ429" s="10"/>
      <c r="AK429" s="10"/>
      <c r="AL429" s="10"/>
      <c r="AM429" s="10"/>
      <c r="AN429" s="10">
        <v>18.84341991786447</v>
      </c>
      <c r="AO429" s="10">
        <v>6.5154957536047142</v>
      </c>
      <c r="AP429" s="10">
        <v>10.403375950892514</v>
      </c>
      <c r="AQ429" s="10">
        <v>111.47500000000001</v>
      </c>
      <c r="AR429" s="10"/>
      <c r="AS429" s="10"/>
      <c r="AT429" s="10">
        <v>2.5056446963971637</v>
      </c>
      <c r="AU429" s="10">
        <v>1</v>
      </c>
      <c r="AV429" s="16"/>
      <c r="AW429" s="19">
        <v>286.34482603950715</v>
      </c>
      <c r="AX429" s="1" t="s">
        <v>120</v>
      </c>
      <c r="AY429" s="23">
        <v>68.041469816272993</v>
      </c>
      <c r="AZ429" s="18">
        <v>100</v>
      </c>
      <c r="BA429" s="18">
        <v>0</v>
      </c>
      <c r="BB429" s="18">
        <v>0</v>
      </c>
      <c r="BC429" s="18">
        <v>100</v>
      </c>
      <c r="BD429" s="18">
        <v>0</v>
      </c>
      <c r="BE429" s="18">
        <v>0</v>
      </c>
      <c r="BF429" s="24">
        <v>70.3836154624573</v>
      </c>
      <c r="BG429" s="24">
        <v>27.148143708734409</v>
      </c>
      <c r="BH429" s="24">
        <v>2.4682408288082907</v>
      </c>
      <c r="BI429" s="21"/>
      <c r="BJ429" s="25">
        <f t="shared" ca="1" si="46"/>
        <v>1</v>
      </c>
      <c r="BK429" s="24">
        <f t="shared" ca="1" si="47"/>
        <v>9.3872725878710277</v>
      </c>
      <c r="BL429" s="23">
        <f t="shared" si="48"/>
        <v>5.043121748110158</v>
      </c>
      <c r="BM429" s="23">
        <f t="shared" ca="1" si="49"/>
        <v>3.1518379540936228</v>
      </c>
      <c r="BN429" s="22">
        <f t="shared" si="50"/>
        <v>2.8549659730065873</v>
      </c>
      <c r="BP429" s="2"/>
    </row>
    <row r="430" spans="1:68" x14ac:dyDescent="0.2">
      <c r="A430">
        <v>20.85</v>
      </c>
      <c r="B430">
        <v>2.11</v>
      </c>
      <c r="C430">
        <v>0.23996999999999999</v>
      </c>
      <c r="D430">
        <v>1.242E-2</v>
      </c>
      <c r="E430">
        <v>0.27259</v>
      </c>
      <c r="F430">
        <v>1.9293499999999999</v>
      </c>
      <c r="G430">
        <v>2.4862000000000002</v>
      </c>
      <c r="I430" s="17">
        <f t="shared" si="44"/>
        <v>68.405511811023629</v>
      </c>
      <c r="J430" s="16">
        <f t="shared" si="45"/>
        <v>-68.205511811023626</v>
      </c>
      <c r="K430" s="16">
        <v>115</v>
      </c>
      <c r="L430" s="16">
        <v>7737.6968503936741</v>
      </c>
      <c r="M430" s="16">
        <v>3479.4291338582616</v>
      </c>
      <c r="N430" s="16">
        <v>29.642388451443576</v>
      </c>
      <c r="O430" s="16">
        <v>19.556242299794654</v>
      </c>
      <c r="P430" s="16">
        <v>20.879050681187774</v>
      </c>
      <c r="Q430" s="16">
        <v>0.86052467124220655</v>
      </c>
      <c r="R430" s="16">
        <v>4.1214741243841493</v>
      </c>
      <c r="S430" s="16">
        <v>91.861693152300077</v>
      </c>
      <c r="T430" s="20" t="s">
        <v>33</v>
      </c>
      <c r="U430" s="10">
        <v>3</v>
      </c>
      <c r="V430" s="20" t="s">
        <v>143</v>
      </c>
      <c r="W430" s="10">
        <v>4</v>
      </c>
      <c r="X430" s="20" t="s">
        <v>33</v>
      </c>
      <c r="Y430" s="10">
        <v>3</v>
      </c>
      <c r="Z430" s="20" t="s">
        <v>33</v>
      </c>
      <c r="AA430" s="15">
        <v>3</v>
      </c>
      <c r="AB430" s="11">
        <v>70.399139426353429</v>
      </c>
      <c r="AC430" s="10">
        <v>27.133528954479871</v>
      </c>
      <c r="AD430" s="19">
        <v>2.4673316191667056</v>
      </c>
      <c r="AE430" s="12">
        <v>1955.6242299794653</v>
      </c>
      <c r="AF430" s="10">
        <v>1993.6157355357548</v>
      </c>
      <c r="AG430" s="10">
        <v>1391.9367120791849</v>
      </c>
      <c r="AH430" s="10">
        <v>1279.9399824176194</v>
      </c>
      <c r="AI430" s="10">
        <v>2.4263163368747946</v>
      </c>
      <c r="AJ430" s="10"/>
      <c r="AK430" s="10"/>
      <c r="AL430" s="10"/>
      <c r="AM430" s="10"/>
      <c r="AN430" s="10">
        <v>19.556242299794654</v>
      </c>
      <c r="AO430" s="10">
        <v>6.7046691126559956</v>
      </c>
      <c r="AP430" s="10">
        <v>10.743556984554294</v>
      </c>
      <c r="AQ430" s="10">
        <v>111.47500000000001</v>
      </c>
      <c r="AR430" s="10"/>
      <c r="AS430" s="10"/>
      <c r="AT430" s="10">
        <v>2.615588532278005</v>
      </c>
      <c r="AU430" s="10">
        <v>1</v>
      </c>
      <c r="AV430" s="16"/>
      <c r="AW430" s="19">
        <v>299.04236033036324</v>
      </c>
      <c r="AX430" s="1" t="s">
        <v>120</v>
      </c>
      <c r="AY430" s="23">
        <v>68.205511811023598</v>
      </c>
      <c r="AZ430" s="18">
        <v>100</v>
      </c>
      <c r="BA430" s="18">
        <v>0</v>
      </c>
      <c r="BB430" s="18">
        <v>0</v>
      </c>
      <c r="BC430" s="18">
        <v>100</v>
      </c>
      <c r="BD430" s="18">
        <v>0</v>
      </c>
      <c r="BE430" s="18">
        <v>0</v>
      </c>
      <c r="BF430" s="24">
        <v>70.399139426353429</v>
      </c>
      <c r="BG430" s="24">
        <v>27.133528954479871</v>
      </c>
      <c r="BH430" s="24">
        <v>2.4673316191667056</v>
      </c>
      <c r="BI430" s="21"/>
      <c r="BJ430" s="25">
        <f t="shared" ca="1" si="46"/>
        <v>1</v>
      </c>
      <c r="BK430" s="24">
        <f t="shared" ca="1" si="47"/>
        <v>9.7775822421356242</v>
      </c>
      <c r="BL430" s="23">
        <f t="shared" si="48"/>
        <v>5.0588738351957732</v>
      </c>
      <c r="BM430" s="23">
        <f t="shared" ca="1" si="49"/>
        <v>3.1386677327611374</v>
      </c>
      <c r="BN430" s="22">
        <f t="shared" si="50"/>
        <v>2.8461609361833302</v>
      </c>
      <c r="BP430" s="2"/>
    </row>
    <row r="431" spans="1:68" x14ac:dyDescent="0.2">
      <c r="A431">
        <v>20.9</v>
      </c>
      <c r="B431">
        <v>2.11</v>
      </c>
      <c r="C431">
        <v>0.24385000000000001</v>
      </c>
      <c r="D431">
        <v>1.6369999999999999E-2</v>
      </c>
      <c r="E431">
        <v>0.27089999999999997</v>
      </c>
      <c r="F431">
        <v>1.9272</v>
      </c>
      <c r="G431">
        <v>2.4864799999999998</v>
      </c>
      <c r="I431" s="17">
        <f t="shared" si="44"/>
        <v>68.569553805774277</v>
      </c>
      <c r="J431" s="16">
        <f t="shared" si="45"/>
        <v>-68.369553805774274</v>
      </c>
      <c r="K431" s="16">
        <v>115</v>
      </c>
      <c r="L431" s="16">
        <v>7756.5616797899984</v>
      </c>
      <c r="M431" s="16">
        <v>3488.0577427821459</v>
      </c>
      <c r="N431" s="16">
        <v>29.713473315835515</v>
      </c>
      <c r="O431" s="16">
        <v>20.584402464065708</v>
      </c>
      <c r="P431" s="16">
        <v>21.900702136795612</v>
      </c>
      <c r="Q431" s="16">
        <v>0.8886115366479802</v>
      </c>
      <c r="R431" s="16">
        <v>4.0574568390435948</v>
      </c>
      <c r="S431" s="16">
        <v>91.409699495132372</v>
      </c>
      <c r="T431" s="20" t="s">
        <v>122</v>
      </c>
      <c r="U431" s="10">
        <v>4</v>
      </c>
      <c r="V431" s="20" t="s">
        <v>143</v>
      </c>
      <c r="W431" s="10">
        <v>4</v>
      </c>
      <c r="X431" s="20" t="s">
        <v>33</v>
      </c>
      <c r="Y431" s="10">
        <v>3</v>
      </c>
      <c r="Z431" s="20" t="s">
        <v>33</v>
      </c>
      <c r="AA431" s="15">
        <v>3</v>
      </c>
      <c r="AB431" s="11">
        <v>66.839842854050858</v>
      </c>
      <c r="AC431" s="10">
        <v>30.475624868874959</v>
      </c>
      <c r="AD431" s="19">
        <v>2.6845322770741831</v>
      </c>
      <c r="AE431" s="12">
        <v>2058.4402464065706</v>
      </c>
      <c r="AF431" s="10">
        <v>2112.7003285839519</v>
      </c>
      <c r="AG431" s="10">
        <v>1460.0468091197076</v>
      </c>
      <c r="AH431" s="10">
        <v>1269.1795099741068</v>
      </c>
      <c r="AI431" s="10">
        <v>2.4645979973892107</v>
      </c>
      <c r="AJ431" s="10"/>
      <c r="AK431" s="10"/>
      <c r="AL431" s="10"/>
      <c r="AM431" s="10"/>
      <c r="AN431" s="10">
        <v>13.722934976043804</v>
      </c>
      <c r="AO431" s="10">
        <v>6.9354110498969659</v>
      </c>
      <c r="AP431" s="10">
        <v>11.220327663837953</v>
      </c>
      <c r="AQ431" s="10">
        <v>114.66</v>
      </c>
      <c r="AR431" s="10"/>
      <c r="AS431" s="10"/>
      <c r="AT431" s="10">
        <v>2.7726363441226329</v>
      </c>
      <c r="AU431" s="10">
        <v>1</v>
      </c>
      <c r="AV431" s="16"/>
      <c r="AW431" s="19">
        <v>316.90504928759276</v>
      </c>
      <c r="AX431" s="1" t="s">
        <v>120</v>
      </c>
      <c r="AY431" s="23">
        <v>68.369553805774302</v>
      </c>
      <c r="AZ431" s="18">
        <v>100</v>
      </c>
      <c r="BA431" s="18">
        <v>0</v>
      </c>
      <c r="BB431" s="18">
        <v>0</v>
      </c>
      <c r="BC431" s="18">
        <v>100</v>
      </c>
      <c r="BD431" s="18">
        <v>0</v>
      </c>
      <c r="BE431" s="18">
        <v>0</v>
      </c>
      <c r="BF431" s="24">
        <v>66.839842854050858</v>
      </c>
      <c r="BG431" s="24">
        <v>30.475624868874959</v>
      </c>
      <c r="BH431" s="24">
        <v>2.6845322770741831</v>
      </c>
      <c r="BI431" s="21"/>
      <c r="BJ431" s="25">
        <f t="shared" ca="1" si="46"/>
        <v>1</v>
      </c>
      <c r="BK431" s="24">
        <f t="shared" ca="1" si="47"/>
        <v>10.333786092959322</v>
      </c>
      <c r="BL431" s="23">
        <f t="shared" si="48"/>
        <v>4.930589081283979</v>
      </c>
      <c r="BM431" s="23">
        <f t="shared" ca="1" si="49"/>
        <v>3.1128513325960858</v>
      </c>
      <c r="BN431" s="22">
        <f t="shared" si="50"/>
        <v>2.8259302028047428</v>
      </c>
      <c r="BP431" s="2"/>
    </row>
    <row r="432" spans="1:68" x14ac:dyDescent="0.2">
      <c r="A432">
        <v>20.95</v>
      </c>
      <c r="B432">
        <v>2.11</v>
      </c>
      <c r="C432">
        <v>0.24431</v>
      </c>
      <c r="D432">
        <v>1.9130000000000001E-2</v>
      </c>
      <c r="E432">
        <v>0.27261000000000002</v>
      </c>
      <c r="F432">
        <v>1.9352499999999999</v>
      </c>
      <c r="G432">
        <v>2.49553</v>
      </c>
      <c r="I432" s="17">
        <f t="shared" si="44"/>
        <v>68.733595800524924</v>
      </c>
      <c r="J432" s="16">
        <f t="shared" si="45"/>
        <v>-68.533595800524921</v>
      </c>
      <c r="K432" s="16">
        <v>115</v>
      </c>
      <c r="L432" s="16">
        <v>7775.4265091863226</v>
      </c>
      <c r="M432" s="16">
        <v>3496.6863517060301</v>
      </c>
      <c r="N432" s="16">
        <v>29.784558180227464</v>
      </c>
      <c r="O432" s="16">
        <v>20.706297741273097</v>
      </c>
      <c r="P432" s="16">
        <v>22.029183148804243</v>
      </c>
      <c r="Q432" s="16">
        <v>0.90823678943783726</v>
      </c>
      <c r="R432" s="16">
        <v>4.1228800146733402</v>
      </c>
      <c r="S432" s="16">
        <v>91.86704218966301</v>
      </c>
      <c r="T432" s="20" t="s">
        <v>122</v>
      </c>
      <c r="U432" s="10">
        <v>4</v>
      </c>
      <c r="V432" s="20" t="s">
        <v>143</v>
      </c>
      <c r="W432" s="10">
        <v>4</v>
      </c>
      <c r="X432" s="20" t="s">
        <v>33</v>
      </c>
      <c r="Y432" s="10">
        <v>3</v>
      </c>
      <c r="Z432" s="20" t="s">
        <v>33</v>
      </c>
      <c r="AA432" s="15">
        <v>3</v>
      </c>
      <c r="AB432" s="11">
        <v>68.466169111802785</v>
      </c>
      <c r="AC432" s="10">
        <v>28.951152111518496</v>
      </c>
      <c r="AD432" s="19">
        <v>2.5826787766787205</v>
      </c>
      <c r="AE432" s="12">
        <v>2070.6297741273097</v>
      </c>
      <c r="AF432" s="10">
        <v>2126.7060459145955</v>
      </c>
      <c r="AG432" s="10">
        <v>1468.612209920283</v>
      </c>
      <c r="AH432" s="10">
        <v>1277.1253853369599</v>
      </c>
      <c r="AI432" s="10">
        <v>2.4254889699457602</v>
      </c>
      <c r="AJ432" s="10"/>
      <c r="AK432" s="10"/>
      <c r="AL432" s="10"/>
      <c r="AM432" s="10"/>
      <c r="AN432" s="10">
        <v>13.804198494182065</v>
      </c>
      <c r="AO432" s="10">
        <v>6.9873720890556337</v>
      </c>
      <c r="AP432" s="10">
        <v>11.28028546944198</v>
      </c>
      <c r="AQ432" s="10">
        <v>114.66</v>
      </c>
      <c r="AR432" s="10"/>
      <c r="AS432" s="10"/>
      <c r="AT432" s="10">
        <v>2.7846843923331344</v>
      </c>
      <c r="AU432" s="10">
        <v>1</v>
      </c>
      <c r="AV432" s="16"/>
      <c r="AW432" s="19">
        <v>319.00590688718933</v>
      </c>
      <c r="AX432" s="1" t="s">
        <v>120</v>
      </c>
      <c r="AY432" s="23">
        <v>68.533595800524907</v>
      </c>
      <c r="AZ432" s="18">
        <v>100</v>
      </c>
      <c r="BA432" s="18">
        <v>0</v>
      </c>
      <c r="BB432" s="18">
        <v>0</v>
      </c>
      <c r="BC432" s="18">
        <v>100</v>
      </c>
      <c r="BD432" s="18">
        <v>0</v>
      </c>
      <c r="BE432" s="18">
        <v>0</v>
      </c>
      <c r="BF432" s="24">
        <v>68.466169111802785</v>
      </c>
      <c r="BG432" s="24">
        <v>28.951152111518496</v>
      </c>
      <c r="BH432" s="24">
        <v>2.5826787766787205</v>
      </c>
      <c r="BI432" s="21"/>
      <c r="BJ432" s="25">
        <f t="shared" ca="1" si="46"/>
        <v>1</v>
      </c>
      <c r="BK432" s="24">
        <f t="shared" ca="1" si="47"/>
        <v>10.376378130317509</v>
      </c>
      <c r="BL432" s="23">
        <f t="shared" si="48"/>
        <v>5.0064123510061025</v>
      </c>
      <c r="BM432" s="23">
        <f t="shared" ca="1" si="49"/>
        <v>3.1155214171216343</v>
      </c>
      <c r="BN432" s="22">
        <f t="shared" si="50"/>
        <v>2.82849589837048</v>
      </c>
      <c r="BP432" s="2"/>
    </row>
    <row r="433" spans="1:68" x14ac:dyDescent="0.2">
      <c r="A433">
        <v>21</v>
      </c>
      <c r="B433">
        <v>2.0699999999999998</v>
      </c>
      <c r="C433">
        <v>0.24925</v>
      </c>
      <c r="D433">
        <v>1.8190000000000001E-2</v>
      </c>
      <c r="E433">
        <v>0.29142000000000001</v>
      </c>
      <c r="F433">
        <v>1.9279299999999999</v>
      </c>
      <c r="G433">
        <v>2.4916800000000001</v>
      </c>
      <c r="I433" s="17">
        <f t="shared" si="44"/>
        <v>68.897637795275585</v>
      </c>
      <c r="J433" s="16">
        <f t="shared" si="45"/>
        <v>-68.697637795275583</v>
      </c>
      <c r="K433" s="16">
        <v>115</v>
      </c>
      <c r="L433" s="16">
        <v>7794.2913385826487</v>
      </c>
      <c r="M433" s="16">
        <v>3505.3149606299148</v>
      </c>
      <c r="N433" s="16">
        <v>29.855643044619416</v>
      </c>
      <c r="O433" s="16">
        <v>22.015347022587264</v>
      </c>
      <c r="P433" s="16">
        <v>23.410675512932063</v>
      </c>
      <c r="Q433" s="16">
        <v>0.90155282653114688</v>
      </c>
      <c r="R433" s="16">
        <v>3.8510329444920499</v>
      </c>
      <c r="S433" s="16">
        <v>96.897811829499872</v>
      </c>
      <c r="T433" s="20" t="s">
        <v>122</v>
      </c>
      <c r="U433" s="10">
        <v>4</v>
      </c>
      <c r="V433" s="20" t="s">
        <v>143</v>
      </c>
      <c r="W433" s="10">
        <v>4</v>
      </c>
      <c r="X433" s="20" t="s">
        <v>33</v>
      </c>
      <c r="Y433" s="10">
        <v>3</v>
      </c>
      <c r="Z433" s="20" t="s">
        <v>33</v>
      </c>
      <c r="AA433" s="15">
        <v>3</v>
      </c>
      <c r="AB433" s="11">
        <v>59.206080992947271</v>
      </c>
      <c r="AC433" s="10">
        <v>37.515992202900875</v>
      </c>
      <c r="AD433" s="19">
        <v>3.2779268041518517</v>
      </c>
      <c r="AE433" s="12">
        <v>2201.5347022587262</v>
      </c>
      <c r="AF433" s="10">
        <v>2288.124863494555</v>
      </c>
      <c r="AG433" s="10">
        <v>1560.7117008621376</v>
      </c>
      <c r="AH433" s="10">
        <v>1379.1531864318267</v>
      </c>
      <c r="AI433" s="10">
        <v>2.5967059082946893</v>
      </c>
      <c r="AJ433" s="10"/>
      <c r="AK433" s="10"/>
      <c r="AL433" s="10"/>
      <c r="AM433" s="10"/>
      <c r="AN433" s="10">
        <v>14.676898015058176</v>
      </c>
      <c r="AO433" s="10">
        <v>7.2439262148928547</v>
      </c>
      <c r="AP433" s="10">
        <v>11.924981906034962</v>
      </c>
      <c r="AQ433" s="10">
        <v>114.66</v>
      </c>
      <c r="AR433" s="10"/>
      <c r="AS433" s="10"/>
      <c r="AT433" s="10">
        <v>2.9992292710550665</v>
      </c>
      <c r="AU433" s="10">
        <v>1</v>
      </c>
      <c r="AV433" s="16"/>
      <c r="AW433" s="19">
        <v>343.21872952418329</v>
      </c>
      <c r="AX433" s="1" t="s">
        <v>120</v>
      </c>
      <c r="AY433" s="23">
        <v>68.697637795275597</v>
      </c>
      <c r="AZ433" s="18">
        <v>100</v>
      </c>
      <c r="BA433" s="18">
        <v>0</v>
      </c>
      <c r="BB433" s="18">
        <v>0</v>
      </c>
      <c r="BC433" s="18">
        <v>100</v>
      </c>
      <c r="BD433" s="18">
        <v>0</v>
      </c>
      <c r="BE433" s="18">
        <v>0</v>
      </c>
      <c r="BF433" s="24">
        <v>59.206080992947271</v>
      </c>
      <c r="BG433" s="24">
        <v>37.515992202900875</v>
      </c>
      <c r="BH433" s="24">
        <v>3.2779268041518517</v>
      </c>
      <c r="BI433" s="21"/>
      <c r="BJ433" s="25">
        <f t="shared" ca="1" si="46"/>
        <v>1</v>
      </c>
      <c r="BK433" s="24">
        <f t="shared" ca="1" si="47"/>
        <v>11.133681316975924</v>
      </c>
      <c r="BL433" s="23">
        <f t="shared" si="48"/>
        <v>4.6201421975171435</v>
      </c>
      <c r="BM433" s="23">
        <f t="shared" ca="1" si="49"/>
        <v>3.0699520081055298</v>
      </c>
      <c r="BN433" s="22">
        <f t="shared" si="50"/>
        <v>2.7891800950309262</v>
      </c>
      <c r="BP433" s="2"/>
    </row>
    <row r="434" spans="1:68" x14ac:dyDescent="0.2">
      <c r="A434">
        <v>21.05</v>
      </c>
      <c r="B434">
        <v>2.11</v>
      </c>
      <c r="C434">
        <v>0.25786999999999999</v>
      </c>
      <c r="D434">
        <v>1.9980000000000001E-2</v>
      </c>
      <c r="E434">
        <v>0.31032999999999999</v>
      </c>
      <c r="F434">
        <v>1.9212</v>
      </c>
      <c r="G434">
        <v>2.4876999999999998</v>
      </c>
      <c r="I434" s="17">
        <f t="shared" si="44"/>
        <v>69.061679790026247</v>
      </c>
      <c r="J434" s="16">
        <f t="shared" si="45"/>
        <v>-68.861679790026244</v>
      </c>
      <c r="K434" s="16">
        <v>115</v>
      </c>
      <c r="L434" s="16">
        <v>7813.1561679789747</v>
      </c>
      <c r="M434" s="16">
        <v>3513.9435695537995</v>
      </c>
      <c r="N434" s="16">
        <v>29.926727909011372</v>
      </c>
      <c r="O434" s="16">
        <v>24.299558521560567</v>
      </c>
      <c r="P434" s="16">
        <v>25.767715225409145</v>
      </c>
      <c r="Q434" s="16">
        <v>0.91428079844920607</v>
      </c>
      <c r="R434" s="16">
        <v>3.5481640124136731</v>
      </c>
      <c r="S434" s="16">
        <v>101.95532665615139</v>
      </c>
      <c r="T434" s="20" t="s">
        <v>122</v>
      </c>
      <c r="U434" s="10">
        <v>4</v>
      </c>
      <c r="V434" s="20" t="s">
        <v>143</v>
      </c>
      <c r="W434" s="10">
        <v>4</v>
      </c>
      <c r="X434" s="20" t="s">
        <v>33</v>
      </c>
      <c r="Y434" s="10">
        <v>3</v>
      </c>
      <c r="Z434" s="20" t="s">
        <v>33</v>
      </c>
      <c r="AA434" s="15">
        <v>3</v>
      </c>
      <c r="AB434" s="11">
        <v>47.897460074875966</v>
      </c>
      <c r="AC434" s="10">
        <v>47.272655308077923</v>
      </c>
      <c r="AD434" s="19">
        <v>4.8298846170461092</v>
      </c>
      <c r="AE434" s="12">
        <v>2429.9558521560566</v>
      </c>
      <c r="AF434" s="10">
        <v>2564.3139573508984</v>
      </c>
      <c r="AG434" s="10">
        <v>1717.8476816939431</v>
      </c>
      <c r="AH434" s="10">
        <v>1481.7311742268801</v>
      </c>
      <c r="AI434" s="10">
        <v>2.8183590062392305</v>
      </c>
      <c r="AJ434" s="10"/>
      <c r="AK434" s="10"/>
      <c r="AL434" s="10"/>
      <c r="AM434" s="10"/>
      <c r="AN434" s="10">
        <v>16.199705681040378</v>
      </c>
      <c r="AO434" s="10">
        <v>7.705680001664617</v>
      </c>
      <c r="AP434" s="10">
        <v>13.024933771857601</v>
      </c>
      <c r="AQ434" s="10">
        <v>114.66</v>
      </c>
      <c r="AR434" s="10"/>
      <c r="AS434" s="10"/>
      <c r="AT434" s="10">
        <v>3.3717185314442006</v>
      </c>
      <c r="AU434" s="10">
        <v>1</v>
      </c>
      <c r="AV434" s="16"/>
      <c r="AW434" s="19">
        <v>384.64709360263475</v>
      </c>
      <c r="AX434" s="1" t="s">
        <v>120</v>
      </c>
      <c r="AY434" s="23">
        <v>68.861679790026201</v>
      </c>
      <c r="AZ434" s="18">
        <v>100</v>
      </c>
      <c r="BA434" s="18">
        <v>0</v>
      </c>
      <c r="BB434" s="18">
        <v>0</v>
      </c>
      <c r="BC434" s="18">
        <v>100</v>
      </c>
      <c r="BD434" s="18">
        <v>0</v>
      </c>
      <c r="BE434" s="18">
        <v>0</v>
      </c>
      <c r="BF434" s="24">
        <v>47.897460074875966</v>
      </c>
      <c r="BG434" s="24">
        <v>47.272655308077923</v>
      </c>
      <c r="BH434" s="24">
        <v>4.8298846170461092</v>
      </c>
      <c r="BI434" s="21"/>
      <c r="BJ434" s="25">
        <f t="shared" ca="1" si="46"/>
        <v>1</v>
      </c>
      <c r="BK434" s="24">
        <f t="shared" ca="1" si="47"/>
        <v>12.442508941141353</v>
      </c>
      <c r="BL434" s="23">
        <f t="shared" si="48"/>
        <v>4.182219765306467</v>
      </c>
      <c r="BM434" s="23">
        <f t="shared" ca="1" si="49"/>
        <v>3.0053022109683338</v>
      </c>
      <c r="BN434" s="22">
        <f t="shared" si="50"/>
        <v>2.7343971087351688</v>
      </c>
      <c r="BP434" s="2"/>
    </row>
    <row r="435" spans="1:68" x14ac:dyDescent="0.2">
      <c r="A435">
        <v>21.1</v>
      </c>
      <c r="B435">
        <v>2.0699999999999998</v>
      </c>
      <c r="C435">
        <v>0.26688000000000001</v>
      </c>
      <c r="D435">
        <v>3.456E-2</v>
      </c>
      <c r="E435">
        <v>0.34255999999999998</v>
      </c>
      <c r="F435">
        <v>1.92855</v>
      </c>
      <c r="G435">
        <v>2.49525</v>
      </c>
      <c r="I435" s="17">
        <f t="shared" si="44"/>
        <v>69.225721784776908</v>
      </c>
      <c r="J435" s="16">
        <f t="shared" si="45"/>
        <v>-69.025721784776906</v>
      </c>
      <c r="K435" s="16">
        <v>115</v>
      </c>
      <c r="L435" s="16">
        <v>7832.0209973753008</v>
      </c>
      <c r="M435" s="16">
        <v>3522.5721784776842</v>
      </c>
      <c r="N435" s="16">
        <v>29.997812773403325</v>
      </c>
      <c r="O435" s="16">
        <v>26.687116016427101</v>
      </c>
      <c r="P435" s="16">
        <v>28.279400341704918</v>
      </c>
      <c r="Q435" s="16">
        <v>1.0179533294912768</v>
      </c>
      <c r="R435" s="16">
        <v>3.5996284121698814</v>
      </c>
      <c r="S435" s="16">
        <v>110.57530036651511</v>
      </c>
      <c r="T435" s="20" t="s">
        <v>122</v>
      </c>
      <c r="U435" s="10">
        <v>5</v>
      </c>
      <c r="V435" s="20" t="s">
        <v>143</v>
      </c>
      <c r="W435" s="10">
        <v>4</v>
      </c>
      <c r="X435" s="20" t="s">
        <v>33</v>
      </c>
      <c r="Y435" s="10">
        <v>3</v>
      </c>
      <c r="Z435" s="20" t="s">
        <v>33</v>
      </c>
      <c r="AA435" s="15">
        <v>3</v>
      </c>
      <c r="AB435" s="11">
        <v>46.494302762170989</v>
      </c>
      <c r="AC435" s="10">
        <v>48.3986770693094</v>
      </c>
      <c r="AD435" s="19">
        <v>5.1070201685196128</v>
      </c>
      <c r="AE435" s="12">
        <v>2668.7116016427103</v>
      </c>
      <c r="AF435" s="10">
        <v>2858.6966281270875</v>
      </c>
      <c r="AG435" s="10">
        <v>1885.2933561136613</v>
      </c>
      <c r="AH435" s="10">
        <v>1657.5940304868709</v>
      </c>
      <c r="AI435" s="10">
        <v>2.7780645263803576</v>
      </c>
      <c r="AJ435" s="10"/>
      <c r="AK435" s="10"/>
      <c r="AL435" s="10"/>
      <c r="AM435" s="10"/>
      <c r="AN435" s="10">
        <v>13.343558008213551</v>
      </c>
      <c r="AO435" s="10">
        <v>8.3035628490596824</v>
      </c>
      <c r="AP435" s="10">
        <v>14.197053492795629</v>
      </c>
      <c r="AQ435" s="10">
        <v>114.66</v>
      </c>
      <c r="AR435" s="10"/>
      <c r="AS435" s="10"/>
      <c r="AT435" s="10">
        <v>3.7695229580672978</v>
      </c>
      <c r="AU435" s="10">
        <v>1</v>
      </c>
      <c r="AV435" s="16"/>
      <c r="AW435" s="19">
        <v>428.80449421906314</v>
      </c>
      <c r="AX435" s="1" t="s">
        <v>120</v>
      </c>
      <c r="AY435" s="23">
        <v>69.025721784776906</v>
      </c>
      <c r="AZ435" s="18">
        <v>0</v>
      </c>
      <c r="BA435" s="18">
        <v>100</v>
      </c>
      <c r="BB435" s="18">
        <v>0</v>
      </c>
      <c r="BC435" s="18">
        <v>100</v>
      </c>
      <c r="BD435" s="18">
        <v>0</v>
      </c>
      <c r="BE435" s="18">
        <v>0</v>
      </c>
      <c r="BF435" s="24">
        <v>46.494302762170989</v>
      </c>
      <c r="BG435" s="24">
        <v>48.3986770693094</v>
      </c>
      <c r="BH435" s="24">
        <v>5.1070201685196128</v>
      </c>
      <c r="BI435" s="21"/>
      <c r="BJ435" s="25">
        <f t="shared" ca="1" si="46"/>
        <v>1</v>
      </c>
      <c r="BK435" s="24">
        <f t="shared" ca="1" si="47"/>
        <v>13.832727114506509</v>
      </c>
      <c r="BL435" s="23">
        <f t="shared" si="48"/>
        <v>4.1782089276178045</v>
      </c>
      <c r="BM435" s="23">
        <f t="shared" ca="1" si="49"/>
        <v>2.968823870545954</v>
      </c>
      <c r="BN435" s="22">
        <f t="shared" si="50"/>
        <v>2.7078322615325576</v>
      </c>
      <c r="BP435" s="2"/>
    </row>
    <row r="436" spans="1:68" x14ac:dyDescent="0.2">
      <c r="A436">
        <v>21.15</v>
      </c>
      <c r="B436">
        <v>2.0699999999999998</v>
      </c>
      <c r="C436">
        <v>0.27438000000000001</v>
      </c>
      <c r="D436">
        <v>5.525E-2</v>
      </c>
      <c r="E436">
        <v>0.35977999999999999</v>
      </c>
      <c r="F436">
        <v>1.9278</v>
      </c>
      <c r="G436">
        <v>2.49803</v>
      </c>
      <c r="I436" s="17">
        <f t="shared" si="44"/>
        <v>69.389763779527556</v>
      </c>
      <c r="J436" s="16">
        <f t="shared" si="45"/>
        <v>-69.189763779527553</v>
      </c>
      <c r="K436" s="16">
        <v>115</v>
      </c>
      <c r="L436" s="16">
        <v>7850.885826771625</v>
      </c>
      <c r="M436" s="16">
        <v>3531.2007874015685</v>
      </c>
      <c r="N436" s="16">
        <v>30.068897637795274</v>
      </c>
      <c r="O436" s="16">
        <v>28.674539014373714</v>
      </c>
      <c r="P436" s="16">
        <v>30.333142844492098</v>
      </c>
      <c r="Q436" s="16">
        <v>1.1650716194268349</v>
      </c>
      <c r="R436" s="16">
        <v>3.8409195690659828</v>
      </c>
      <c r="S436" s="16">
        <v>115.18082153599892</v>
      </c>
      <c r="T436" s="20" t="s">
        <v>122</v>
      </c>
      <c r="U436" s="10">
        <v>4</v>
      </c>
      <c r="V436" s="20" t="s">
        <v>143</v>
      </c>
      <c r="W436" s="10">
        <v>4</v>
      </c>
      <c r="X436" s="20" t="s">
        <v>33</v>
      </c>
      <c r="Y436" s="10">
        <v>3</v>
      </c>
      <c r="Z436" s="20" t="s">
        <v>33</v>
      </c>
      <c r="AA436" s="15">
        <v>3</v>
      </c>
      <c r="AB436" s="11">
        <v>50.731223950226898</v>
      </c>
      <c r="AC436" s="10">
        <v>44.933008121411874</v>
      </c>
      <c r="AD436" s="19">
        <v>4.3357679283612267</v>
      </c>
      <c r="AE436" s="12">
        <v>2867.4539014373713</v>
      </c>
      <c r="AF436" s="10">
        <v>3099.2036973140312</v>
      </c>
      <c r="AG436" s="10">
        <v>2022.20952296614</v>
      </c>
      <c r="AH436" s="10">
        <v>1750.8738630487608</v>
      </c>
      <c r="AI436" s="10">
        <v>2.6035431932858084</v>
      </c>
      <c r="AJ436" s="10"/>
      <c r="AK436" s="10"/>
      <c r="AL436" s="10"/>
      <c r="AM436" s="10"/>
      <c r="AN436" s="10">
        <v>19.116359342915811</v>
      </c>
      <c r="AO436" s="10">
        <v>8.8599488246955787</v>
      </c>
      <c r="AP436" s="10">
        <v>15.166571422246049</v>
      </c>
      <c r="AQ436" s="10">
        <v>114.66</v>
      </c>
      <c r="AR436" s="10"/>
      <c r="AS436" s="10"/>
      <c r="AT436" s="10">
        <v>4.092641110544224</v>
      </c>
      <c r="AU436" s="10">
        <v>1</v>
      </c>
      <c r="AV436" s="16"/>
      <c r="AW436" s="19">
        <v>464.88055459710466</v>
      </c>
      <c r="AX436" s="1" t="s">
        <v>120</v>
      </c>
      <c r="AY436" s="23">
        <v>69.189763779527595</v>
      </c>
      <c r="AZ436" s="18">
        <v>100</v>
      </c>
      <c r="BA436" s="18">
        <v>0</v>
      </c>
      <c r="BB436" s="18">
        <v>0</v>
      </c>
      <c r="BC436" s="18">
        <v>100</v>
      </c>
      <c r="BD436" s="18">
        <v>0</v>
      </c>
      <c r="BE436" s="18">
        <v>0</v>
      </c>
      <c r="BF436" s="24">
        <v>50.731223950226898</v>
      </c>
      <c r="BG436" s="24">
        <v>44.933008121411874</v>
      </c>
      <c r="BH436" s="24">
        <v>4.3357679283612267</v>
      </c>
      <c r="BI436" s="21"/>
      <c r="BJ436" s="25">
        <f t="shared" ca="1" si="46"/>
        <v>1</v>
      </c>
      <c r="BK436" s="24">
        <f t="shared" ca="1" si="47"/>
        <v>14.956781854672373</v>
      </c>
      <c r="BL436" s="23">
        <f t="shared" si="48"/>
        <v>4.4118632916396781</v>
      </c>
      <c r="BM436" s="23">
        <f t="shared" ca="1" si="49"/>
        <v>2.9571241521317515</v>
      </c>
      <c r="BN436" s="22">
        <f t="shared" si="50"/>
        <v>2.7036492945987112</v>
      </c>
      <c r="BP436" s="2"/>
    </row>
    <row r="437" spans="1:68" x14ac:dyDescent="0.2">
      <c r="A437">
        <v>21.2</v>
      </c>
      <c r="B437">
        <v>2.11</v>
      </c>
      <c r="C437">
        <v>0.27318999999999999</v>
      </c>
      <c r="D437">
        <v>6.4670000000000005E-2</v>
      </c>
      <c r="E437">
        <v>0.39096999999999998</v>
      </c>
      <c r="F437">
        <v>1.9297299999999999</v>
      </c>
      <c r="G437">
        <v>2.5015999999999998</v>
      </c>
      <c r="I437" s="17">
        <f t="shared" si="44"/>
        <v>69.553805774278203</v>
      </c>
      <c r="J437" s="16">
        <f t="shared" si="45"/>
        <v>-69.3538057742782</v>
      </c>
      <c r="K437" s="16">
        <v>115</v>
      </c>
      <c r="L437" s="16">
        <v>7869.7506561679493</v>
      </c>
      <c r="M437" s="16">
        <v>3539.8293963254528</v>
      </c>
      <c r="N437" s="16">
        <v>30.13998250218722</v>
      </c>
      <c r="O437" s="16">
        <v>28.359201232032845</v>
      </c>
      <c r="P437" s="16">
        <v>30.137927324403105</v>
      </c>
      <c r="Q437" s="16">
        <v>1.2320534604704771</v>
      </c>
      <c r="R437" s="16">
        <v>4.0880497427998836</v>
      </c>
      <c r="S437" s="16">
        <v>123.52264530349022</v>
      </c>
      <c r="T437" s="20" t="s">
        <v>122</v>
      </c>
      <c r="U437" s="10">
        <v>4</v>
      </c>
      <c r="V437" s="20" t="s">
        <v>143</v>
      </c>
      <c r="W437" s="10">
        <v>4</v>
      </c>
      <c r="X437" s="20" t="s">
        <v>33</v>
      </c>
      <c r="Y437" s="10">
        <v>3</v>
      </c>
      <c r="Z437" s="20" t="s">
        <v>33</v>
      </c>
      <c r="AA437" s="15">
        <v>3</v>
      </c>
      <c r="AB437" s="11">
        <v>58.433600201123923</v>
      </c>
      <c r="AC437" s="10">
        <v>38.213148945331994</v>
      </c>
      <c r="AD437" s="19">
        <v>3.3532508535440813</v>
      </c>
      <c r="AE437" s="12">
        <v>2835.9201232032847</v>
      </c>
      <c r="AF437" s="10">
        <v>3075.1274696920127</v>
      </c>
      <c r="AG437" s="10">
        <v>2009.195154960207</v>
      </c>
      <c r="AH437" s="10">
        <v>1921.0147776268047</v>
      </c>
      <c r="AI437" s="10">
        <v>2.4461541882196016</v>
      </c>
      <c r="AJ437" s="10"/>
      <c r="AK437" s="10"/>
      <c r="AL437" s="10"/>
      <c r="AM437" s="10"/>
      <c r="AN437" s="10">
        <v>18.906134154688562</v>
      </c>
      <c r="AO437" s="10">
        <v>8.9016234631681659</v>
      </c>
      <c r="AP437" s="10">
        <v>15.068963662201552</v>
      </c>
      <c r="AQ437" s="10">
        <v>114.66</v>
      </c>
      <c r="AR437" s="10"/>
      <c r="AS437" s="10"/>
      <c r="AT437" s="10">
        <v>4.0488451516444375</v>
      </c>
      <c r="AU437" s="10">
        <v>1</v>
      </c>
      <c r="AV437" s="16"/>
      <c r="AW437" s="19">
        <v>461.26912045380186</v>
      </c>
      <c r="AX437" s="1" t="s">
        <v>120</v>
      </c>
      <c r="AY437" s="23">
        <v>69.3538057742782</v>
      </c>
      <c r="AZ437" s="18">
        <v>100</v>
      </c>
      <c r="BA437" s="18">
        <v>0</v>
      </c>
      <c r="BB437" s="18">
        <v>0</v>
      </c>
      <c r="BC437" s="18">
        <v>100</v>
      </c>
      <c r="BD437" s="18">
        <v>0</v>
      </c>
      <c r="BE437" s="18">
        <v>0</v>
      </c>
      <c r="BF437" s="24">
        <v>58.433600201123923</v>
      </c>
      <c r="BG437" s="24">
        <v>38.213148945331994</v>
      </c>
      <c r="BH437" s="24">
        <v>3.3532508535440813</v>
      </c>
      <c r="BI437" s="21"/>
      <c r="BJ437" s="25">
        <f t="shared" ca="1" si="46"/>
        <v>1</v>
      </c>
      <c r="BK437" s="24">
        <f t="shared" ca="1" si="47"/>
        <v>14.804697663406834</v>
      </c>
      <c r="BL437" s="23">
        <f t="shared" si="48"/>
        <v>4.7019464016769863</v>
      </c>
      <c r="BM437" s="23">
        <f t="shared" ca="1" si="49"/>
        <v>2.9780659930733253</v>
      </c>
      <c r="BN437" s="22">
        <f t="shared" si="50"/>
        <v>2.7238729080683144</v>
      </c>
      <c r="BP437" s="2"/>
    </row>
    <row r="438" spans="1:68" x14ac:dyDescent="0.2">
      <c r="A438">
        <v>21.25</v>
      </c>
      <c r="B438">
        <v>0.48</v>
      </c>
      <c r="C438">
        <v>0.27338000000000001</v>
      </c>
      <c r="D438">
        <v>6.9290000000000004E-2</v>
      </c>
      <c r="E438">
        <v>0.37613999999999997</v>
      </c>
      <c r="F438">
        <v>1.9312499999999999</v>
      </c>
      <c r="G438">
        <v>2.5038999999999998</v>
      </c>
      <c r="I438" s="17">
        <f t="shared" si="44"/>
        <v>69.717847769028864</v>
      </c>
      <c r="J438" s="16">
        <f t="shared" si="45"/>
        <v>-69.517847769028862</v>
      </c>
      <c r="K438" s="16">
        <v>115</v>
      </c>
      <c r="L438" s="16">
        <v>7888.6154855642753</v>
      </c>
      <c r="M438" s="16">
        <v>3548.4580052493375</v>
      </c>
      <c r="N438" s="16">
        <v>30.211067366579172</v>
      </c>
      <c r="O438" s="16">
        <v>28.409549281314163</v>
      </c>
      <c r="P438" s="16">
        <v>30.131160492337987</v>
      </c>
      <c r="Q438" s="16">
        <v>1.2649044270969769</v>
      </c>
      <c r="R438" s="16">
        <v>4.1979943899559657</v>
      </c>
      <c r="S438" s="16">
        <v>119.55633409887669</v>
      </c>
      <c r="T438" s="20" t="s">
        <v>122</v>
      </c>
      <c r="U438" s="10">
        <v>4</v>
      </c>
      <c r="V438" s="20" t="s">
        <v>143</v>
      </c>
      <c r="W438" s="10">
        <v>4</v>
      </c>
      <c r="X438" s="20" t="s">
        <v>33</v>
      </c>
      <c r="Y438" s="10">
        <v>3</v>
      </c>
      <c r="Z438" s="20" t="s">
        <v>33</v>
      </c>
      <c r="AA438" s="15">
        <v>3</v>
      </c>
      <c r="AB438" s="11">
        <v>61.258658943286349</v>
      </c>
      <c r="AC438" s="10">
        <v>35.647576749636045</v>
      </c>
      <c r="AD438" s="19">
        <v>3.0937643070776035</v>
      </c>
      <c r="AE438" s="12">
        <v>2840.9549281314166</v>
      </c>
      <c r="AF438" s="10">
        <v>3073.2216759551557</v>
      </c>
      <c r="AG438" s="10">
        <v>2008.7440328225325</v>
      </c>
      <c r="AH438" s="10">
        <v>1837.9597727786918</v>
      </c>
      <c r="AI438" s="10">
        <v>2.3820898912885147</v>
      </c>
      <c r="AJ438" s="10"/>
      <c r="AK438" s="10"/>
      <c r="AL438" s="10"/>
      <c r="AM438" s="10"/>
      <c r="AN438" s="10">
        <v>18.939699520876108</v>
      </c>
      <c r="AO438" s="10">
        <v>8.9402889540993922</v>
      </c>
      <c r="AP438" s="10">
        <v>15.065580246168993</v>
      </c>
      <c r="AQ438" s="10">
        <v>114.66</v>
      </c>
      <c r="AR438" s="10"/>
      <c r="AS438" s="10"/>
      <c r="AT438" s="10">
        <v>4.0358503070051608</v>
      </c>
      <c r="AU438" s="10">
        <v>1</v>
      </c>
      <c r="AV438" s="16"/>
      <c r="AW438" s="19">
        <v>460.98325139327335</v>
      </c>
      <c r="AX438" s="1" t="s">
        <v>120</v>
      </c>
      <c r="AY438" s="23">
        <v>69.517847769028904</v>
      </c>
      <c r="AZ438" s="18">
        <v>100</v>
      </c>
      <c r="BA438" s="18">
        <v>0</v>
      </c>
      <c r="BB438" s="18">
        <v>0</v>
      </c>
      <c r="BC438" s="18">
        <v>100</v>
      </c>
      <c r="BD438" s="18">
        <v>0</v>
      </c>
      <c r="BE438" s="18">
        <v>0</v>
      </c>
      <c r="BF438" s="24">
        <v>61.258658943286349</v>
      </c>
      <c r="BG438" s="24">
        <v>35.647576749636045</v>
      </c>
      <c r="BH438" s="24">
        <v>3.0937643070776035</v>
      </c>
      <c r="BI438" s="21"/>
      <c r="BJ438" s="25">
        <f t="shared" ca="1" si="46"/>
        <v>1</v>
      </c>
      <c r="BK438" s="24">
        <f t="shared" ca="1" si="47"/>
        <v>14.759567514011367</v>
      </c>
      <c r="BL438" s="23">
        <f t="shared" si="48"/>
        <v>4.8303033556349408</v>
      </c>
      <c r="BM438" s="23">
        <f t="shared" ca="1" si="49"/>
        <v>2.9865332229144421</v>
      </c>
      <c r="BN438" s="22">
        <f t="shared" si="50"/>
        <v>2.7317080125156745</v>
      </c>
      <c r="BP438" s="2"/>
    </row>
    <row r="439" spans="1:68" x14ac:dyDescent="0.2">
      <c r="A439">
        <v>21.3</v>
      </c>
      <c r="B439">
        <v>2.27</v>
      </c>
      <c r="C439">
        <v>0.27032</v>
      </c>
      <c r="D439">
        <v>4.9860000000000002E-2</v>
      </c>
      <c r="E439">
        <v>0.35826000000000002</v>
      </c>
      <c r="F439">
        <v>1.9267300000000001</v>
      </c>
      <c r="G439">
        <v>2.5036</v>
      </c>
      <c r="I439" s="17">
        <f t="shared" si="44"/>
        <v>69.881889763779526</v>
      </c>
      <c r="J439" s="16">
        <f t="shared" si="45"/>
        <v>-69.681889763779523</v>
      </c>
      <c r="K439" s="16">
        <v>115</v>
      </c>
      <c r="L439" s="16">
        <v>7907.4803149606014</v>
      </c>
      <c r="M439" s="16">
        <v>3557.0866141732222</v>
      </c>
      <c r="N439" s="16">
        <v>30.282152230971128</v>
      </c>
      <c r="O439" s="16">
        <v>27.598680698151945</v>
      </c>
      <c r="P439" s="16">
        <v>29.251430541780337</v>
      </c>
      <c r="Q439" s="16">
        <v>1.1267454916959185</v>
      </c>
      <c r="R439" s="16">
        <v>3.8519329510622327</v>
      </c>
      <c r="S439" s="16">
        <v>114.77429469641616</v>
      </c>
      <c r="T439" s="20" t="s">
        <v>122</v>
      </c>
      <c r="U439" s="10">
        <v>4</v>
      </c>
      <c r="V439" s="20" t="s">
        <v>143</v>
      </c>
      <c r="W439" s="10">
        <v>4</v>
      </c>
      <c r="X439" s="20" t="s">
        <v>33</v>
      </c>
      <c r="Y439" s="10">
        <v>3</v>
      </c>
      <c r="Z439" s="20" t="s">
        <v>33</v>
      </c>
      <c r="AA439" s="15">
        <v>3</v>
      </c>
      <c r="AB439" s="11">
        <v>52.346939096706635</v>
      </c>
      <c r="AC439" s="10">
        <v>43.563491299336263</v>
      </c>
      <c r="AD439" s="19">
        <v>4.089569603957103</v>
      </c>
      <c r="AE439" s="12">
        <v>2759.8680698151943</v>
      </c>
      <c r="AF439" s="10">
        <v>2968.6143388662367</v>
      </c>
      <c r="AG439" s="10">
        <v>1950.0953694520226</v>
      </c>
      <c r="AH439" s="10">
        <v>1738.1240735748693</v>
      </c>
      <c r="AI439" s="10">
        <v>2.5960991863169216</v>
      </c>
      <c r="AJ439" s="10"/>
      <c r="AK439" s="10"/>
      <c r="AL439" s="10"/>
      <c r="AM439" s="10"/>
      <c r="AN439" s="10">
        <v>18.399120465434631</v>
      </c>
      <c r="AO439" s="10">
        <v>8.6286810270763574</v>
      </c>
      <c r="AP439" s="10">
        <v>14.650667586164158</v>
      </c>
      <c r="AQ439" s="10">
        <v>114.66</v>
      </c>
      <c r="AR439" s="10"/>
      <c r="AS439" s="10"/>
      <c r="AT439" s="10">
        <v>3.8817917102314463</v>
      </c>
      <c r="AU439" s="10">
        <v>1</v>
      </c>
      <c r="AV439" s="16"/>
      <c r="AW439" s="19">
        <v>445.29215082993551</v>
      </c>
      <c r="AX439" s="1" t="s">
        <v>120</v>
      </c>
      <c r="AY439" s="23">
        <v>69.681889763779495</v>
      </c>
      <c r="AZ439" s="18">
        <v>100</v>
      </c>
      <c r="BA439" s="18">
        <v>0</v>
      </c>
      <c r="BB439" s="18">
        <v>0</v>
      </c>
      <c r="BC439" s="18">
        <v>100</v>
      </c>
      <c r="BD439" s="18">
        <v>0</v>
      </c>
      <c r="BE439" s="18">
        <v>0</v>
      </c>
      <c r="BF439" s="24">
        <v>52.346939096706635</v>
      </c>
      <c r="BG439" s="24">
        <v>43.563491299336263</v>
      </c>
      <c r="BH439" s="24">
        <v>4.089569603957103</v>
      </c>
      <c r="BI439" s="21"/>
      <c r="BJ439" s="25">
        <f t="shared" ca="1" si="46"/>
        <v>1</v>
      </c>
      <c r="BK439" s="24">
        <f t="shared" ca="1" si="47"/>
        <v>14.223825916131092</v>
      </c>
      <c r="BL439" s="23">
        <f t="shared" si="48"/>
        <v>4.4539460898580154</v>
      </c>
      <c r="BM439" s="23">
        <f t="shared" ca="1" si="49"/>
        <v>2.9766794557051721</v>
      </c>
      <c r="BN439" s="22">
        <f t="shared" si="50"/>
        <v>2.7162402120629285</v>
      </c>
      <c r="BP439" s="2"/>
    </row>
    <row r="440" spans="1:68" x14ac:dyDescent="0.2">
      <c r="A440">
        <v>21.35</v>
      </c>
      <c r="B440">
        <v>2.33</v>
      </c>
      <c r="C440">
        <v>0.26868999999999998</v>
      </c>
      <c r="D440">
        <v>4.3709999999999999E-2</v>
      </c>
      <c r="E440">
        <v>0.37922</v>
      </c>
      <c r="F440">
        <v>1.9246000000000001</v>
      </c>
      <c r="G440">
        <v>2.5025300000000001</v>
      </c>
      <c r="I440" s="17">
        <f t="shared" si="44"/>
        <v>70.045931758530187</v>
      </c>
      <c r="J440" s="16">
        <f t="shared" si="45"/>
        <v>-69.845931758530185</v>
      </c>
      <c r="K440" s="16">
        <v>115</v>
      </c>
      <c r="L440" s="16">
        <v>7926.3451443569274</v>
      </c>
      <c r="M440" s="16">
        <v>3565.7152230971069</v>
      </c>
      <c r="N440" s="16">
        <v>30.353237095363081</v>
      </c>
      <c r="O440" s="16">
        <v>27.166747433264877</v>
      </c>
      <c r="P440" s="16">
        <v>28.900220669544737</v>
      </c>
      <c r="Q440" s="16">
        <v>1.0830153088489549</v>
      </c>
      <c r="R440" s="16">
        <v>3.7474292021245512</v>
      </c>
      <c r="S440" s="16">
        <v>120.38008585276812</v>
      </c>
      <c r="T440" s="20" t="s">
        <v>122</v>
      </c>
      <c r="U440" s="10">
        <v>4</v>
      </c>
      <c r="V440" s="20" t="s">
        <v>143</v>
      </c>
      <c r="W440" s="10">
        <v>4</v>
      </c>
      <c r="X440" s="20" t="s">
        <v>33</v>
      </c>
      <c r="Y440" s="10">
        <v>3</v>
      </c>
      <c r="Z440" s="20" t="s">
        <v>33</v>
      </c>
      <c r="AA440" s="15">
        <v>3</v>
      </c>
      <c r="AB440" s="11">
        <v>50.330948437479151</v>
      </c>
      <c r="AC440" s="10">
        <v>45.268471886974119</v>
      </c>
      <c r="AD440" s="19">
        <v>4.4005796755467319</v>
      </c>
      <c r="AE440" s="12">
        <v>2716.6747433264877</v>
      </c>
      <c r="AF440" s="10">
        <v>2926.185834521089</v>
      </c>
      <c r="AG440" s="10">
        <v>1926.6813779696492</v>
      </c>
      <c r="AH440" s="10">
        <v>1851.9808887237607</v>
      </c>
      <c r="AI440" s="10">
        <v>2.6684960437226253</v>
      </c>
      <c r="AJ440" s="10"/>
      <c r="AK440" s="10"/>
      <c r="AL440" s="10"/>
      <c r="AM440" s="10"/>
      <c r="AN440" s="10">
        <v>18.111164955509917</v>
      </c>
      <c r="AO440" s="10">
        <v>8.5177535809365423</v>
      </c>
      <c r="AP440" s="10">
        <v>14.486769645787543</v>
      </c>
      <c r="AQ440" s="10">
        <v>114.66</v>
      </c>
      <c r="AR440" s="10"/>
      <c r="AS440" s="10"/>
      <c r="AT440" s="10">
        <v>3.8138160917029684</v>
      </c>
      <c r="AU440" s="10">
        <v>1</v>
      </c>
      <c r="AV440" s="16"/>
      <c r="AW440" s="19">
        <v>438.92787517816333</v>
      </c>
      <c r="AX440" s="1" t="s">
        <v>120</v>
      </c>
      <c r="AY440" s="23">
        <v>69.845931758530199</v>
      </c>
      <c r="AZ440" s="18">
        <v>100</v>
      </c>
      <c r="BA440" s="18">
        <v>0</v>
      </c>
      <c r="BB440" s="18">
        <v>0</v>
      </c>
      <c r="BC440" s="18">
        <v>100</v>
      </c>
      <c r="BD440" s="18">
        <v>0</v>
      </c>
      <c r="BE440" s="18">
        <v>0</v>
      </c>
      <c r="BF440" s="24">
        <v>50.330948437479151</v>
      </c>
      <c r="BG440" s="24">
        <v>45.268471886974119</v>
      </c>
      <c r="BH440" s="24">
        <v>4.4005796755467319</v>
      </c>
      <c r="BI440" s="21"/>
      <c r="BJ440" s="25">
        <f t="shared" ca="1" si="46"/>
        <v>1</v>
      </c>
      <c r="BK440" s="24">
        <f t="shared" ca="1" si="47"/>
        <v>13.987122659619722</v>
      </c>
      <c r="BL440" s="23">
        <f t="shared" si="48"/>
        <v>4.3429972329537181</v>
      </c>
      <c r="BM440" s="23">
        <f t="shared" ca="1" si="49"/>
        <v>2.9755034144788111</v>
      </c>
      <c r="BN440" s="22">
        <f t="shared" si="50"/>
        <v>2.712246698135147</v>
      </c>
      <c r="BP440" s="2"/>
    </row>
    <row r="441" spans="1:68" x14ac:dyDescent="0.2">
      <c r="A441">
        <v>21.4</v>
      </c>
      <c r="B441">
        <v>2.27</v>
      </c>
      <c r="C441">
        <v>0.27124999999999999</v>
      </c>
      <c r="D441">
        <v>2.869E-2</v>
      </c>
      <c r="E441">
        <v>0.35733999999999999</v>
      </c>
      <c r="F441">
        <v>1.9253800000000001</v>
      </c>
      <c r="G441">
        <v>2.5067499999999998</v>
      </c>
      <c r="I441" s="17">
        <f t="shared" si="44"/>
        <v>70.209973753280835</v>
      </c>
      <c r="J441" s="16">
        <f t="shared" si="45"/>
        <v>-70.009973753280832</v>
      </c>
      <c r="K441" s="16">
        <v>115</v>
      </c>
      <c r="L441" s="16">
        <v>7945.2099737532517</v>
      </c>
      <c r="M441" s="16">
        <v>3574.3438320209912</v>
      </c>
      <c r="N441" s="16">
        <v>30.42432195975503</v>
      </c>
      <c r="O441" s="16">
        <v>27.84512114989732</v>
      </c>
      <c r="P441" s="16">
        <v>29.494327791176506</v>
      </c>
      <c r="Q441" s="16">
        <v>0.97621411431864602</v>
      </c>
      <c r="R441" s="16">
        <v>3.3098367971983045</v>
      </c>
      <c r="S441" s="16">
        <v>114.5282389777213</v>
      </c>
      <c r="T441" s="20" t="s">
        <v>122</v>
      </c>
      <c r="U441" s="10">
        <v>5</v>
      </c>
      <c r="V441" s="20" t="s">
        <v>143</v>
      </c>
      <c r="W441" s="10">
        <v>4</v>
      </c>
      <c r="X441" s="20" t="s">
        <v>143</v>
      </c>
      <c r="Y441" s="10">
        <v>4</v>
      </c>
      <c r="Z441" s="20" t="s">
        <v>33</v>
      </c>
      <c r="AA441" s="15">
        <v>3</v>
      </c>
      <c r="AB441" s="11">
        <v>37.864266394204904</v>
      </c>
      <c r="AC441" s="10">
        <v>54.738142896677118</v>
      </c>
      <c r="AD441" s="19">
        <v>7.397590709117976</v>
      </c>
      <c r="AE441" s="12">
        <v>2784.5121149897323</v>
      </c>
      <c r="AF441" s="10">
        <v>2994.9710941603366</v>
      </c>
      <c r="AG441" s="10">
        <v>1966.2885194117671</v>
      </c>
      <c r="AH441" s="10">
        <v>1730.1377215124489</v>
      </c>
      <c r="AI441" s="10">
        <v>3.0212970042706497</v>
      </c>
      <c r="AJ441" s="10"/>
      <c r="AK441" s="10"/>
      <c r="AL441" s="10"/>
      <c r="AM441" s="10"/>
      <c r="AN441" s="10">
        <v>13.92256057494866</v>
      </c>
      <c r="AO441" s="10">
        <v>8.505946560033756</v>
      </c>
      <c r="AP441" s="10">
        <v>14.76401963588237</v>
      </c>
      <c r="AQ441" s="10">
        <v>114.66</v>
      </c>
      <c r="AR441" s="10"/>
      <c r="AS441" s="10"/>
      <c r="AT441" s="10">
        <v>3.8980705087929466</v>
      </c>
      <c r="AU441" s="10">
        <v>1</v>
      </c>
      <c r="AV441" s="16"/>
      <c r="AW441" s="19">
        <v>449.24566412405045</v>
      </c>
      <c r="AX441" s="1" t="s">
        <v>120</v>
      </c>
      <c r="AY441" s="23">
        <v>70.009973753280804</v>
      </c>
      <c r="AZ441" s="18">
        <v>0</v>
      </c>
      <c r="BA441" s="18">
        <v>100</v>
      </c>
      <c r="BB441" s="18">
        <v>0</v>
      </c>
      <c r="BC441" s="18">
        <v>100</v>
      </c>
      <c r="BD441" s="18">
        <v>0</v>
      </c>
      <c r="BE441" s="18">
        <v>0</v>
      </c>
      <c r="BF441" s="24">
        <v>37.864266394204904</v>
      </c>
      <c r="BG441" s="24">
        <v>54.738142896677118</v>
      </c>
      <c r="BH441" s="24">
        <v>7.397590709117976</v>
      </c>
      <c r="BI441" s="21"/>
      <c r="BJ441" s="25">
        <f t="shared" ca="1" si="46"/>
        <v>1</v>
      </c>
      <c r="BK441" s="24">
        <f t="shared" ca="1" si="47"/>
        <v>14.280507977806652</v>
      </c>
      <c r="BL441" s="23">
        <f t="shared" si="48"/>
        <v>3.8250321963146399</v>
      </c>
      <c r="BM441" s="23">
        <f t="shared" ca="1" si="49"/>
        <v>2.9342640003233558</v>
      </c>
      <c r="BN441" s="22">
        <f t="shared" si="50"/>
        <v>2.6701779110072028</v>
      </c>
      <c r="BP441" s="2"/>
    </row>
    <row r="442" spans="1:68" x14ac:dyDescent="0.2">
      <c r="A442">
        <v>21.45</v>
      </c>
      <c r="B442">
        <v>2.27</v>
      </c>
      <c r="C442">
        <v>0.26837</v>
      </c>
      <c r="D442">
        <v>5.0600000000000003E-3</v>
      </c>
      <c r="E442">
        <v>0.34488000000000002</v>
      </c>
      <c r="F442">
        <v>1.92405</v>
      </c>
      <c r="G442">
        <v>2.5076499999999999</v>
      </c>
      <c r="I442" s="17">
        <f t="shared" si="44"/>
        <v>70.374015748031496</v>
      </c>
      <c r="J442" s="16">
        <f t="shared" si="45"/>
        <v>-70.174015748031493</v>
      </c>
      <c r="K442" s="16">
        <v>115</v>
      </c>
      <c r="L442" s="16">
        <v>7964.0748031495777</v>
      </c>
      <c r="M442" s="16">
        <v>3582.9724409448759</v>
      </c>
      <c r="N442" s="16">
        <v>30.495406824146983</v>
      </c>
      <c r="O442" s="16">
        <v>27.081950718685825</v>
      </c>
      <c r="P442" s="16">
        <v>28.683170075974683</v>
      </c>
      <c r="Q442" s="16">
        <v>0.80819066380258808</v>
      </c>
      <c r="R442" s="16">
        <v>2.8176476367915027</v>
      </c>
      <c r="S442" s="16">
        <v>111.19578870061513</v>
      </c>
      <c r="T442" s="20" t="s">
        <v>122</v>
      </c>
      <c r="U442" s="10">
        <v>5</v>
      </c>
      <c r="V442" s="20" t="s">
        <v>143</v>
      </c>
      <c r="W442" s="10">
        <v>4</v>
      </c>
      <c r="X442" s="20" t="s">
        <v>143</v>
      </c>
      <c r="Y442" s="10">
        <v>4</v>
      </c>
      <c r="Z442" s="20" t="s">
        <v>33</v>
      </c>
      <c r="AA442" s="15">
        <v>3</v>
      </c>
      <c r="AB442" s="11">
        <v>27.422321399799507</v>
      </c>
      <c r="AC442" s="10">
        <v>60.500020220483769</v>
      </c>
      <c r="AD442" s="19">
        <v>12.077658379716723</v>
      </c>
      <c r="AE442" s="12">
        <v>2708.1950718685825</v>
      </c>
      <c r="AF442" s="10">
        <v>2898.4310788779849</v>
      </c>
      <c r="AG442" s="10">
        <v>1912.2113383983124</v>
      </c>
      <c r="AH442" s="10">
        <v>1660.1221414587733</v>
      </c>
      <c r="AI442" s="10">
        <v>3.549059814798968</v>
      </c>
      <c r="AJ442" s="10"/>
      <c r="AK442" s="10"/>
      <c r="AL442" s="10"/>
      <c r="AM442" s="10"/>
      <c r="AN442" s="10">
        <v>13.540975359342912</v>
      </c>
      <c r="AO442" s="10">
        <v>8.1442212149532196</v>
      </c>
      <c r="AP442" s="10">
        <v>14.385479368788186</v>
      </c>
      <c r="AQ442" s="10">
        <v>114.66</v>
      </c>
      <c r="AR442" s="10"/>
      <c r="AS442" s="10"/>
      <c r="AT442" s="10">
        <v>3.7566946674519683</v>
      </c>
      <c r="AU442" s="10">
        <v>1</v>
      </c>
      <c r="AV442" s="16"/>
      <c r="AW442" s="19">
        <v>434.76466183169777</v>
      </c>
      <c r="AX442" s="1" t="s">
        <v>120</v>
      </c>
      <c r="AY442" s="23">
        <v>70.174015748031493</v>
      </c>
      <c r="AZ442" s="18">
        <v>0</v>
      </c>
      <c r="BA442" s="18">
        <v>100</v>
      </c>
      <c r="BB442" s="18">
        <v>0</v>
      </c>
      <c r="BC442" s="18">
        <v>100</v>
      </c>
      <c r="BD442" s="18">
        <v>0</v>
      </c>
      <c r="BE442" s="18">
        <v>0</v>
      </c>
      <c r="BF442" s="24">
        <v>27.422321399799507</v>
      </c>
      <c r="BG442" s="24">
        <v>60.500020220483769</v>
      </c>
      <c r="BH442" s="24">
        <v>12.077658379716723</v>
      </c>
      <c r="BI442" s="21"/>
      <c r="BJ442" s="25">
        <f t="shared" ca="1" si="46"/>
        <v>1</v>
      </c>
      <c r="BK442" s="24">
        <f t="shared" ca="1" si="47"/>
        <v>13.788067355542308</v>
      </c>
      <c r="BL442" s="23">
        <f t="shared" si="48"/>
        <v>3.2718769396360194</v>
      </c>
      <c r="BM442" s="23">
        <f t="shared" ca="1" si="49"/>
        <v>2.9052942906251062</v>
      </c>
      <c r="BN442" s="22">
        <f t="shared" si="50"/>
        <v>2.6345124942478098</v>
      </c>
      <c r="BP442" s="2"/>
    </row>
    <row r="443" spans="1:68" x14ac:dyDescent="0.2">
      <c r="A443">
        <v>21.5</v>
      </c>
      <c r="B443">
        <v>2.27</v>
      </c>
      <c r="C443">
        <v>0.25942999999999999</v>
      </c>
      <c r="D443">
        <v>1.54E-2</v>
      </c>
      <c r="E443">
        <v>0.38968999999999998</v>
      </c>
      <c r="F443">
        <v>1.9268799999999999</v>
      </c>
      <c r="G443">
        <v>2.5129999999999999</v>
      </c>
      <c r="I443" s="17">
        <f t="shared" si="44"/>
        <v>70.538057742782144</v>
      </c>
      <c r="J443" s="16">
        <f t="shared" si="45"/>
        <v>-70.338057742782141</v>
      </c>
      <c r="K443" s="16">
        <v>115</v>
      </c>
      <c r="L443" s="16">
        <v>7982.939632545902</v>
      </c>
      <c r="M443" s="16">
        <v>3591.6010498687601</v>
      </c>
      <c r="N443" s="16">
        <v>30.566491688538932</v>
      </c>
      <c r="O443" s="16">
        <v>24.712942505133462</v>
      </c>
      <c r="P443" s="16">
        <v>26.486738924670043</v>
      </c>
      <c r="Q443" s="16">
        <v>0.88171425577618268</v>
      </c>
      <c r="R443" s="16">
        <v>3.3288894426899196</v>
      </c>
      <c r="S443" s="16">
        <v>123.18030691226264</v>
      </c>
      <c r="T443" s="20" t="s">
        <v>122</v>
      </c>
      <c r="U443" s="10">
        <v>5</v>
      </c>
      <c r="V443" s="20" t="s">
        <v>143</v>
      </c>
      <c r="W443" s="10">
        <v>4</v>
      </c>
      <c r="X443" s="20" t="s">
        <v>33</v>
      </c>
      <c r="Y443" s="10">
        <v>3</v>
      </c>
      <c r="Z443" s="20" t="s">
        <v>33</v>
      </c>
      <c r="AA443" s="15">
        <v>3</v>
      </c>
      <c r="AB443" s="11">
        <v>42.655356453644458</v>
      </c>
      <c r="AC443" s="10">
        <v>51.35381624659351</v>
      </c>
      <c r="AD443" s="19">
        <v>5.9908272997620333</v>
      </c>
      <c r="AE443" s="12">
        <v>2471.294250513346</v>
      </c>
      <c r="AF443" s="10">
        <v>2638.9177181717728</v>
      </c>
      <c r="AG443" s="10">
        <v>1765.7825949780029</v>
      </c>
      <c r="AH443" s="10">
        <v>1905.1984846023163</v>
      </c>
      <c r="AI443" s="10">
        <v>3.0040048407013087</v>
      </c>
      <c r="AJ443" s="10"/>
      <c r="AK443" s="10"/>
      <c r="AL443" s="10"/>
      <c r="AM443" s="10"/>
      <c r="AN443" s="10">
        <v>12.356471252566731</v>
      </c>
      <c r="AO443" s="10">
        <v>7.8381552599642816</v>
      </c>
      <c r="AP443" s="10">
        <v>13.36047816484602</v>
      </c>
      <c r="AQ443" s="10">
        <v>114.66</v>
      </c>
      <c r="AR443" s="10"/>
      <c r="AS443" s="10"/>
      <c r="AT443" s="10">
        <v>3.3957203801143039</v>
      </c>
      <c r="AU443" s="10">
        <v>1</v>
      </c>
      <c r="AV443" s="16"/>
      <c r="AW443" s="19">
        <v>395.83765772576589</v>
      </c>
      <c r="AX443" s="1" t="s">
        <v>120</v>
      </c>
      <c r="AY443" s="23">
        <v>70.338057742782098</v>
      </c>
      <c r="AZ443" s="18">
        <v>0</v>
      </c>
      <c r="BA443" s="18">
        <v>100</v>
      </c>
      <c r="BB443" s="18">
        <v>0</v>
      </c>
      <c r="BC443" s="18">
        <v>100</v>
      </c>
      <c r="BD443" s="18">
        <v>0</v>
      </c>
      <c r="BE443" s="18">
        <v>0</v>
      </c>
      <c r="BF443" s="24">
        <v>42.655356453644458</v>
      </c>
      <c r="BG443" s="24">
        <v>51.35381624659351</v>
      </c>
      <c r="BH443" s="24">
        <v>5.9908272997620333</v>
      </c>
      <c r="BI443" s="21"/>
      <c r="BJ443" s="25">
        <f t="shared" ca="1" si="46"/>
        <v>1</v>
      </c>
      <c r="BK443" s="24">
        <f t="shared" ca="1" si="47"/>
        <v>12.526596799618982</v>
      </c>
      <c r="BL443" s="23">
        <f t="shared" si="48"/>
        <v>3.9195541583765898</v>
      </c>
      <c r="BM443" s="23">
        <f t="shared" ca="1" si="49"/>
        <v>2.9858002323567501</v>
      </c>
      <c r="BN443" s="22">
        <f t="shared" si="50"/>
        <v>2.7073863074666935</v>
      </c>
      <c r="BP443" s="2"/>
    </row>
    <row r="444" spans="1:68" x14ac:dyDescent="0.2">
      <c r="A444">
        <v>21.55</v>
      </c>
      <c r="B444">
        <v>0.69</v>
      </c>
      <c r="C444">
        <v>0.25916</v>
      </c>
      <c r="D444">
        <v>7.1700000000000002E-3</v>
      </c>
      <c r="E444">
        <v>0.37504999999999999</v>
      </c>
      <c r="F444">
        <v>1.9202999999999999</v>
      </c>
      <c r="G444">
        <v>2.50265</v>
      </c>
      <c r="I444" s="17">
        <f t="shared" si="44"/>
        <v>70.702099737532805</v>
      </c>
      <c r="J444" s="16">
        <f t="shared" si="45"/>
        <v>-70.502099737532802</v>
      </c>
      <c r="K444" s="16">
        <v>115</v>
      </c>
      <c r="L444" s="16">
        <v>8001.804461942228</v>
      </c>
      <c r="M444" s="16">
        <v>3600.2296587926448</v>
      </c>
      <c r="N444" s="16">
        <v>30.637576552930884</v>
      </c>
      <c r="O444" s="16">
        <v>24.641395277207387</v>
      </c>
      <c r="P444" s="16">
        <v>26.358808563708784</v>
      </c>
      <c r="Q444" s="16">
        <v>0.82319402734845704</v>
      </c>
      <c r="R444" s="16">
        <v>3.1230320041166175</v>
      </c>
      <c r="S444" s="16">
        <v>119.26481156259695</v>
      </c>
      <c r="T444" s="20" t="s">
        <v>122</v>
      </c>
      <c r="U444" s="10">
        <v>5</v>
      </c>
      <c r="V444" s="20" t="s">
        <v>143</v>
      </c>
      <c r="W444" s="10">
        <v>4</v>
      </c>
      <c r="X444" s="20" t="s">
        <v>33</v>
      </c>
      <c r="Y444" s="10">
        <v>3</v>
      </c>
      <c r="Z444" s="20" t="s">
        <v>33</v>
      </c>
      <c r="AA444" s="15">
        <v>3</v>
      </c>
      <c r="AB444" s="11">
        <v>37.434078174476973</v>
      </c>
      <c r="AC444" s="10">
        <v>55.02297584860149</v>
      </c>
      <c r="AD444" s="19">
        <v>7.542945976921537</v>
      </c>
      <c r="AE444" s="12">
        <v>2464.1395277207384</v>
      </c>
      <c r="AF444" s="10">
        <v>2622.7573916236056</v>
      </c>
      <c r="AG444" s="10">
        <v>1757.2539042472522</v>
      </c>
      <c r="AH444" s="10">
        <v>1823.1888344845593</v>
      </c>
      <c r="AI444" s="10">
        <v>3.2020164976915133</v>
      </c>
      <c r="AJ444" s="10"/>
      <c r="AK444" s="10"/>
      <c r="AL444" s="10"/>
      <c r="AM444" s="10"/>
      <c r="AN444" s="10">
        <v>12.320697638603693</v>
      </c>
      <c r="AO444" s="10">
        <v>7.7431748145628942</v>
      </c>
      <c r="AP444" s="10">
        <v>13.300777329730767</v>
      </c>
      <c r="AQ444" s="10">
        <v>114.66</v>
      </c>
      <c r="AR444" s="10"/>
      <c r="AS444" s="10"/>
      <c r="AT444" s="10">
        <v>3.365374969678681</v>
      </c>
      <c r="AU444" s="10">
        <v>1</v>
      </c>
      <c r="AV444" s="16"/>
      <c r="AW444" s="19">
        <v>393.41360874354081</v>
      </c>
      <c r="AX444" s="1" t="s">
        <v>120</v>
      </c>
      <c r="AY444" s="23">
        <v>70.502099737532802</v>
      </c>
      <c r="AZ444" s="18">
        <v>0</v>
      </c>
      <c r="BA444" s="18">
        <v>100</v>
      </c>
      <c r="BB444" s="18">
        <v>0</v>
      </c>
      <c r="BC444" s="18">
        <v>100</v>
      </c>
      <c r="BD444" s="18">
        <v>0</v>
      </c>
      <c r="BE444" s="18">
        <v>0</v>
      </c>
      <c r="BF444" s="24">
        <v>37.434078174476973</v>
      </c>
      <c r="BG444" s="24">
        <v>55.02297584860149</v>
      </c>
      <c r="BH444" s="24">
        <v>7.542945976921537</v>
      </c>
      <c r="BI444" s="21"/>
      <c r="BJ444" s="25">
        <f t="shared" ca="1" si="46"/>
        <v>1</v>
      </c>
      <c r="BK444" s="24">
        <f t="shared" ca="1" si="47"/>
        <v>12.420266733892474</v>
      </c>
      <c r="BL444" s="23">
        <f t="shared" si="48"/>
        <v>3.6818922805088028</v>
      </c>
      <c r="BM444" s="23">
        <f t="shared" ca="1" si="49"/>
        <v>2.9723397802836957</v>
      </c>
      <c r="BN444" s="22">
        <f t="shared" si="50"/>
        <v>2.6912497293457114</v>
      </c>
      <c r="BP444" s="2"/>
    </row>
    <row r="445" spans="1:68" x14ac:dyDescent="0.2">
      <c r="A445">
        <v>21.6</v>
      </c>
      <c r="B445">
        <v>2.2200000000000002</v>
      </c>
      <c r="C445">
        <v>0.25612000000000001</v>
      </c>
      <c r="D445">
        <v>-8.0000000000000007E-5</v>
      </c>
      <c r="E445">
        <v>0.38661000000000001</v>
      </c>
      <c r="F445">
        <v>1.9258299999999999</v>
      </c>
      <c r="G445">
        <v>2.51193</v>
      </c>
      <c r="I445" s="17">
        <f t="shared" si="44"/>
        <v>70.866141732283467</v>
      </c>
      <c r="J445" s="16">
        <f t="shared" si="45"/>
        <v>-70.666141732283464</v>
      </c>
      <c r="K445" s="16">
        <v>115</v>
      </c>
      <c r="L445" s="16">
        <v>8020.6692913385541</v>
      </c>
      <c r="M445" s="16">
        <v>3608.8582677165296</v>
      </c>
      <c r="N445" s="16">
        <v>30.708661417322837</v>
      </c>
      <c r="O445" s="16">
        <v>23.835826488706363</v>
      </c>
      <c r="P445" s="16">
        <v>25.597760882986908</v>
      </c>
      <c r="Q445" s="16">
        <v>0.77164218578089794</v>
      </c>
      <c r="R445" s="16">
        <v>3.0144909521901035</v>
      </c>
      <c r="S445" s="16">
        <v>122.35655515837122</v>
      </c>
      <c r="T445" s="20" t="s">
        <v>122</v>
      </c>
      <c r="U445" s="10">
        <v>5</v>
      </c>
      <c r="V445" s="20" t="s">
        <v>143</v>
      </c>
      <c r="W445" s="10">
        <v>4</v>
      </c>
      <c r="X445" s="20" t="s">
        <v>33</v>
      </c>
      <c r="Y445" s="10">
        <v>3</v>
      </c>
      <c r="Z445" s="20" t="s">
        <v>33</v>
      </c>
      <c r="AA445" s="15">
        <v>3</v>
      </c>
      <c r="AB445" s="11">
        <v>36.016982026207238</v>
      </c>
      <c r="AC445" s="10">
        <v>55.936563643537312</v>
      </c>
      <c r="AD445" s="19">
        <v>8.0464543302554468</v>
      </c>
      <c r="AE445" s="12">
        <v>2383.5826488706361</v>
      </c>
      <c r="AF445" s="10">
        <v>2532.1126745153656</v>
      </c>
      <c r="AG445" s="10">
        <v>1706.5173921991272</v>
      </c>
      <c r="AH445" s="10">
        <v>1885.3280998158525</v>
      </c>
      <c r="AI445" s="10">
        <v>3.3173096747013782</v>
      </c>
      <c r="AJ445" s="10"/>
      <c r="AK445" s="10"/>
      <c r="AL445" s="10"/>
      <c r="AM445" s="10"/>
      <c r="AN445" s="10">
        <v>11.917913244353182</v>
      </c>
      <c r="AO445" s="10">
        <v>7.5373836091511395</v>
      </c>
      <c r="AP445" s="10">
        <v>12.94562174539389</v>
      </c>
      <c r="AQ445" s="10">
        <v>114.66</v>
      </c>
      <c r="AR445" s="10"/>
      <c r="AS445" s="10"/>
      <c r="AT445" s="10">
        <v>3.2351908265281257</v>
      </c>
      <c r="AU445" s="10">
        <v>1</v>
      </c>
      <c r="AV445" s="16"/>
      <c r="AW445" s="19">
        <v>379.81690117730483</v>
      </c>
      <c r="AX445" s="1" t="s">
        <v>120</v>
      </c>
      <c r="AY445" s="23">
        <v>70.666141732283506</v>
      </c>
      <c r="AZ445" s="18">
        <v>0</v>
      </c>
      <c r="BA445" s="18">
        <v>100</v>
      </c>
      <c r="BB445" s="18">
        <v>0</v>
      </c>
      <c r="BC445" s="18">
        <v>100</v>
      </c>
      <c r="BD445" s="18">
        <v>0</v>
      </c>
      <c r="BE445" s="18">
        <v>0</v>
      </c>
      <c r="BF445" s="24">
        <v>36.016982026207238</v>
      </c>
      <c r="BG445" s="24">
        <v>55.936563643537312</v>
      </c>
      <c r="BH445" s="24">
        <v>8.0464543302554468</v>
      </c>
      <c r="BI445" s="21"/>
      <c r="BJ445" s="25">
        <f t="shared" ca="1" si="46"/>
        <v>1</v>
      </c>
      <c r="BK445" s="24">
        <f t="shared" ca="1" si="47"/>
        <v>11.963576641637891</v>
      </c>
      <c r="BL445" s="23">
        <f t="shared" si="48"/>
        <v>3.5744983088673159</v>
      </c>
      <c r="BM445" s="23">
        <f t="shared" ca="1" si="49"/>
        <v>2.9776871223976533</v>
      </c>
      <c r="BN445" s="22">
        <f t="shared" si="50"/>
        <v>2.6913436797613186</v>
      </c>
      <c r="BP445" s="2"/>
    </row>
    <row r="446" spans="1:68" x14ac:dyDescent="0.2">
      <c r="A446">
        <v>21.65</v>
      </c>
      <c r="B446">
        <v>2.16</v>
      </c>
      <c r="C446">
        <v>0.25622</v>
      </c>
      <c r="D446">
        <v>-2.3500000000000001E-3</v>
      </c>
      <c r="E446">
        <v>0.37264999999999998</v>
      </c>
      <c r="F446">
        <v>1.92563</v>
      </c>
      <c r="G446">
        <v>2.5116000000000001</v>
      </c>
      <c r="I446" s="17">
        <f t="shared" si="44"/>
        <v>71.030183727034114</v>
      </c>
      <c r="J446" s="16">
        <f t="shared" si="45"/>
        <v>-70.830183727034111</v>
      </c>
      <c r="K446" s="16">
        <v>115</v>
      </c>
      <c r="L446" s="16">
        <v>8039.5341207348783</v>
      </c>
      <c r="M446" s="16">
        <v>3617.4868766404138</v>
      </c>
      <c r="N446" s="16">
        <v>30.779746281714779</v>
      </c>
      <c r="O446" s="16">
        <v>23.862325462012315</v>
      </c>
      <c r="P446" s="16">
        <v>25.570495611950566</v>
      </c>
      <c r="Q446" s="16">
        <v>0.75550112642112421</v>
      </c>
      <c r="R446" s="16">
        <v>2.9545814750185562</v>
      </c>
      <c r="S446" s="16">
        <v>118.6229270790452</v>
      </c>
      <c r="T446" s="20" t="s">
        <v>122</v>
      </c>
      <c r="U446" s="10">
        <v>5</v>
      </c>
      <c r="V446" s="20" t="s">
        <v>143</v>
      </c>
      <c r="W446" s="10">
        <v>4</v>
      </c>
      <c r="X446" s="20" t="s">
        <v>33</v>
      </c>
      <c r="Y446" s="10">
        <v>3</v>
      </c>
      <c r="Z446" s="20" t="s">
        <v>33</v>
      </c>
      <c r="AA446" s="15">
        <v>3</v>
      </c>
      <c r="AB446" s="11">
        <v>34.421909553485946</v>
      </c>
      <c r="AC446" s="10">
        <v>56.916892863324826</v>
      </c>
      <c r="AD446" s="19">
        <v>8.6611975831892298</v>
      </c>
      <c r="AE446" s="12">
        <v>2386.2325462012313</v>
      </c>
      <c r="AF446" s="10">
        <v>2527.7952997230714</v>
      </c>
      <c r="AG446" s="10">
        <v>1704.6997074633712</v>
      </c>
      <c r="AH446" s="10">
        <v>1807.0597192593684</v>
      </c>
      <c r="AI446" s="10">
        <v>3.3845741214285505</v>
      </c>
      <c r="AJ446" s="10"/>
      <c r="AK446" s="10"/>
      <c r="AL446" s="10"/>
      <c r="AM446" s="10"/>
      <c r="AN446" s="10">
        <v>11.931162731006157</v>
      </c>
      <c r="AO446" s="10">
        <v>7.5144994007646622</v>
      </c>
      <c r="AP446" s="10">
        <v>12.932897952243597</v>
      </c>
      <c r="AQ446" s="10">
        <v>114.66</v>
      </c>
      <c r="AR446" s="10"/>
      <c r="AS446" s="10"/>
      <c r="AT446" s="10">
        <v>3.22128857376511</v>
      </c>
      <c r="AU446" s="10">
        <v>1</v>
      </c>
      <c r="AV446" s="16"/>
      <c r="AW446" s="19">
        <v>379.16929495846074</v>
      </c>
      <c r="AX446" s="1" t="s">
        <v>120</v>
      </c>
      <c r="AY446" s="23">
        <v>70.830183727034097</v>
      </c>
      <c r="AZ446" s="18">
        <v>0</v>
      </c>
      <c r="BA446" s="18">
        <v>100</v>
      </c>
      <c r="BB446" s="18">
        <v>0</v>
      </c>
      <c r="BC446" s="18">
        <v>100</v>
      </c>
      <c r="BD446" s="18">
        <v>0</v>
      </c>
      <c r="BE446" s="18">
        <v>0</v>
      </c>
      <c r="BF446" s="24">
        <v>34.421909553485946</v>
      </c>
      <c r="BG446" s="24">
        <v>56.916892863324826</v>
      </c>
      <c r="BH446" s="24">
        <v>8.6611975831892298</v>
      </c>
      <c r="BI446" s="21"/>
      <c r="BJ446" s="25">
        <f t="shared" ca="1" si="46"/>
        <v>1</v>
      </c>
      <c r="BK446" s="24">
        <f t="shared" ca="1" si="47"/>
        <v>11.914751476084106</v>
      </c>
      <c r="BL446" s="23">
        <f t="shared" si="48"/>
        <v>3.5056871725370269</v>
      </c>
      <c r="BM446" s="23">
        <f t="shared" ca="1" si="49"/>
        <v>2.9740970712267343</v>
      </c>
      <c r="BN446" s="22">
        <f t="shared" si="50"/>
        <v>2.6862076306603053</v>
      </c>
      <c r="BP446" s="2"/>
    </row>
    <row r="447" spans="1:68" x14ac:dyDescent="0.2">
      <c r="A447">
        <v>21.7</v>
      </c>
      <c r="B447">
        <v>2.16</v>
      </c>
      <c r="C447">
        <v>0.25255</v>
      </c>
      <c r="D447">
        <v>-1.319E-2</v>
      </c>
      <c r="E447">
        <v>0.38721</v>
      </c>
      <c r="F447">
        <v>1.9238500000000001</v>
      </c>
      <c r="G447">
        <v>2.5097999999999998</v>
      </c>
      <c r="I447" s="17">
        <f t="shared" si="44"/>
        <v>71.194225721784775</v>
      </c>
      <c r="J447" s="16">
        <f t="shared" si="45"/>
        <v>-70.994225721784773</v>
      </c>
      <c r="K447" s="16">
        <v>115</v>
      </c>
      <c r="L447" s="16">
        <v>8058.3989501312044</v>
      </c>
      <c r="M447" s="16">
        <v>3626.1154855642985</v>
      </c>
      <c r="N447" s="16">
        <v>30.850831146106731</v>
      </c>
      <c r="O447" s="16">
        <v>22.889813141683771</v>
      </c>
      <c r="P447" s="16">
        <v>24.654058320105101</v>
      </c>
      <c r="Q447" s="16">
        <v>0.67842223502907728</v>
      </c>
      <c r="R447" s="16">
        <v>2.7517669757267984</v>
      </c>
      <c r="S447" s="16">
        <v>122.51702627925917</v>
      </c>
      <c r="T447" s="20" t="s">
        <v>122</v>
      </c>
      <c r="U447" s="10">
        <v>5</v>
      </c>
      <c r="V447" s="20" t="s">
        <v>143</v>
      </c>
      <c r="W447" s="10">
        <v>4</v>
      </c>
      <c r="X447" s="20" t="s">
        <v>33</v>
      </c>
      <c r="Y447" s="10">
        <v>3</v>
      </c>
      <c r="Z447" s="20" t="s">
        <v>33</v>
      </c>
      <c r="AA447" s="15">
        <v>3</v>
      </c>
      <c r="AB447" s="11">
        <v>31.22811229690047</v>
      </c>
      <c r="AC447" s="10">
        <v>58.709771918517276</v>
      </c>
      <c r="AD447" s="19">
        <v>10.062115784582256</v>
      </c>
      <c r="AE447" s="12">
        <v>2288.9813141683771</v>
      </c>
      <c r="AF447" s="10">
        <v>2418.8694518944089</v>
      </c>
      <c r="AG447" s="10">
        <v>1643.6038880070068</v>
      </c>
      <c r="AH447" s="10">
        <v>1885.704585596279</v>
      </c>
      <c r="AI447" s="10">
        <v>3.6340286398555945</v>
      </c>
      <c r="AJ447" s="10"/>
      <c r="AK447" s="10"/>
      <c r="AL447" s="10"/>
      <c r="AM447" s="10"/>
      <c r="AN447" s="10">
        <v>11.444906570841885</v>
      </c>
      <c r="AO447" s="10">
        <v>7.2405824892214232</v>
      </c>
      <c r="AP447" s="10">
        <v>12.505227216049047</v>
      </c>
      <c r="AQ447" s="10">
        <v>114.66</v>
      </c>
      <c r="AR447" s="10"/>
      <c r="AS447" s="10"/>
      <c r="AT447" s="10">
        <v>3.0679918851800427</v>
      </c>
      <c r="AU447" s="10">
        <v>1</v>
      </c>
      <c r="AV447" s="16"/>
      <c r="AW447" s="19">
        <v>362.83041778416134</v>
      </c>
      <c r="AX447" s="1" t="s">
        <v>120</v>
      </c>
      <c r="AY447" s="23">
        <v>70.994225721784801</v>
      </c>
      <c r="AZ447" s="18">
        <v>0</v>
      </c>
      <c r="BA447" s="18">
        <v>100</v>
      </c>
      <c r="BB447" s="18">
        <v>0</v>
      </c>
      <c r="BC447" s="18">
        <v>100</v>
      </c>
      <c r="BD447" s="18">
        <v>0</v>
      </c>
      <c r="BE447" s="18">
        <v>0</v>
      </c>
      <c r="BF447" s="24">
        <v>31.22811229690047</v>
      </c>
      <c r="BG447" s="24">
        <v>58.709771918517276</v>
      </c>
      <c r="BH447" s="24">
        <v>10.062115784582256</v>
      </c>
      <c r="BI447" s="21"/>
      <c r="BJ447" s="25">
        <f t="shared" ca="1" si="46"/>
        <v>1</v>
      </c>
      <c r="BK447" s="24">
        <f t="shared" ca="1" si="47"/>
        <v>11.37573192423012</v>
      </c>
      <c r="BL447" s="23">
        <f t="shared" si="48"/>
        <v>3.289342439268355</v>
      </c>
      <c r="BM447" s="23">
        <f t="shared" ca="1" si="49"/>
        <v>2.9740618164106842</v>
      </c>
      <c r="BN447" s="22">
        <f t="shared" si="50"/>
        <v>2.6793050958218467</v>
      </c>
      <c r="BP447" s="2"/>
    </row>
    <row r="448" spans="1:68" x14ac:dyDescent="0.2">
      <c r="A448">
        <v>21.75</v>
      </c>
      <c r="B448">
        <v>0.51</v>
      </c>
      <c r="C448">
        <v>0.23930000000000001</v>
      </c>
      <c r="D448">
        <v>-1.6879999999999999E-2</v>
      </c>
      <c r="E448">
        <v>0.39052999999999999</v>
      </c>
      <c r="F448">
        <v>1.92458</v>
      </c>
      <c r="G448">
        <v>2.5116000000000001</v>
      </c>
      <c r="I448" s="17">
        <f t="shared" si="44"/>
        <v>71.358267716535423</v>
      </c>
      <c r="J448" s="16">
        <f t="shared" si="45"/>
        <v>-71.15826771653542</v>
      </c>
      <c r="K448" s="16">
        <v>115</v>
      </c>
      <c r="L448" s="16">
        <v>8077.2637795275286</v>
      </c>
      <c r="M448" s="16">
        <v>3634.7440944881828</v>
      </c>
      <c r="N448" s="16">
        <v>30.921916010498681</v>
      </c>
      <c r="O448" s="16">
        <v>19.378699178644762</v>
      </c>
      <c r="P448" s="16">
        <v>21.155730695978445</v>
      </c>
      <c r="Q448" s="16">
        <v>0.65218412532089887</v>
      </c>
      <c r="R448" s="16">
        <v>3.0827775920066633</v>
      </c>
      <c r="S448" s="16">
        <v>123.40496648150574</v>
      </c>
      <c r="T448" s="20" t="s">
        <v>122</v>
      </c>
      <c r="U448" s="10">
        <v>5</v>
      </c>
      <c r="V448" s="20" t="s">
        <v>143</v>
      </c>
      <c r="W448" s="10">
        <v>4</v>
      </c>
      <c r="X448" s="20" t="s">
        <v>33</v>
      </c>
      <c r="Y448" s="10">
        <v>3</v>
      </c>
      <c r="Z448" s="20" t="s">
        <v>33</v>
      </c>
      <c r="AA448" s="15">
        <v>3</v>
      </c>
      <c r="AB448" s="11">
        <v>44.706645826557505</v>
      </c>
      <c r="AC448" s="10">
        <v>49.798854110781441</v>
      </c>
      <c r="AD448" s="19">
        <v>5.4945000626610518</v>
      </c>
      <c r="AE448" s="12">
        <v>1937.8699178644761</v>
      </c>
      <c r="AF448" s="10">
        <v>2006.1918002679595</v>
      </c>
      <c r="AG448" s="10">
        <v>1410.382046398563</v>
      </c>
      <c r="AH448" s="10">
        <v>1902.5084668321451</v>
      </c>
      <c r="AI448" s="10">
        <v>3.2438279121818612</v>
      </c>
      <c r="AJ448" s="10"/>
      <c r="AK448" s="10"/>
      <c r="AL448" s="10"/>
      <c r="AM448" s="10"/>
      <c r="AN448" s="10">
        <v>9.6893495893223811</v>
      </c>
      <c r="AO448" s="10">
        <v>6.5574800032564839</v>
      </c>
      <c r="AP448" s="10">
        <v>10.872674324789941</v>
      </c>
      <c r="AQ448" s="10">
        <v>114.66</v>
      </c>
      <c r="AR448" s="10"/>
      <c r="AS448" s="10"/>
      <c r="AT448" s="10">
        <v>2.5145793561064389</v>
      </c>
      <c r="AU448" s="10">
        <v>1</v>
      </c>
      <c r="AV448" s="16"/>
      <c r="AW448" s="19">
        <v>300.92877004019391</v>
      </c>
      <c r="AX448" s="1" t="s">
        <v>120</v>
      </c>
      <c r="AY448" s="23">
        <v>71.158267716535406</v>
      </c>
      <c r="AZ448" s="18">
        <v>0</v>
      </c>
      <c r="BA448" s="18">
        <v>100</v>
      </c>
      <c r="BB448" s="18">
        <v>0</v>
      </c>
      <c r="BC448" s="18">
        <v>100</v>
      </c>
      <c r="BD448" s="18">
        <v>0</v>
      </c>
      <c r="BE448" s="18">
        <v>0</v>
      </c>
      <c r="BF448" s="24">
        <v>44.706645826557505</v>
      </c>
      <c r="BG448" s="24">
        <v>49.798854110781441</v>
      </c>
      <c r="BH448" s="24">
        <v>5.4945000626610518</v>
      </c>
      <c r="BI448" s="21"/>
      <c r="BJ448" s="25">
        <f t="shared" ca="1" si="46"/>
        <v>1</v>
      </c>
      <c r="BK448" s="24">
        <f t="shared" ca="1" si="47"/>
        <v>9.4185991427410141</v>
      </c>
      <c r="BL448" s="23">
        <f t="shared" si="48"/>
        <v>3.810132386944634</v>
      </c>
      <c r="BM448" s="23">
        <f t="shared" ca="1" si="49"/>
        <v>3.0779001679093358</v>
      </c>
      <c r="BN448" s="22">
        <f t="shared" si="50"/>
        <v>2.7620378782509509</v>
      </c>
      <c r="BP448" s="2"/>
    </row>
    <row r="449" spans="1:68" x14ac:dyDescent="0.2">
      <c r="A449">
        <v>21.8</v>
      </c>
      <c r="B449">
        <v>2.16</v>
      </c>
      <c r="C449">
        <v>0.24565000000000001</v>
      </c>
      <c r="D449">
        <v>2.078E-2</v>
      </c>
      <c r="E449">
        <v>0.4012</v>
      </c>
      <c r="F449">
        <v>1.9255</v>
      </c>
      <c r="G449">
        <v>2.5129299999999999</v>
      </c>
      <c r="I449" s="17">
        <f t="shared" si="44"/>
        <v>71.522309711286084</v>
      </c>
      <c r="J449" s="16">
        <f t="shared" si="45"/>
        <v>-71.322309711286081</v>
      </c>
      <c r="K449" s="16">
        <v>115</v>
      </c>
      <c r="L449" s="16">
        <v>8096.1286089238547</v>
      </c>
      <c r="M449" s="16">
        <v>3643.3727034120675</v>
      </c>
      <c r="N449" s="16">
        <v>30.993000874890633</v>
      </c>
      <c r="O449" s="16">
        <v>21.061383983572892</v>
      </c>
      <c r="P449" s="16">
        <v>22.879508945543556</v>
      </c>
      <c r="Q449" s="16">
        <v>0.91996927751872992</v>
      </c>
      <c r="R449" s="16">
        <v>4.0209310423068345</v>
      </c>
      <c r="S449" s="16">
        <v>126.25867791462959</v>
      </c>
      <c r="T449" s="20" t="s">
        <v>122</v>
      </c>
      <c r="U449" s="10">
        <v>4</v>
      </c>
      <c r="V449" s="20" t="s">
        <v>143</v>
      </c>
      <c r="W449" s="10">
        <v>4</v>
      </c>
      <c r="X449" s="20" t="s">
        <v>33</v>
      </c>
      <c r="Y449" s="10">
        <v>3</v>
      </c>
      <c r="Z449" s="20" t="s">
        <v>33</v>
      </c>
      <c r="AA449" s="15">
        <v>3</v>
      </c>
      <c r="AB449" s="11">
        <v>67.522328274971329</v>
      </c>
      <c r="AC449" s="10">
        <v>29.83654938682443</v>
      </c>
      <c r="AD449" s="19">
        <v>2.641122338204243</v>
      </c>
      <c r="AE449" s="12">
        <v>2106.1383983572891</v>
      </c>
      <c r="AF449" s="10">
        <v>2207.8795455464242</v>
      </c>
      <c r="AG449" s="10">
        <v>1525.3005963695705</v>
      </c>
      <c r="AH449" s="10">
        <v>1959.7510705317727</v>
      </c>
      <c r="AI449" s="10">
        <v>2.4869861966752196</v>
      </c>
      <c r="AJ449" s="10"/>
      <c r="AK449" s="10"/>
      <c r="AL449" s="10"/>
      <c r="AM449" s="10"/>
      <c r="AN449" s="10">
        <v>14.040922655715262</v>
      </c>
      <c r="AO449" s="10">
        <v>7.2348720374015842</v>
      </c>
      <c r="AP449" s="10">
        <v>11.677104174586994</v>
      </c>
      <c r="AQ449" s="10">
        <v>114.66</v>
      </c>
      <c r="AR449" s="10"/>
      <c r="AS449" s="10"/>
      <c r="AT449" s="10">
        <v>2.7737295829010469</v>
      </c>
      <c r="AU449" s="10">
        <v>1</v>
      </c>
      <c r="AV449" s="16"/>
      <c r="AW449" s="19">
        <v>331.18193183196365</v>
      </c>
      <c r="AX449" s="1" t="s">
        <v>120</v>
      </c>
      <c r="AY449" s="23">
        <v>71.322309711286096</v>
      </c>
      <c r="AZ449" s="18">
        <v>100</v>
      </c>
      <c r="BA449" s="18">
        <v>0</v>
      </c>
      <c r="BB449" s="18">
        <v>0</v>
      </c>
      <c r="BC449" s="18">
        <v>100</v>
      </c>
      <c r="BD449" s="18">
        <v>0</v>
      </c>
      <c r="BE449" s="18">
        <v>0</v>
      </c>
      <c r="BF449" s="24">
        <v>67.522328274971329</v>
      </c>
      <c r="BG449" s="24">
        <v>29.83654938682443</v>
      </c>
      <c r="BH449" s="24">
        <v>2.641122338204243</v>
      </c>
      <c r="BI449" s="21"/>
      <c r="BJ449" s="25">
        <f t="shared" ca="1" si="46"/>
        <v>1</v>
      </c>
      <c r="BK449" s="24">
        <f t="shared" ca="1" si="47"/>
        <v>10.337369341020603</v>
      </c>
      <c r="BL449" s="23">
        <f t="shared" si="48"/>
        <v>4.8852825423269772</v>
      </c>
      <c r="BM449" s="23">
        <f t="shared" ca="1" si="49"/>
        <v>3.1102703932521751</v>
      </c>
      <c r="BN449" s="22">
        <f t="shared" si="50"/>
        <v>2.8089254195965303</v>
      </c>
      <c r="BP449" s="2"/>
    </row>
    <row r="450" spans="1:68" x14ac:dyDescent="0.2">
      <c r="A450">
        <v>21.85</v>
      </c>
      <c r="B450">
        <v>2.16</v>
      </c>
      <c r="C450">
        <v>0.30503000000000002</v>
      </c>
      <c r="D450">
        <v>4.6219999999999997E-2</v>
      </c>
      <c r="E450">
        <v>0.18790999999999999</v>
      </c>
      <c r="F450">
        <v>1.9269799999999999</v>
      </c>
      <c r="G450">
        <v>2.51125</v>
      </c>
      <c r="I450" s="17">
        <f t="shared" si="44"/>
        <v>71.686351706036746</v>
      </c>
      <c r="J450" s="16">
        <f t="shared" si="45"/>
        <v>-71.486351706036743</v>
      </c>
      <c r="K450" s="16">
        <v>115</v>
      </c>
      <c r="L450" s="16">
        <v>8114.9934383201808</v>
      </c>
      <c r="M450" s="16">
        <v>3652.0013123359522</v>
      </c>
      <c r="N450" s="16">
        <v>31.064085739282589</v>
      </c>
      <c r="O450" s="16">
        <v>36.79647433264887</v>
      </c>
      <c r="P450" s="16">
        <v>37.793154045639014</v>
      </c>
      <c r="Q450" s="16">
        <v>1.1008629119295856</v>
      </c>
      <c r="R450" s="16">
        <v>2.9128632942362618</v>
      </c>
      <c r="S450" s="16">
        <v>69.213868957649098</v>
      </c>
      <c r="T450" s="20" t="s">
        <v>122</v>
      </c>
      <c r="U450" s="10">
        <v>4</v>
      </c>
      <c r="V450" s="20" t="s">
        <v>141</v>
      </c>
      <c r="W450" s="10">
        <v>5</v>
      </c>
      <c r="X450" s="20" t="s">
        <v>143</v>
      </c>
      <c r="Y450" s="10">
        <v>4</v>
      </c>
      <c r="Z450" s="20" t="s">
        <v>123</v>
      </c>
      <c r="AA450" s="15">
        <v>4</v>
      </c>
      <c r="AB450" s="11">
        <v>20.543348503269925</v>
      </c>
      <c r="AC450" s="10">
        <v>62.466795557870682</v>
      </c>
      <c r="AD450" s="19">
        <v>16.989855938859396</v>
      </c>
      <c r="AE450" s="12">
        <v>3679.6474332648868</v>
      </c>
      <c r="AF450" s="10">
        <v>3961.3163320637532</v>
      </c>
      <c r="AG450" s="10">
        <v>2519.5436030426008</v>
      </c>
      <c r="AH450" s="10">
        <v>784.79554049211106</v>
      </c>
      <c r="AI450" s="10">
        <v>3.4330481694033463</v>
      </c>
      <c r="AJ450" s="10"/>
      <c r="AK450" s="10"/>
      <c r="AL450" s="10"/>
      <c r="AM450" s="10"/>
      <c r="AN450" s="10">
        <v>24.530982888432579</v>
      </c>
      <c r="AO450" s="10">
        <v>10.222681118589829</v>
      </c>
      <c r="AP450" s="10">
        <v>18.896577022819507</v>
      </c>
      <c r="AQ450" s="10">
        <v>114.66</v>
      </c>
      <c r="AR450" s="10"/>
      <c r="AS450" s="10"/>
      <c r="AT450" s="10">
        <v>5.1113985780386795</v>
      </c>
      <c r="AU450" s="10">
        <v>1</v>
      </c>
      <c r="AV450" s="16"/>
      <c r="AW450" s="19">
        <v>594.19744980956295</v>
      </c>
      <c r="AX450" s="1" t="s">
        <v>120</v>
      </c>
      <c r="AY450" s="23">
        <v>71.4863517060367</v>
      </c>
      <c r="AZ450" s="18">
        <v>100</v>
      </c>
      <c r="BA450" s="18">
        <v>0</v>
      </c>
      <c r="BB450" s="18">
        <v>0</v>
      </c>
      <c r="BC450" s="18">
        <v>0</v>
      </c>
      <c r="BD450" s="18">
        <v>100</v>
      </c>
      <c r="BE450" s="18">
        <v>0</v>
      </c>
      <c r="BF450" s="24">
        <v>20.543348503269925</v>
      </c>
      <c r="BG450" s="24">
        <v>62.466795557870682</v>
      </c>
      <c r="BH450" s="24">
        <v>16.989855938859396</v>
      </c>
      <c r="BI450" s="21"/>
      <c r="BJ450" s="25">
        <f t="shared" ca="1" si="46"/>
        <v>1</v>
      </c>
      <c r="BK450" s="24">
        <f t="shared" ca="1" si="47"/>
        <v>18.475161666850759</v>
      </c>
      <c r="BL450" s="23">
        <f t="shared" si="48"/>
        <v>3.2632027924516671</v>
      </c>
      <c r="BM450" s="23">
        <f t="shared" ca="1" si="49"/>
        <v>2.8036663660424148</v>
      </c>
      <c r="BN450" s="22">
        <f t="shared" si="50"/>
        <v>2.5524981339017772</v>
      </c>
      <c r="BP450" s="2"/>
    </row>
    <row r="451" spans="1:68" x14ac:dyDescent="0.2">
      <c r="A451">
        <v>21.9</v>
      </c>
      <c r="B451">
        <v>2.16</v>
      </c>
      <c r="C451">
        <v>0.25818000000000002</v>
      </c>
      <c r="D451">
        <v>-32768</v>
      </c>
      <c r="E451">
        <v>0.20296</v>
      </c>
      <c r="F451">
        <v>1.9292800000000001</v>
      </c>
      <c r="G451">
        <v>2.51478</v>
      </c>
      <c r="I451" s="17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20"/>
      <c r="U451" s="10"/>
      <c r="V451" s="20"/>
      <c r="W451" s="10"/>
      <c r="X451" s="20"/>
      <c r="Y451" s="10"/>
      <c r="Z451" s="20"/>
      <c r="AA451" s="15"/>
      <c r="AB451" s="11"/>
      <c r="AC451" s="10"/>
      <c r="AD451" s="19"/>
      <c r="AE451" s="12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6"/>
      <c r="AW451" s="19"/>
      <c r="AY451" s="23"/>
      <c r="AZ451" s="18"/>
      <c r="BA451" s="18"/>
      <c r="BB451" s="18"/>
      <c r="BC451" s="18"/>
      <c r="BD451" s="18"/>
      <c r="BE451" s="18"/>
      <c r="BF451" s="24"/>
      <c r="BG451" s="24"/>
      <c r="BH451" s="24"/>
      <c r="BI451" s="21"/>
      <c r="BJ451" s="25"/>
      <c r="BK451" s="24"/>
      <c r="BL451" s="23"/>
      <c r="BM451" s="23"/>
      <c r="BN451" s="22"/>
      <c r="BP451" s="2"/>
    </row>
    <row r="452" spans="1:68" x14ac:dyDescent="0.2">
      <c r="A452">
        <v>21.95</v>
      </c>
      <c r="B452">
        <v>2.16</v>
      </c>
      <c r="C452">
        <v>0.27860000000000001</v>
      </c>
      <c r="D452">
        <v>-32768</v>
      </c>
      <c r="E452">
        <v>0.27145000000000002</v>
      </c>
      <c r="F452">
        <v>1.9289499999999999</v>
      </c>
      <c r="G452">
        <v>2.5152299999999999</v>
      </c>
      <c r="I452" s="17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20"/>
      <c r="U452" s="10"/>
      <c r="V452" s="20"/>
      <c r="W452" s="10"/>
      <c r="X452" s="20"/>
      <c r="Y452" s="10"/>
      <c r="Z452" s="20"/>
      <c r="AA452" s="15"/>
      <c r="AB452" s="11"/>
      <c r="AC452" s="10"/>
      <c r="AD452" s="19"/>
      <c r="AE452" s="12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6"/>
      <c r="AW452" s="19"/>
      <c r="AY452" s="23"/>
      <c r="AZ452" s="18"/>
      <c r="BA452" s="18"/>
      <c r="BB452" s="18"/>
      <c r="BC452" s="18"/>
      <c r="BD452" s="18"/>
      <c r="BE452" s="18"/>
      <c r="BF452" s="24"/>
      <c r="BG452" s="24"/>
      <c r="BH452" s="24"/>
      <c r="BI452" s="21"/>
      <c r="BJ452" s="25"/>
      <c r="BK452" s="24"/>
      <c r="BL452" s="23"/>
      <c r="BM452" s="23"/>
      <c r="BN452" s="22"/>
      <c r="BP452" s="2"/>
    </row>
    <row r="453" spans="1:68" x14ac:dyDescent="0.2">
      <c r="A453"/>
      <c r="B453"/>
      <c r="C453">
        <v>0.16392000000000001</v>
      </c>
      <c r="D453">
        <v>-0.11072</v>
      </c>
      <c r="E453">
        <v>-6.8680000000000005E-2</v>
      </c>
      <c r="F453">
        <v>2.0093299999999998</v>
      </c>
      <c r="G453">
        <v>1.99838</v>
      </c>
      <c r="I453" s="17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20"/>
      <c r="U453" s="10"/>
      <c r="V453" s="20"/>
      <c r="W453" s="10"/>
      <c r="X453" s="20"/>
      <c r="Y453" s="10"/>
      <c r="Z453" s="20"/>
      <c r="AA453" s="15"/>
      <c r="AB453" s="11"/>
      <c r="AC453" s="10"/>
      <c r="AD453" s="19"/>
      <c r="AE453" s="12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6"/>
      <c r="AW453" s="19"/>
      <c r="AY453" s="23"/>
      <c r="AZ453" s="18"/>
      <c r="BA453" s="18"/>
      <c r="BB453" s="18"/>
      <c r="BC453" s="18"/>
      <c r="BD453" s="18"/>
      <c r="BE453" s="18"/>
      <c r="BF453" s="24"/>
      <c r="BG453" s="24"/>
      <c r="BH453" s="24"/>
      <c r="BI453" s="21"/>
      <c r="BJ453" s="25"/>
      <c r="BK453" s="24"/>
      <c r="BL453" s="23"/>
      <c r="BM453" s="23"/>
      <c r="BN453" s="22"/>
      <c r="BP453" s="2"/>
    </row>
    <row r="454" spans="1:68" x14ac:dyDescent="0.2">
      <c r="I454" s="17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20"/>
      <c r="U454" s="10"/>
      <c r="V454" s="20"/>
      <c r="W454" s="10"/>
      <c r="X454" s="20"/>
      <c r="Y454" s="10"/>
      <c r="Z454" s="20"/>
      <c r="AA454" s="15"/>
      <c r="AB454" s="11"/>
      <c r="AC454" s="10"/>
      <c r="AD454" s="19"/>
      <c r="AE454" s="12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6"/>
      <c r="AW454" s="19"/>
      <c r="AY454" s="23"/>
      <c r="AZ454" s="18"/>
      <c r="BA454" s="18"/>
      <c r="BB454" s="18"/>
      <c r="BC454" s="18"/>
      <c r="BD454" s="18"/>
      <c r="BE454" s="18"/>
      <c r="BF454" s="24"/>
      <c r="BG454" s="24"/>
      <c r="BH454" s="24"/>
      <c r="BI454" s="21"/>
      <c r="BJ454" s="25"/>
      <c r="BK454" s="24"/>
      <c r="BL454" s="23"/>
      <c r="BM454" s="23"/>
      <c r="BN454" s="22"/>
      <c r="BP454" s="2"/>
    </row>
    <row r="455" spans="1:68" x14ac:dyDescent="0.2">
      <c r="I455" s="17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20"/>
      <c r="U455" s="10"/>
      <c r="V455" s="20"/>
      <c r="W455" s="10"/>
      <c r="X455" s="20"/>
      <c r="Y455" s="10"/>
      <c r="Z455" s="20"/>
      <c r="AA455" s="15"/>
      <c r="AB455" s="11"/>
      <c r="AC455" s="10"/>
      <c r="AD455" s="19"/>
      <c r="AE455" s="12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6"/>
      <c r="AW455" s="19"/>
      <c r="AY455" s="23"/>
      <c r="AZ455" s="18"/>
      <c r="BA455" s="18"/>
      <c r="BB455" s="18"/>
      <c r="BC455" s="18"/>
      <c r="BD455" s="18"/>
      <c r="BE455" s="18"/>
      <c r="BF455" s="24"/>
      <c r="BG455" s="24"/>
      <c r="BH455" s="24"/>
      <c r="BI455" s="21"/>
      <c r="BJ455" s="25"/>
      <c r="BK455" s="24"/>
      <c r="BL455" s="23"/>
      <c r="BM455" s="23"/>
      <c r="BN455" s="22"/>
      <c r="BP455" s="2"/>
    </row>
    <row r="456" spans="1:68" x14ac:dyDescent="0.2">
      <c r="I456" s="17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20"/>
      <c r="U456" s="10"/>
      <c r="V456" s="20"/>
      <c r="W456" s="10"/>
      <c r="X456" s="20"/>
      <c r="Y456" s="10"/>
      <c r="Z456" s="20"/>
      <c r="AA456" s="15"/>
      <c r="AB456" s="11"/>
      <c r="AC456" s="10"/>
      <c r="AD456" s="19"/>
      <c r="AE456" s="12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6"/>
      <c r="AW456" s="19"/>
      <c r="AY456" s="23"/>
      <c r="AZ456" s="18"/>
      <c r="BA456" s="18"/>
      <c r="BB456" s="18"/>
      <c r="BC456" s="18"/>
      <c r="BD456" s="18"/>
      <c r="BE456" s="18"/>
      <c r="BF456" s="24"/>
      <c r="BG456" s="24"/>
      <c r="BH456" s="24"/>
      <c r="BI456" s="21"/>
      <c r="BJ456" s="25"/>
      <c r="BK456" s="24"/>
      <c r="BL456" s="23"/>
      <c r="BM456" s="23"/>
      <c r="BN456" s="22"/>
      <c r="BP456" s="2"/>
    </row>
    <row r="457" spans="1:68" x14ac:dyDescent="0.2">
      <c r="I457" s="17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20"/>
      <c r="U457" s="10"/>
      <c r="V457" s="20"/>
      <c r="W457" s="10"/>
      <c r="X457" s="20"/>
      <c r="Y457" s="10"/>
      <c r="Z457" s="20"/>
      <c r="AA457" s="15"/>
      <c r="AB457" s="11"/>
      <c r="AC457" s="10"/>
      <c r="AD457" s="19"/>
      <c r="AE457" s="12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6"/>
      <c r="AW457" s="19"/>
      <c r="AY457" s="23"/>
      <c r="AZ457" s="18"/>
      <c r="BA457" s="18"/>
      <c r="BB457" s="18"/>
      <c r="BC457" s="18"/>
      <c r="BD457" s="18"/>
      <c r="BE457" s="18"/>
      <c r="BF457" s="24"/>
      <c r="BG457" s="24"/>
      <c r="BH457" s="24"/>
      <c r="BI457" s="21"/>
      <c r="BJ457" s="25"/>
      <c r="BK457" s="24"/>
      <c r="BL457" s="23"/>
      <c r="BM457" s="23"/>
      <c r="BN457" s="22"/>
      <c r="BP457" s="2"/>
    </row>
    <row r="458" spans="1:68" x14ac:dyDescent="0.2">
      <c r="I458" s="17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20"/>
      <c r="U458" s="10"/>
      <c r="V458" s="20"/>
      <c r="W458" s="10"/>
      <c r="X458" s="20"/>
      <c r="Y458" s="10"/>
      <c r="Z458" s="20"/>
      <c r="AA458" s="15"/>
      <c r="AB458" s="11"/>
      <c r="AC458" s="10"/>
      <c r="AD458" s="19"/>
      <c r="AE458" s="12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6"/>
      <c r="AW458" s="19"/>
      <c r="AY458" s="23"/>
      <c r="AZ458" s="18"/>
      <c r="BA458" s="18"/>
      <c r="BB458" s="18"/>
      <c r="BC458" s="18"/>
      <c r="BD458" s="18"/>
      <c r="BE458" s="18"/>
      <c r="BF458" s="24"/>
      <c r="BG458" s="24"/>
      <c r="BH458" s="24"/>
      <c r="BI458" s="21"/>
      <c r="BJ458" s="25"/>
      <c r="BK458" s="24"/>
      <c r="BL458" s="23"/>
      <c r="BM458" s="23"/>
      <c r="BN458" s="22"/>
      <c r="BP458" s="2"/>
    </row>
    <row r="459" spans="1:68" x14ac:dyDescent="0.2">
      <c r="I459" s="17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20"/>
      <c r="U459" s="10"/>
      <c r="V459" s="20"/>
      <c r="W459" s="10"/>
      <c r="X459" s="20"/>
      <c r="Y459" s="10"/>
      <c r="Z459" s="20"/>
      <c r="AA459" s="15"/>
      <c r="AB459" s="11"/>
      <c r="AC459" s="10"/>
      <c r="AD459" s="19"/>
      <c r="AE459" s="12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6"/>
      <c r="AW459" s="19"/>
      <c r="AY459" s="23"/>
      <c r="AZ459" s="18"/>
      <c r="BA459" s="18"/>
      <c r="BB459" s="18"/>
      <c r="BC459" s="18"/>
      <c r="BD459" s="18"/>
      <c r="BE459" s="18"/>
      <c r="BF459" s="24"/>
      <c r="BG459" s="24"/>
      <c r="BH459" s="24"/>
      <c r="BI459" s="21"/>
      <c r="BJ459" s="25"/>
      <c r="BK459" s="24"/>
      <c r="BL459" s="23"/>
      <c r="BM459" s="23"/>
      <c r="BN459" s="22"/>
      <c r="BP459" s="2"/>
    </row>
    <row r="460" spans="1:68" x14ac:dyDescent="0.2"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20"/>
      <c r="U460" s="10"/>
      <c r="V460" s="20"/>
      <c r="W460" s="10"/>
      <c r="X460" s="20"/>
      <c r="Y460" s="10"/>
      <c r="Z460" s="20"/>
      <c r="AA460" s="15"/>
      <c r="AB460" s="11"/>
      <c r="AC460" s="10"/>
      <c r="AD460" s="19"/>
      <c r="AE460" s="12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6"/>
      <c r="AW460" s="19"/>
      <c r="AY460" s="23"/>
      <c r="AZ460" s="18"/>
      <c r="BA460" s="18"/>
      <c r="BB460" s="18"/>
      <c r="BC460" s="18"/>
      <c r="BD460" s="18"/>
      <c r="BE460" s="18"/>
      <c r="BF460" s="24"/>
      <c r="BG460" s="24"/>
      <c r="BH460" s="24"/>
      <c r="BI460" s="21"/>
      <c r="BJ460" s="25"/>
      <c r="BK460" s="24"/>
      <c r="BL460" s="23"/>
      <c r="BM460" s="23"/>
      <c r="BN460" s="22"/>
      <c r="BP460" s="2"/>
    </row>
    <row r="461" spans="1:68" x14ac:dyDescent="0.2"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20"/>
      <c r="U461" s="10"/>
      <c r="V461" s="20"/>
      <c r="W461" s="10"/>
      <c r="X461" s="20"/>
      <c r="Y461" s="10"/>
      <c r="Z461" s="20"/>
      <c r="AA461" s="15"/>
      <c r="AB461" s="11"/>
      <c r="AC461" s="10"/>
      <c r="AD461" s="19"/>
      <c r="AE461" s="12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6"/>
      <c r="AW461" s="19"/>
      <c r="AY461" s="23"/>
      <c r="AZ461" s="18"/>
      <c r="BA461" s="18"/>
      <c r="BB461" s="18"/>
      <c r="BC461" s="18"/>
      <c r="BD461" s="18"/>
      <c r="BE461" s="18"/>
      <c r="BF461" s="24"/>
      <c r="BG461" s="24"/>
      <c r="BH461" s="24"/>
      <c r="BI461" s="21"/>
      <c r="BJ461" s="25"/>
      <c r="BK461" s="24"/>
      <c r="BL461" s="23"/>
      <c r="BM461" s="23"/>
      <c r="BN461" s="22"/>
      <c r="BP461" s="2"/>
    </row>
    <row r="462" spans="1:68" x14ac:dyDescent="0.2"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20"/>
      <c r="U462" s="10"/>
      <c r="V462" s="20"/>
      <c r="W462" s="10"/>
      <c r="X462" s="20"/>
      <c r="Y462" s="10"/>
      <c r="Z462" s="20"/>
      <c r="AA462" s="15"/>
      <c r="AB462" s="11"/>
      <c r="AC462" s="10"/>
      <c r="AD462" s="19"/>
      <c r="AE462" s="12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6"/>
      <c r="AW462" s="19"/>
      <c r="AY462" s="23"/>
      <c r="AZ462" s="18"/>
      <c r="BA462" s="18"/>
      <c r="BB462" s="18"/>
      <c r="BC462" s="18"/>
      <c r="BD462" s="18"/>
      <c r="BE462" s="18"/>
      <c r="BF462" s="24"/>
      <c r="BG462" s="24"/>
      <c r="BH462" s="24"/>
      <c r="BI462" s="21"/>
      <c r="BJ462" s="25"/>
      <c r="BK462" s="24"/>
      <c r="BL462" s="23"/>
      <c r="BM462" s="23"/>
      <c r="BN462" s="22"/>
      <c r="BP462" s="2"/>
    </row>
    <row r="463" spans="1:68" x14ac:dyDescent="0.2"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20"/>
      <c r="U463" s="10"/>
      <c r="V463" s="20"/>
      <c r="W463" s="10"/>
      <c r="X463" s="20"/>
      <c r="Y463" s="10"/>
      <c r="Z463" s="20"/>
      <c r="AA463" s="15"/>
      <c r="AB463" s="11"/>
      <c r="AC463" s="10"/>
      <c r="AD463" s="19"/>
      <c r="AE463" s="12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6"/>
      <c r="AW463" s="19"/>
      <c r="AY463" s="23"/>
      <c r="AZ463" s="18"/>
      <c r="BA463" s="18"/>
      <c r="BB463" s="18"/>
      <c r="BC463" s="18"/>
      <c r="BD463" s="18"/>
      <c r="BE463" s="18"/>
      <c r="BF463" s="24"/>
      <c r="BG463" s="24"/>
      <c r="BH463" s="24"/>
      <c r="BI463" s="21"/>
      <c r="BJ463" s="25"/>
      <c r="BK463" s="24"/>
      <c r="BL463" s="23"/>
      <c r="BM463" s="23"/>
      <c r="BN463" s="22"/>
      <c r="BP463" s="2"/>
    </row>
    <row r="464" spans="1:68" x14ac:dyDescent="0.2"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20"/>
      <c r="U464" s="10"/>
      <c r="V464" s="20"/>
      <c r="W464" s="10"/>
      <c r="X464" s="20"/>
      <c r="Y464" s="10"/>
      <c r="Z464" s="20"/>
      <c r="AA464" s="15"/>
      <c r="AB464" s="11"/>
      <c r="AC464" s="10"/>
      <c r="AD464" s="19"/>
      <c r="AE464" s="12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6"/>
      <c r="AW464" s="19"/>
      <c r="AY464" s="23"/>
      <c r="AZ464" s="18"/>
      <c r="BA464" s="18"/>
      <c r="BB464" s="18"/>
      <c r="BC464" s="18"/>
      <c r="BD464" s="18"/>
      <c r="BE464" s="18"/>
      <c r="BF464" s="24"/>
      <c r="BG464" s="24"/>
      <c r="BH464" s="24"/>
      <c r="BI464" s="21"/>
      <c r="BJ464" s="25"/>
      <c r="BK464" s="24"/>
      <c r="BL464" s="23"/>
      <c r="BM464" s="23"/>
      <c r="BN464" s="22"/>
      <c r="BP464" s="2"/>
    </row>
    <row r="465" spans="9:68" x14ac:dyDescent="0.2"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20"/>
      <c r="U465" s="10"/>
      <c r="V465" s="20"/>
      <c r="W465" s="10"/>
      <c r="X465" s="20"/>
      <c r="Y465" s="10"/>
      <c r="Z465" s="20"/>
      <c r="AA465" s="15"/>
      <c r="AB465" s="11"/>
      <c r="AC465" s="10"/>
      <c r="AD465" s="19"/>
      <c r="AE465" s="12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6"/>
      <c r="AW465" s="19"/>
      <c r="AY465" s="23"/>
      <c r="AZ465" s="18"/>
      <c r="BA465" s="18"/>
      <c r="BB465" s="18"/>
      <c r="BC465" s="18"/>
      <c r="BD465" s="18"/>
      <c r="BE465" s="18"/>
      <c r="BF465" s="24"/>
      <c r="BG465" s="24"/>
      <c r="BH465" s="24"/>
      <c r="BI465" s="21"/>
      <c r="BJ465" s="25"/>
      <c r="BK465" s="24"/>
      <c r="BL465" s="23"/>
      <c r="BM465" s="23"/>
      <c r="BN465" s="22"/>
      <c r="BP465" s="2"/>
    </row>
    <row r="466" spans="9:68" x14ac:dyDescent="0.2"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0"/>
      <c r="U466" s="10"/>
      <c r="V466" s="20"/>
      <c r="W466" s="10"/>
      <c r="X466" s="20"/>
      <c r="Y466" s="10"/>
      <c r="Z466" s="20"/>
      <c r="AA466" s="15"/>
      <c r="AB466" s="11"/>
      <c r="AC466" s="10"/>
      <c r="AD466" s="19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19"/>
      <c r="AY466" s="23"/>
      <c r="AZ466" s="18"/>
      <c r="BA466" s="18"/>
      <c r="BB466" s="18"/>
      <c r="BC466" s="18"/>
      <c r="BD466" s="18"/>
      <c r="BE466" s="18"/>
      <c r="BF466" s="24"/>
      <c r="BG466" s="24"/>
      <c r="BH466" s="24"/>
      <c r="BI466" s="21"/>
      <c r="BJ466" s="25"/>
      <c r="BK466" s="24"/>
      <c r="BL466" s="23"/>
      <c r="BM466" s="23"/>
      <c r="BN466" s="22"/>
      <c r="BP466" s="2"/>
    </row>
    <row r="467" spans="9:68" x14ac:dyDescent="0.2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0"/>
      <c r="U467" s="10"/>
      <c r="V467" s="20"/>
      <c r="W467" s="10"/>
      <c r="X467" s="20"/>
      <c r="Y467" s="10"/>
      <c r="Z467" s="20"/>
      <c r="AA467" s="15"/>
      <c r="AB467" s="11"/>
      <c r="AC467" s="10"/>
      <c r="AD467" s="19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19"/>
      <c r="AY467" s="23"/>
      <c r="AZ467" s="18"/>
      <c r="BA467" s="18"/>
      <c r="BB467" s="18"/>
      <c r="BC467" s="18"/>
      <c r="BD467" s="18"/>
      <c r="BE467" s="18"/>
      <c r="BF467" s="24"/>
      <c r="BG467" s="24"/>
      <c r="BH467" s="24"/>
      <c r="BI467" s="21"/>
      <c r="BJ467" s="25"/>
      <c r="BK467" s="24"/>
      <c r="BL467" s="23"/>
      <c r="BM467" s="23"/>
      <c r="BN467" s="22"/>
      <c r="BP467" s="2"/>
    </row>
    <row r="468" spans="9:68" x14ac:dyDescent="0.2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0"/>
      <c r="U468" s="10"/>
      <c r="V468" s="20"/>
      <c r="W468" s="10"/>
      <c r="X468" s="20"/>
      <c r="Y468" s="10"/>
      <c r="Z468" s="20"/>
      <c r="AA468" s="15"/>
      <c r="AB468" s="11"/>
      <c r="AC468" s="10"/>
      <c r="AD468" s="19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19"/>
      <c r="AY468" s="23"/>
      <c r="AZ468" s="18"/>
      <c r="BA468" s="18"/>
      <c r="BB468" s="18"/>
      <c r="BC468" s="18"/>
      <c r="BD468" s="18"/>
      <c r="BE468" s="18"/>
      <c r="BF468" s="24"/>
      <c r="BG468" s="24"/>
      <c r="BH468" s="24"/>
      <c r="BI468" s="21"/>
      <c r="BJ468" s="25"/>
      <c r="BK468" s="24"/>
      <c r="BL468" s="23"/>
      <c r="BM468" s="23"/>
      <c r="BN468" s="22"/>
      <c r="BP468" s="2"/>
    </row>
    <row r="469" spans="9:68" x14ac:dyDescent="0.2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0"/>
      <c r="U469" s="10"/>
      <c r="V469" s="20"/>
      <c r="W469" s="10"/>
      <c r="X469" s="20"/>
      <c r="Y469" s="10"/>
      <c r="Z469" s="20"/>
      <c r="AA469" s="15"/>
      <c r="AB469" s="11"/>
      <c r="AC469" s="10"/>
      <c r="AD469" s="19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19"/>
      <c r="AY469" s="23"/>
      <c r="AZ469" s="18"/>
      <c r="BA469" s="18"/>
      <c r="BB469" s="18"/>
      <c r="BC469" s="18"/>
      <c r="BD469" s="18"/>
      <c r="BE469" s="18"/>
      <c r="BF469" s="24"/>
      <c r="BG469" s="24"/>
      <c r="BH469" s="24"/>
      <c r="BI469" s="21"/>
      <c r="BJ469" s="25"/>
      <c r="BK469" s="24"/>
      <c r="BL469" s="23"/>
      <c r="BM469" s="23"/>
      <c r="BN469" s="22"/>
      <c r="BP469" s="2"/>
    </row>
    <row r="470" spans="9:68" x14ac:dyDescent="0.2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0"/>
      <c r="U470" s="10"/>
      <c r="V470" s="20"/>
      <c r="W470" s="10"/>
      <c r="X470" s="20"/>
      <c r="Y470" s="10"/>
      <c r="Z470" s="20"/>
      <c r="AA470" s="15"/>
      <c r="AB470" s="11"/>
      <c r="AC470" s="10"/>
      <c r="AD470" s="19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19"/>
      <c r="AY470" s="23"/>
      <c r="AZ470" s="18"/>
      <c r="BA470" s="18"/>
      <c r="BB470" s="18"/>
      <c r="BC470" s="18"/>
      <c r="BD470" s="18"/>
      <c r="BE470" s="18"/>
      <c r="BF470" s="24"/>
      <c r="BG470" s="24"/>
      <c r="BH470" s="24"/>
      <c r="BI470" s="21"/>
      <c r="BJ470" s="25"/>
      <c r="BK470" s="24"/>
      <c r="BL470" s="23"/>
      <c r="BM470" s="23"/>
      <c r="BN470" s="22"/>
      <c r="BP470" s="2"/>
    </row>
    <row r="471" spans="9:68" x14ac:dyDescent="0.2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0"/>
      <c r="U471" s="10"/>
      <c r="V471" s="20"/>
      <c r="W471" s="10"/>
      <c r="X471" s="20"/>
      <c r="Y471" s="10"/>
      <c r="Z471" s="20"/>
      <c r="AA471" s="15"/>
      <c r="AB471" s="11"/>
      <c r="AC471" s="10"/>
      <c r="AD471" s="19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19"/>
      <c r="AY471" s="23"/>
      <c r="AZ471" s="18"/>
      <c r="BA471" s="18"/>
      <c r="BB471" s="18"/>
      <c r="BC471" s="18"/>
      <c r="BD471" s="18"/>
      <c r="BE471" s="18"/>
      <c r="BF471" s="24"/>
      <c r="BG471" s="24"/>
      <c r="BH471" s="24"/>
      <c r="BI471" s="21"/>
      <c r="BJ471" s="25"/>
      <c r="BK471" s="24"/>
      <c r="BL471" s="23"/>
      <c r="BM471" s="23"/>
      <c r="BN471" s="22"/>
      <c r="BP471" s="2"/>
    </row>
    <row r="472" spans="9:68" x14ac:dyDescent="0.2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0"/>
      <c r="U472" s="10"/>
      <c r="V472" s="20"/>
      <c r="W472" s="10"/>
      <c r="X472" s="20"/>
      <c r="Y472" s="10"/>
      <c r="Z472" s="20"/>
      <c r="AA472" s="15"/>
      <c r="AB472" s="11"/>
      <c r="AC472" s="10"/>
      <c r="AD472" s="19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19"/>
      <c r="AY472" s="23"/>
      <c r="AZ472" s="18"/>
      <c r="BA472" s="18"/>
      <c r="BB472" s="18"/>
      <c r="BC472" s="18"/>
      <c r="BD472" s="18"/>
      <c r="BE472" s="18"/>
      <c r="BF472" s="24"/>
      <c r="BG472" s="24"/>
      <c r="BH472" s="24"/>
      <c r="BI472" s="21"/>
      <c r="BJ472" s="25"/>
      <c r="BK472" s="24"/>
      <c r="BL472" s="23"/>
      <c r="BM472" s="23"/>
      <c r="BN472" s="22"/>
      <c r="BP472" s="2"/>
    </row>
    <row r="473" spans="9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0"/>
      <c r="U473" s="10"/>
      <c r="V473" s="20"/>
      <c r="W473" s="10"/>
      <c r="X473" s="20"/>
      <c r="Y473" s="10"/>
      <c r="Z473" s="20"/>
      <c r="AA473" s="15"/>
      <c r="AB473" s="11"/>
      <c r="AC473" s="10"/>
      <c r="AD473" s="19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19"/>
      <c r="AY473" s="23"/>
      <c r="AZ473" s="18"/>
      <c r="BA473" s="18"/>
      <c r="BB473" s="18"/>
      <c r="BC473" s="18"/>
      <c r="BD473" s="18"/>
      <c r="BE473" s="18"/>
      <c r="BF473" s="24"/>
      <c r="BG473" s="24"/>
      <c r="BH473" s="24"/>
      <c r="BI473" s="21"/>
      <c r="BJ473" s="25"/>
      <c r="BK473" s="24"/>
      <c r="BL473" s="23"/>
      <c r="BM473" s="23"/>
      <c r="BN473" s="22"/>
      <c r="BP473" s="2"/>
    </row>
    <row r="474" spans="9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0"/>
      <c r="U474" s="10"/>
      <c r="V474" s="20"/>
      <c r="W474" s="10"/>
      <c r="X474" s="20"/>
      <c r="Y474" s="10"/>
      <c r="Z474" s="20"/>
      <c r="AA474" s="15"/>
      <c r="AB474" s="11"/>
      <c r="AC474" s="10"/>
      <c r="AD474" s="19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19"/>
      <c r="AY474" s="23"/>
      <c r="AZ474" s="18"/>
      <c r="BA474" s="18"/>
      <c r="BB474" s="18"/>
      <c r="BC474" s="18"/>
      <c r="BD474" s="18"/>
      <c r="BE474" s="18"/>
      <c r="BF474" s="24"/>
      <c r="BG474" s="24"/>
      <c r="BH474" s="24"/>
      <c r="BI474" s="21"/>
      <c r="BJ474" s="25"/>
      <c r="BK474" s="24"/>
      <c r="BL474" s="23"/>
      <c r="BM474" s="23"/>
      <c r="BN474" s="22"/>
      <c r="BP474" s="2"/>
    </row>
    <row r="475" spans="9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0"/>
      <c r="U475" s="10"/>
      <c r="V475" s="20"/>
      <c r="W475" s="10"/>
      <c r="X475" s="20"/>
      <c r="Y475" s="10"/>
      <c r="Z475" s="20"/>
      <c r="AA475" s="15"/>
      <c r="AB475" s="11"/>
      <c r="AC475" s="10"/>
      <c r="AD475" s="19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19"/>
      <c r="AY475" s="23"/>
      <c r="AZ475" s="18"/>
      <c r="BA475" s="18"/>
      <c r="BB475" s="18"/>
      <c r="BC475" s="18"/>
      <c r="BD475" s="18"/>
      <c r="BE475" s="18"/>
      <c r="BF475" s="24"/>
      <c r="BG475" s="24"/>
      <c r="BH475" s="24"/>
      <c r="BI475" s="21"/>
      <c r="BJ475" s="25"/>
      <c r="BK475" s="24"/>
      <c r="BL475" s="23"/>
      <c r="BM475" s="23"/>
      <c r="BN475" s="22"/>
      <c r="BP475" s="2"/>
    </row>
    <row r="476" spans="9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0"/>
      <c r="U476" s="10"/>
      <c r="V476" s="20"/>
      <c r="W476" s="10"/>
      <c r="X476" s="20"/>
      <c r="Y476" s="10"/>
      <c r="Z476" s="20"/>
      <c r="AA476" s="15"/>
      <c r="AB476" s="11"/>
      <c r="AC476" s="10"/>
      <c r="AD476" s="19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19"/>
      <c r="AY476" s="23"/>
      <c r="AZ476" s="18"/>
      <c r="BA476" s="18"/>
      <c r="BB476" s="18"/>
      <c r="BC476" s="18"/>
      <c r="BD476" s="18"/>
      <c r="BE476" s="18"/>
      <c r="BF476" s="24"/>
      <c r="BG476" s="24"/>
      <c r="BH476" s="24"/>
      <c r="BI476" s="21"/>
      <c r="BJ476" s="25"/>
      <c r="BK476" s="24"/>
      <c r="BL476" s="23"/>
      <c r="BM476" s="23"/>
      <c r="BN476" s="22"/>
      <c r="BP476" s="2"/>
    </row>
    <row r="477" spans="9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0"/>
      <c r="U477" s="10"/>
      <c r="V477" s="20"/>
      <c r="W477" s="10"/>
      <c r="X477" s="20"/>
      <c r="Y477" s="10"/>
      <c r="Z477" s="20"/>
      <c r="AA477" s="15"/>
      <c r="AB477" s="11"/>
      <c r="AC477" s="10"/>
      <c r="AD477" s="19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19"/>
      <c r="AY477" s="23"/>
      <c r="AZ477" s="18"/>
      <c r="BA477" s="18"/>
      <c r="BB477" s="18"/>
      <c r="BC477" s="18"/>
      <c r="BD477" s="18"/>
      <c r="BE477" s="18"/>
      <c r="BF477" s="24"/>
      <c r="BG477" s="24"/>
      <c r="BH477" s="24"/>
      <c r="BI477" s="21"/>
      <c r="BJ477" s="25"/>
      <c r="BK477" s="24"/>
      <c r="BL477" s="23"/>
      <c r="BM477" s="23"/>
      <c r="BN477" s="22"/>
      <c r="BP477" s="2"/>
    </row>
    <row r="478" spans="9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0"/>
      <c r="U478" s="10"/>
      <c r="V478" s="20"/>
      <c r="W478" s="10"/>
      <c r="X478" s="20"/>
      <c r="Y478" s="10"/>
      <c r="Z478" s="20"/>
      <c r="AA478" s="15"/>
      <c r="AB478" s="11"/>
      <c r="AC478" s="10"/>
      <c r="AD478" s="19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19"/>
      <c r="AY478" s="23"/>
      <c r="AZ478" s="18"/>
      <c r="BA478" s="18"/>
      <c r="BB478" s="18"/>
      <c r="BC478" s="18"/>
      <c r="BD478" s="18"/>
      <c r="BE478" s="18"/>
      <c r="BF478" s="24"/>
      <c r="BG478" s="24"/>
      <c r="BH478" s="24"/>
      <c r="BI478" s="21"/>
      <c r="BJ478" s="25"/>
      <c r="BK478" s="24"/>
      <c r="BL478" s="23"/>
      <c r="BM478" s="23"/>
      <c r="BN478" s="22"/>
      <c r="BP478" s="2"/>
    </row>
    <row r="479" spans="9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0"/>
      <c r="U479" s="10"/>
      <c r="V479" s="20"/>
      <c r="W479" s="10"/>
      <c r="X479" s="20"/>
      <c r="Y479" s="10"/>
      <c r="Z479" s="20"/>
      <c r="AA479" s="15"/>
      <c r="AB479" s="11"/>
      <c r="AC479" s="10"/>
      <c r="AD479" s="19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19"/>
      <c r="AY479" s="23"/>
      <c r="AZ479" s="18"/>
      <c r="BA479" s="18"/>
      <c r="BB479" s="18"/>
      <c r="BC479" s="18"/>
      <c r="BD479" s="18"/>
      <c r="BE479" s="18"/>
      <c r="BF479" s="24"/>
      <c r="BG479" s="24"/>
      <c r="BH479" s="24"/>
      <c r="BI479" s="21"/>
      <c r="BJ479" s="25"/>
      <c r="BK479" s="24"/>
      <c r="BL479" s="23"/>
      <c r="BM479" s="23"/>
      <c r="BN479" s="22"/>
      <c r="BP479" s="2"/>
    </row>
    <row r="480" spans="9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0"/>
      <c r="U480" s="10"/>
      <c r="V480" s="20"/>
      <c r="W480" s="10"/>
      <c r="X480" s="20"/>
      <c r="Y480" s="10"/>
      <c r="Z480" s="20"/>
      <c r="AA480" s="15"/>
      <c r="AB480" s="11"/>
      <c r="AC480" s="10"/>
      <c r="AD480" s="19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19"/>
      <c r="AY480" s="23"/>
      <c r="AZ480" s="18"/>
      <c r="BA480" s="18"/>
      <c r="BB480" s="18"/>
      <c r="BC480" s="18"/>
      <c r="BD480" s="18"/>
      <c r="BE480" s="18"/>
      <c r="BF480" s="24"/>
      <c r="BG480" s="24"/>
      <c r="BH480" s="24"/>
      <c r="BI480" s="21"/>
      <c r="BJ480" s="25"/>
      <c r="BK480" s="24"/>
      <c r="BL480" s="23"/>
      <c r="BM480" s="23"/>
      <c r="BN480" s="22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0"/>
      <c r="U481" s="10"/>
      <c r="V481" s="20"/>
      <c r="W481" s="10"/>
      <c r="X481" s="20"/>
      <c r="Y481" s="10"/>
      <c r="Z481" s="20"/>
      <c r="AA481" s="15"/>
      <c r="AB481" s="11"/>
      <c r="AC481" s="10"/>
      <c r="AD481" s="19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19"/>
      <c r="AY481" s="23"/>
      <c r="AZ481" s="18"/>
      <c r="BA481" s="18"/>
      <c r="BB481" s="18"/>
      <c r="BC481" s="18"/>
      <c r="BD481" s="18"/>
      <c r="BE481" s="18"/>
      <c r="BF481" s="24"/>
      <c r="BG481" s="24"/>
      <c r="BH481" s="24"/>
      <c r="BI481" s="21"/>
      <c r="BJ481" s="25"/>
      <c r="BK481" s="24"/>
      <c r="BL481" s="23"/>
      <c r="BM481" s="23"/>
      <c r="BN481" s="22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0"/>
      <c r="U482" s="10"/>
      <c r="V482" s="20"/>
      <c r="W482" s="10"/>
      <c r="X482" s="20"/>
      <c r="Y482" s="10"/>
      <c r="Z482" s="20"/>
      <c r="AA482" s="15"/>
      <c r="AB482" s="11"/>
      <c r="AC482" s="10"/>
      <c r="AD482" s="19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19"/>
      <c r="AY482" s="23"/>
      <c r="AZ482" s="18"/>
      <c r="BA482" s="18"/>
      <c r="BB482" s="18"/>
      <c r="BC482" s="18"/>
      <c r="BD482" s="18"/>
      <c r="BE482" s="18"/>
      <c r="BF482" s="24"/>
      <c r="BG482" s="24"/>
      <c r="BH482" s="24"/>
      <c r="BI482" s="21"/>
      <c r="BJ482" s="25"/>
      <c r="BK482" s="24"/>
      <c r="BL482" s="23"/>
      <c r="BM482" s="23"/>
      <c r="BN482" s="22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0"/>
      <c r="U483" s="10"/>
      <c r="V483" s="20"/>
      <c r="W483" s="10"/>
      <c r="X483" s="20"/>
      <c r="Y483" s="10"/>
      <c r="Z483" s="20"/>
      <c r="AA483" s="15"/>
      <c r="AB483" s="11"/>
      <c r="AC483" s="10"/>
      <c r="AD483" s="19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19"/>
      <c r="AY483" s="23"/>
      <c r="AZ483" s="18"/>
      <c r="BA483" s="18"/>
      <c r="BB483" s="18"/>
      <c r="BC483" s="18"/>
      <c r="BD483" s="18"/>
      <c r="BE483" s="18"/>
      <c r="BF483" s="24"/>
      <c r="BG483" s="24"/>
      <c r="BH483" s="24"/>
      <c r="BI483" s="21"/>
      <c r="BJ483" s="25"/>
      <c r="BK483" s="24"/>
      <c r="BL483" s="23"/>
      <c r="BM483" s="23"/>
      <c r="BN483" s="22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0"/>
      <c r="U484" s="10"/>
      <c r="V484" s="20"/>
      <c r="W484" s="10"/>
      <c r="X484" s="20"/>
      <c r="Y484" s="10"/>
      <c r="Z484" s="20"/>
      <c r="AA484" s="15"/>
      <c r="AB484" s="11"/>
      <c r="AC484" s="10"/>
      <c r="AD484" s="19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19"/>
      <c r="AY484" s="23"/>
      <c r="AZ484" s="18"/>
      <c r="BA484" s="18"/>
      <c r="BB484" s="18"/>
      <c r="BC484" s="18"/>
      <c r="BD484" s="18"/>
      <c r="BE484" s="18"/>
      <c r="BF484" s="24"/>
      <c r="BG484" s="24"/>
      <c r="BH484" s="24"/>
      <c r="BI484" s="21"/>
      <c r="BJ484" s="25"/>
      <c r="BK484" s="24"/>
      <c r="BL484" s="23"/>
      <c r="BM484" s="23"/>
      <c r="BN484" s="22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0"/>
      <c r="U485" s="10"/>
      <c r="V485" s="20"/>
      <c r="W485" s="10"/>
      <c r="X485" s="20"/>
      <c r="Y485" s="10"/>
      <c r="Z485" s="20"/>
      <c r="AA485" s="15"/>
      <c r="AB485" s="11"/>
      <c r="AC485" s="10"/>
      <c r="AD485" s="19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19"/>
      <c r="AY485" s="23"/>
      <c r="AZ485" s="18"/>
      <c r="BA485" s="18"/>
      <c r="BB485" s="18"/>
      <c r="BC485" s="18"/>
      <c r="BD485" s="18"/>
      <c r="BE485" s="18"/>
      <c r="BF485" s="24"/>
      <c r="BG485" s="24"/>
      <c r="BH485" s="24"/>
      <c r="BI485" s="21"/>
      <c r="BJ485" s="25"/>
      <c r="BK485" s="24"/>
      <c r="BL485" s="23"/>
      <c r="BM485" s="23"/>
      <c r="BN485" s="22"/>
      <c r="BP485" s="2"/>
    </row>
    <row r="486" spans="9:68" x14ac:dyDescent="0.2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0"/>
      <c r="U486" s="10"/>
      <c r="V486" s="20"/>
      <c r="W486" s="10"/>
      <c r="X486" s="20"/>
      <c r="Y486" s="10"/>
      <c r="Z486" s="20"/>
      <c r="AA486" s="15"/>
      <c r="AB486" s="11"/>
      <c r="AC486" s="10"/>
      <c r="AD486" s="19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19"/>
      <c r="AY486" s="23"/>
      <c r="AZ486" s="18"/>
      <c r="BA486" s="18"/>
      <c r="BB486" s="18"/>
      <c r="BC486" s="18"/>
      <c r="BD486" s="18"/>
      <c r="BE486" s="18"/>
      <c r="BF486" s="24"/>
      <c r="BG486" s="24"/>
      <c r="BH486" s="24"/>
      <c r="BI486" s="21"/>
      <c r="BJ486" s="25"/>
      <c r="BK486" s="24"/>
      <c r="BL486" s="23"/>
      <c r="BM486" s="23"/>
      <c r="BN486" s="22"/>
      <c r="BP486" s="2"/>
    </row>
    <row r="487" spans="9:68" x14ac:dyDescent="0.2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0"/>
      <c r="U487" s="10"/>
      <c r="V487" s="20"/>
      <c r="W487" s="10"/>
      <c r="X487" s="20"/>
      <c r="Y487" s="10"/>
      <c r="Z487" s="20"/>
      <c r="AA487" s="15"/>
      <c r="AB487" s="11"/>
      <c r="AC487" s="10"/>
      <c r="AD487" s="19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19"/>
      <c r="AY487" s="23"/>
      <c r="AZ487" s="18"/>
      <c r="BA487" s="18"/>
      <c r="BB487" s="18"/>
      <c r="BC487" s="18"/>
      <c r="BD487" s="18"/>
      <c r="BE487" s="18"/>
      <c r="BF487" s="24"/>
      <c r="BG487" s="24"/>
      <c r="BH487" s="24"/>
      <c r="BI487" s="21"/>
      <c r="BJ487" s="25"/>
      <c r="BK487" s="24"/>
      <c r="BL487" s="23"/>
      <c r="BM487" s="23"/>
      <c r="BN487" s="22"/>
      <c r="BP487" s="2"/>
    </row>
    <row r="488" spans="9:68" x14ac:dyDescent="0.2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0"/>
      <c r="U488" s="10"/>
      <c r="V488" s="20"/>
      <c r="W488" s="10"/>
      <c r="X488" s="20"/>
      <c r="Y488" s="10"/>
      <c r="Z488" s="20"/>
      <c r="AA488" s="15"/>
      <c r="AB488" s="11"/>
      <c r="AC488" s="10"/>
      <c r="AD488" s="19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19"/>
      <c r="AY488" s="23"/>
      <c r="AZ488" s="18"/>
      <c r="BA488" s="18"/>
      <c r="BB488" s="18"/>
      <c r="BC488" s="18"/>
      <c r="BD488" s="18"/>
      <c r="BE488" s="18"/>
      <c r="BF488" s="24"/>
      <c r="BG488" s="24"/>
      <c r="BH488" s="24"/>
      <c r="BI488" s="21"/>
      <c r="BJ488" s="25"/>
      <c r="BK488" s="24"/>
      <c r="BL488" s="23"/>
      <c r="BM488" s="23"/>
      <c r="BN488" s="22"/>
      <c r="BP488" s="2"/>
    </row>
    <row r="489" spans="9:68" x14ac:dyDescent="0.2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0"/>
      <c r="U489" s="10"/>
      <c r="V489" s="20"/>
      <c r="W489" s="10"/>
      <c r="X489" s="20"/>
      <c r="Y489" s="10"/>
      <c r="Z489" s="20"/>
      <c r="AA489" s="15"/>
      <c r="AB489" s="11"/>
      <c r="AC489" s="10"/>
      <c r="AD489" s="19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19"/>
      <c r="AY489" s="23"/>
      <c r="AZ489" s="18"/>
      <c r="BA489" s="18"/>
      <c r="BB489" s="18"/>
      <c r="BC489" s="18"/>
      <c r="BD489" s="18"/>
      <c r="BE489" s="18"/>
      <c r="BF489" s="24"/>
      <c r="BG489" s="24"/>
      <c r="BH489" s="24"/>
      <c r="BI489" s="21"/>
      <c r="BJ489" s="25"/>
      <c r="BK489" s="24"/>
      <c r="BL489" s="23"/>
      <c r="BM489" s="23"/>
      <c r="BN489" s="22"/>
      <c r="BP489" s="2"/>
    </row>
    <row r="490" spans="9:68" x14ac:dyDescent="0.2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0"/>
      <c r="U490" s="10"/>
      <c r="V490" s="20"/>
      <c r="W490" s="10"/>
      <c r="X490" s="20"/>
      <c r="Y490" s="10"/>
      <c r="Z490" s="20"/>
      <c r="AA490" s="15"/>
      <c r="AB490" s="11"/>
      <c r="AC490" s="10"/>
      <c r="AD490" s="19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19"/>
      <c r="AY490" s="23"/>
      <c r="AZ490" s="18"/>
      <c r="BA490" s="18"/>
      <c r="BB490" s="18"/>
      <c r="BC490" s="18"/>
      <c r="BD490" s="18"/>
      <c r="BE490" s="18"/>
      <c r="BF490" s="24"/>
      <c r="BG490" s="24"/>
      <c r="BH490" s="24"/>
      <c r="BI490" s="21"/>
      <c r="BJ490" s="25"/>
      <c r="BK490" s="24"/>
      <c r="BL490" s="23"/>
      <c r="BM490" s="23"/>
      <c r="BN490" s="22"/>
      <c r="BP490" s="2"/>
    </row>
    <row r="491" spans="9:68" x14ac:dyDescent="0.2"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20"/>
      <c r="U491" s="10"/>
      <c r="V491" s="20"/>
      <c r="W491" s="10"/>
      <c r="X491" s="20"/>
      <c r="Y491" s="10"/>
      <c r="Z491" s="20"/>
      <c r="AA491" s="15"/>
      <c r="AB491" s="11"/>
      <c r="AC491" s="10"/>
      <c r="AD491" s="19"/>
      <c r="AE491" s="12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6"/>
      <c r="AW491" s="19"/>
      <c r="AY491" s="23"/>
      <c r="AZ491" s="18"/>
      <c r="BA491" s="18"/>
      <c r="BB491" s="18"/>
      <c r="BC491" s="18"/>
      <c r="BD491" s="18"/>
      <c r="BE491" s="18"/>
      <c r="BF491" s="24"/>
      <c r="BG491" s="24"/>
      <c r="BH491" s="24"/>
      <c r="BI491" s="21"/>
      <c r="BJ491" s="25"/>
      <c r="BK491" s="24"/>
      <c r="BL491" s="23"/>
      <c r="BM491" s="23"/>
      <c r="BN491" s="22"/>
      <c r="BP491" s="2"/>
    </row>
    <row r="492" spans="9:68" x14ac:dyDescent="0.2"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20"/>
      <c r="U492" s="10"/>
      <c r="V492" s="20"/>
      <c r="W492" s="10"/>
      <c r="X492" s="20"/>
      <c r="Y492" s="10"/>
      <c r="Z492" s="20"/>
      <c r="AA492" s="15"/>
      <c r="AB492" s="11"/>
      <c r="AC492" s="10"/>
      <c r="AD492" s="19"/>
      <c r="AE492" s="12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6"/>
      <c r="AW492" s="19"/>
      <c r="AY492" s="23"/>
      <c r="AZ492" s="18"/>
      <c r="BA492" s="18"/>
      <c r="BB492" s="18"/>
      <c r="BC492" s="18"/>
      <c r="BD492" s="18"/>
      <c r="BE492" s="18"/>
      <c r="BF492" s="24"/>
      <c r="BG492" s="24"/>
      <c r="BH492" s="24"/>
      <c r="BI492" s="21"/>
      <c r="BJ492" s="25"/>
      <c r="BK492" s="24"/>
      <c r="BL492" s="23"/>
      <c r="BM492" s="23"/>
      <c r="BN492" s="22"/>
      <c r="BP492" s="2"/>
    </row>
    <row r="493" spans="9:68" x14ac:dyDescent="0.2"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20"/>
      <c r="U493" s="10"/>
      <c r="V493" s="20"/>
      <c r="W493" s="10"/>
      <c r="X493" s="20"/>
      <c r="Y493" s="10"/>
      <c r="Z493" s="20"/>
      <c r="AA493" s="15"/>
      <c r="AB493" s="11"/>
      <c r="AC493" s="10"/>
      <c r="AD493" s="19"/>
      <c r="AE493" s="12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6"/>
      <c r="AW493" s="19"/>
      <c r="AY493" s="23"/>
      <c r="AZ493" s="18"/>
      <c r="BA493" s="18"/>
      <c r="BB493" s="18"/>
      <c r="BC493" s="18"/>
      <c r="BD493" s="18"/>
      <c r="BE493" s="18"/>
      <c r="BF493" s="24"/>
      <c r="BG493" s="24"/>
      <c r="BH493" s="24"/>
      <c r="BI493" s="21"/>
      <c r="BJ493" s="25"/>
      <c r="BK493" s="24"/>
      <c r="BL493" s="23"/>
      <c r="BM493" s="23"/>
      <c r="BN493" s="22"/>
      <c r="BP493" s="2"/>
    </row>
    <row r="494" spans="9:68" x14ac:dyDescent="0.2"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20"/>
      <c r="U494" s="10"/>
      <c r="V494" s="20"/>
      <c r="W494" s="10"/>
      <c r="X494" s="20"/>
      <c r="Y494" s="10"/>
      <c r="Z494" s="20"/>
      <c r="AA494" s="15"/>
      <c r="AB494" s="11"/>
      <c r="AC494" s="10"/>
      <c r="AD494" s="19"/>
      <c r="AE494" s="12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6"/>
      <c r="AW494" s="19"/>
      <c r="AY494" s="23"/>
      <c r="AZ494" s="18"/>
      <c r="BA494" s="18"/>
      <c r="BB494" s="18"/>
      <c r="BC494" s="18"/>
      <c r="BD494" s="18"/>
      <c r="BE494" s="18"/>
      <c r="BF494" s="24"/>
      <c r="BG494" s="24"/>
      <c r="BH494" s="24"/>
      <c r="BI494" s="21"/>
      <c r="BJ494" s="25"/>
      <c r="BK494" s="24"/>
      <c r="BL494" s="23"/>
      <c r="BM494" s="23"/>
      <c r="BN494" s="22"/>
      <c r="BP494" s="2"/>
    </row>
    <row r="495" spans="9:68" x14ac:dyDescent="0.2"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20"/>
      <c r="U495" s="10"/>
      <c r="V495" s="20"/>
      <c r="W495" s="10"/>
      <c r="X495" s="20"/>
      <c r="Y495" s="10"/>
      <c r="Z495" s="20"/>
      <c r="AA495" s="15"/>
      <c r="AB495" s="11"/>
      <c r="AC495" s="10"/>
      <c r="AD495" s="19"/>
      <c r="AE495" s="12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6"/>
      <c r="AW495" s="19"/>
      <c r="AY495" s="23"/>
      <c r="AZ495" s="18"/>
      <c r="BA495" s="18"/>
      <c r="BB495" s="18"/>
      <c r="BC495" s="18"/>
      <c r="BD495" s="18"/>
      <c r="BE495" s="18"/>
      <c r="BF495" s="24"/>
      <c r="BG495" s="24"/>
      <c r="BH495" s="24"/>
      <c r="BI495" s="21"/>
      <c r="BJ495" s="25"/>
      <c r="BK495" s="24"/>
      <c r="BL495" s="23"/>
      <c r="BM495" s="23"/>
      <c r="BN495" s="22"/>
      <c r="BP495" s="2"/>
    </row>
    <row r="496" spans="9:68" x14ac:dyDescent="0.2"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20"/>
      <c r="U496" s="10"/>
      <c r="V496" s="20"/>
      <c r="W496" s="10"/>
      <c r="X496" s="20"/>
      <c r="Y496" s="10"/>
      <c r="Z496" s="20"/>
      <c r="AA496" s="15"/>
      <c r="AB496" s="11"/>
      <c r="AC496" s="10"/>
      <c r="AD496" s="19"/>
      <c r="AE496" s="12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6"/>
      <c r="AW496" s="19"/>
      <c r="AY496" s="23"/>
      <c r="AZ496" s="18"/>
      <c r="BA496" s="18"/>
      <c r="BB496" s="18"/>
      <c r="BC496" s="18"/>
      <c r="BD496" s="18"/>
      <c r="BE496" s="18"/>
      <c r="BF496" s="24"/>
      <c r="BG496" s="24"/>
      <c r="BH496" s="24"/>
      <c r="BI496" s="21"/>
      <c r="BJ496" s="25"/>
      <c r="BK496" s="24"/>
      <c r="BL496" s="23"/>
      <c r="BM496" s="23"/>
      <c r="BN496" s="22"/>
      <c r="BP496" s="2"/>
    </row>
    <row r="497" spans="9:68" x14ac:dyDescent="0.2"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20"/>
      <c r="U497" s="10"/>
      <c r="V497" s="20"/>
      <c r="W497" s="10"/>
      <c r="X497" s="20"/>
      <c r="Y497" s="10"/>
      <c r="Z497" s="20"/>
      <c r="AA497" s="15"/>
      <c r="AB497" s="11"/>
      <c r="AC497" s="10"/>
      <c r="AD497" s="19"/>
      <c r="AE497" s="12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6"/>
      <c r="AW497" s="19"/>
      <c r="AY497" s="23"/>
      <c r="AZ497" s="18"/>
      <c r="BA497" s="18"/>
      <c r="BB497" s="18"/>
      <c r="BC497" s="18"/>
      <c r="BD497" s="18"/>
      <c r="BE497" s="18"/>
      <c r="BF497" s="24"/>
      <c r="BG497" s="24"/>
      <c r="BH497" s="24"/>
      <c r="BI497" s="21"/>
      <c r="BJ497" s="25"/>
      <c r="BK497" s="24"/>
      <c r="BL497" s="23"/>
      <c r="BM497" s="23"/>
      <c r="BN497" s="22"/>
      <c r="BP497" s="2"/>
    </row>
    <row r="498" spans="9:68" x14ac:dyDescent="0.2">
      <c r="I498" s="17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20"/>
      <c r="U498" s="10"/>
      <c r="V498" s="20"/>
      <c r="W498" s="10"/>
      <c r="X498" s="20"/>
      <c r="Y498" s="10"/>
      <c r="Z498" s="20"/>
      <c r="AA498" s="15"/>
      <c r="AB498" s="11"/>
      <c r="AC498" s="10"/>
      <c r="AD498" s="19"/>
      <c r="AE498" s="12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6"/>
      <c r="AW498" s="19"/>
      <c r="AY498" s="23"/>
      <c r="AZ498" s="18"/>
      <c r="BA498" s="18"/>
      <c r="BB498" s="18"/>
      <c r="BC498" s="18"/>
      <c r="BD498" s="18"/>
      <c r="BE498" s="18"/>
      <c r="BF498" s="24"/>
      <c r="BG498" s="24"/>
      <c r="BH498" s="24"/>
      <c r="BI498" s="21"/>
      <c r="BJ498" s="25"/>
      <c r="BK498" s="24"/>
      <c r="BL498" s="23"/>
      <c r="BM498" s="23"/>
      <c r="BN498" s="22"/>
      <c r="BP498" s="2"/>
    </row>
    <row r="499" spans="9:68" x14ac:dyDescent="0.2">
      <c r="I499" s="17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20"/>
      <c r="U499" s="10"/>
      <c r="V499" s="20"/>
      <c r="W499" s="10"/>
      <c r="X499" s="20"/>
      <c r="Y499" s="10"/>
      <c r="Z499" s="20"/>
      <c r="AA499" s="15"/>
      <c r="AB499" s="11"/>
      <c r="AC499" s="10"/>
      <c r="AD499" s="19"/>
      <c r="AE499" s="12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6"/>
      <c r="AW499" s="19"/>
      <c r="AY499" s="23"/>
      <c r="AZ499" s="18"/>
      <c r="BA499" s="18"/>
      <c r="BB499" s="18"/>
      <c r="BC499" s="18"/>
      <c r="BD499" s="18"/>
      <c r="BE499" s="18"/>
      <c r="BF499" s="24"/>
      <c r="BG499" s="24"/>
      <c r="BH499" s="24"/>
      <c r="BI499" s="21"/>
      <c r="BJ499" s="25"/>
      <c r="BK499" s="24"/>
      <c r="BL499" s="23"/>
      <c r="BM499" s="23"/>
      <c r="BN499" s="22"/>
      <c r="BP499" s="2"/>
    </row>
    <row r="500" spans="9:68" x14ac:dyDescent="0.2">
      <c r="I500" s="17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20"/>
      <c r="U500" s="10"/>
      <c r="V500" s="20"/>
      <c r="W500" s="10"/>
      <c r="X500" s="20"/>
      <c r="Y500" s="10"/>
      <c r="Z500" s="20"/>
      <c r="AA500" s="15"/>
      <c r="AB500" s="11"/>
      <c r="AC500" s="10"/>
      <c r="AD500" s="19"/>
      <c r="AE500" s="12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6"/>
      <c r="AW500" s="19"/>
      <c r="AY500" s="23"/>
      <c r="AZ500" s="18"/>
      <c r="BA500" s="18"/>
      <c r="BB500" s="18"/>
      <c r="BC500" s="18"/>
      <c r="BD500" s="18"/>
      <c r="BE500" s="18"/>
      <c r="BF500" s="24"/>
      <c r="BG500" s="24"/>
      <c r="BH500" s="24"/>
      <c r="BI500" s="21"/>
      <c r="BJ500" s="25"/>
      <c r="BK500" s="24"/>
      <c r="BL500" s="23"/>
      <c r="BM500" s="23"/>
      <c r="BN500" s="22"/>
      <c r="BP500" s="2"/>
    </row>
    <row r="501" spans="9:68" x14ac:dyDescent="0.2">
      <c r="I501" s="17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20"/>
      <c r="U501" s="10"/>
      <c r="V501" s="20"/>
      <c r="W501" s="10"/>
      <c r="X501" s="20"/>
      <c r="Y501" s="10"/>
      <c r="Z501" s="20"/>
      <c r="AA501" s="15"/>
      <c r="AB501" s="11"/>
      <c r="AC501" s="10"/>
      <c r="AD501" s="19"/>
      <c r="AE501" s="12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6"/>
      <c r="AW501" s="19"/>
      <c r="AY501" s="23"/>
      <c r="AZ501" s="18"/>
      <c r="BA501" s="18"/>
      <c r="BB501" s="18"/>
      <c r="BC501" s="18"/>
      <c r="BD501" s="18"/>
      <c r="BE501" s="18"/>
      <c r="BF501" s="24"/>
      <c r="BG501" s="24"/>
      <c r="BH501" s="24"/>
      <c r="BI501" s="21"/>
      <c r="BJ501" s="25"/>
      <c r="BK501" s="24"/>
      <c r="BL501" s="23"/>
      <c r="BM501" s="23"/>
      <c r="BN501" s="22"/>
      <c r="BP501" s="2"/>
    </row>
    <row r="502" spans="9:68" x14ac:dyDescent="0.2">
      <c r="I502" s="17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20"/>
      <c r="U502" s="10"/>
      <c r="V502" s="20"/>
      <c r="W502" s="10"/>
      <c r="X502" s="20"/>
      <c r="Y502" s="10"/>
      <c r="Z502" s="20"/>
      <c r="AA502" s="15"/>
      <c r="AB502" s="11"/>
      <c r="AC502" s="10"/>
      <c r="AD502" s="19"/>
      <c r="AE502" s="12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6"/>
      <c r="AW502" s="19"/>
      <c r="AY502" s="23"/>
      <c r="AZ502" s="18"/>
      <c r="BA502" s="18"/>
      <c r="BB502" s="18"/>
      <c r="BC502" s="18"/>
      <c r="BD502" s="18"/>
      <c r="BE502" s="18"/>
      <c r="BF502" s="24"/>
      <c r="BG502" s="24"/>
      <c r="BH502" s="24"/>
      <c r="BI502" s="21"/>
      <c r="BJ502" s="25"/>
      <c r="BK502" s="24"/>
      <c r="BL502" s="23"/>
      <c r="BM502" s="23"/>
      <c r="BN502" s="22"/>
      <c r="BP502" s="2"/>
    </row>
    <row r="503" spans="9:68" x14ac:dyDescent="0.2">
      <c r="I503" s="17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20"/>
      <c r="U503" s="10"/>
      <c r="V503" s="20"/>
      <c r="W503" s="10"/>
      <c r="X503" s="20"/>
      <c r="Y503" s="10"/>
      <c r="Z503" s="20"/>
      <c r="AA503" s="15"/>
      <c r="AB503" s="11"/>
      <c r="AC503" s="10"/>
      <c r="AD503" s="19"/>
      <c r="AE503" s="12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6"/>
      <c r="AW503" s="19"/>
      <c r="AY503" s="23"/>
      <c r="AZ503" s="18"/>
      <c r="BA503" s="18"/>
      <c r="BB503" s="18"/>
      <c r="BC503" s="18"/>
      <c r="BD503" s="18"/>
      <c r="BE503" s="18"/>
      <c r="BF503" s="24"/>
      <c r="BG503" s="24"/>
      <c r="BH503" s="24"/>
      <c r="BI503" s="21"/>
      <c r="BJ503" s="25"/>
      <c r="BK503" s="24"/>
      <c r="BL503" s="23"/>
      <c r="BM503" s="23"/>
      <c r="BN503" s="22"/>
      <c r="BP503" s="2"/>
    </row>
    <row r="504" spans="9:68" x14ac:dyDescent="0.2">
      <c r="I504" s="17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20"/>
      <c r="U504" s="10"/>
      <c r="V504" s="20"/>
      <c r="W504" s="10"/>
      <c r="X504" s="20"/>
      <c r="Y504" s="10"/>
      <c r="Z504" s="20"/>
      <c r="AA504" s="15"/>
      <c r="AB504" s="11"/>
      <c r="AC504" s="10"/>
      <c r="AD504" s="19"/>
      <c r="AE504" s="12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6"/>
      <c r="AW504" s="19"/>
      <c r="AY504" s="23"/>
      <c r="AZ504" s="18"/>
      <c r="BA504" s="18"/>
      <c r="BB504" s="18"/>
      <c r="BC504" s="18"/>
      <c r="BD504" s="18"/>
      <c r="BE504" s="18"/>
      <c r="BF504" s="24"/>
      <c r="BG504" s="24"/>
      <c r="BH504" s="24"/>
      <c r="BI504" s="21"/>
      <c r="BJ504" s="25"/>
      <c r="BK504" s="24"/>
      <c r="BL504" s="23"/>
      <c r="BM504" s="23"/>
      <c r="BN504" s="22"/>
      <c r="BP504" s="2"/>
    </row>
    <row r="505" spans="9:68" x14ac:dyDescent="0.2">
      <c r="I505" s="17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20"/>
      <c r="U505" s="10"/>
      <c r="V505" s="20"/>
      <c r="W505" s="10"/>
      <c r="X505" s="20"/>
      <c r="Y505" s="10"/>
      <c r="Z505" s="20"/>
      <c r="AA505" s="15"/>
      <c r="AB505" s="11"/>
      <c r="AC505" s="10"/>
      <c r="AD505" s="19"/>
      <c r="AE505" s="12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6"/>
      <c r="AW505" s="19"/>
      <c r="AY505" s="23"/>
      <c r="AZ505" s="18"/>
      <c r="BA505" s="18"/>
      <c r="BB505" s="18"/>
      <c r="BC505" s="18"/>
      <c r="BD505" s="18"/>
      <c r="BE505" s="18"/>
      <c r="BF505" s="24"/>
      <c r="BG505" s="24"/>
      <c r="BH505" s="24"/>
      <c r="BI505" s="21"/>
      <c r="BJ505" s="25"/>
      <c r="BK505" s="24"/>
      <c r="BL505" s="23"/>
      <c r="BM505" s="23"/>
      <c r="BN505" s="22"/>
      <c r="BP505" s="2"/>
    </row>
    <row r="506" spans="9:68" x14ac:dyDescent="0.2">
      <c r="I506" s="17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20"/>
      <c r="U506" s="10"/>
      <c r="V506" s="20"/>
      <c r="W506" s="10"/>
      <c r="X506" s="20"/>
      <c r="Y506" s="10"/>
      <c r="Z506" s="20"/>
      <c r="AA506" s="15"/>
      <c r="AB506" s="11"/>
      <c r="AC506" s="10"/>
      <c r="AD506" s="19"/>
      <c r="AE506" s="12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6"/>
      <c r="AW506" s="19"/>
      <c r="AY506" s="23"/>
      <c r="AZ506" s="18"/>
      <c r="BA506" s="18"/>
      <c r="BB506" s="18"/>
      <c r="BC506" s="18"/>
      <c r="BD506" s="18"/>
      <c r="BE506" s="18"/>
      <c r="BF506" s="24"/>
      <c r="BG506" s="24"/>
      <c r="BH506" s="24"/>
      <c r="BI506" s="21"/>
      <c r="BJ506" s="25"/>
      <c r="BK506" s="24"/>
      <c r="BL506" s="23"/>
      <c r="BM506" s="23"/>
      <c r="BN506" s="22"/>
      <c r="BP506" s="2"/>
    </row>
    <row r="507" spans="9:68" x14ac:dyDescent="0.2">
      <c r="I507" s="17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20"/>
      <c r="U507" s="10"/>
      <c r="V507" s="20"/>
      <c r="W507" s="10"/>
      <c r="X507" s="20"/>
      <c r="Y507" s="10"/>
      <c r="Z507" s="20"/>
      <c r="AA507" s="15"/>
      <c r="AB507" s="11"/>
      <c r="AC507" s="10"/>
      <c r="AD507" s="19"/>
      <c r="AE507" s="12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6"/>
      <c r="AW507" s="19"/>
      <c r="AY507" s="23"/>
      <c r="AZ507" s="18"/>
      <c r="BA507" s="18"/>
      <c r="BB507" s="18"/>
      <c r="BC507" s="18"/>
      <c r="BD507" s="18"/>
      <c r="BE507" s="18"/>
      <c r="BF507" s="24"/>
      <c r="BG507" s="24"/>
      <c r="BH507" s="24"/>
      <c r="BI507" s="21"/>
      <c r="BJ507" s="25"/>
      <c r="BK507" s="24"/>
      <c r="BL507" s="23"/>
      <c r="BM507" s="23"/>
      <c r="BN507" s="22"/>
      <c r="BP507" s="2"/>
    </row>
    <row r="508" spans="9:68" x14ac:dyDescent="0.2">
      <c r="I508" s="17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20"/>
      <c r="U508" s="10"/>
      <c r="V508" s="20"/>
      <c r="W508" s="10"/>
      <c r="X508" s="20"/>
      <c r="Y508" s="10"/>
      <c r="Z508" s="20"/>
      <c r="AA508" s="15"/>
      <c r="AB508" s="11"/>
      <c r="AC508" s="10"/>
      <c r="AD508" s="19"/>
      <c r="AE508" s="12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6"/>
      <c r="AW508" s="19"/>
      <c r="AY508" s="23"/>
      <c r="AZ508" s="18"/>
      <c r="BA508" s="18"/>
      <c r="BB508" s="18"/>
      <c r="BC508" s="18"/>
      <c r="BD508" s="18"/>
      <c r="BE508" s="18"/>
      <c r="BF508" s="24"/>
      <c r="BG508" s="24"/>
      <c r="BH508" s="24"/>
      <c r="BI508" s="21"/>
      <c r="BJ508" s="25"/>
      <c r="BK508" s="24"/>
      <c r="BL508" s="23"/>
      <c r="BM508" s="23"/>
      <c r="BN508" s="22"/>
      <c r="BP508" s="2"/>
    </row>
    <row r="509" spans="9:68" x14ac:dyDescent="0.2">
      <c r="I509" s="17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20"/>
      <c r="U509" s="10"/>
      <c r="V509" s="20"/>
      <c r="W509" s="10"/>
      <c r="X509" s="20"/>
      <c r="Y509" s="10"/>
      <c r="Z509" s="20"/>
      <c r="AA509" s="15"/>
      <c r="AB509" s="11"/>
      <c r="AC509" s="10"/>
      <c r="AD509" s="19"/>
      <c r="AE509" s="12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6"/>
      <c r="AW509" s="19"/>
      <c r="AY509" s="23"/>
      <c r="AZ509" s="18"/>
      <c r="BA509" s="18"/>
      <c r="BB509" s="18"/>
      <c r="BC509" s="18"/>
      <c r="BD509" s="18"/>
      <c r="BE509" s="18"/>
      <c r="BF509" s="24"/>
      <c r="BG509" s="24"/>
      <c r="BH509" s="24"/>
      <c r="BI509" s="21"/>
      <c r="BJ509" s="25"/>
      <c r="BK509" s="24"/>
      <c r="BL509" s="23"/>
      <c r="BM509" s="23"/>
      <c r="BN509" s="22"/>
      <c r="BP509" s="2"/>
    </row>
    <row r="510" spans="9:68" x14ac:dyDescent="0.2">
      <c r="I510" s="17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20"/>
      <c r="U510" s="10"/>
      <c r="V510" s="20"/>
      <c r="W510" s="10"/>
      <c r="X510" s="20"/>
      <c r="Y510" s="10"/>
      <c r="Z510" s="20"/>
      <c r="AA510" s="15"/>
      <c r="AB510" s="11"/>
      <c r="AC510" s="10"/>
      <c r="AD510" s="19"/>
      <c r="AE510" s="12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6"/>
      <c r="AW510" s="19"/>
      <c r="AY510" s="23"/>
      <c r="AZ510" s="18"/>
      <c r="BA510" s="18"/>
      <c r="BB510" s="18"/>
      <c r="BC510" s="18"/>
      <c r="BD510" s="18"/>
      <c r="BE510" s="18"/>
      <c r="BF510" s="24"/>
      <c r="BG510" s="24"/>
      <c r="BH510" s="24"/>
      <c r="BI510" s="21"/>
      <c r="BJ510" s="25"/>
      <c r="BK510" s="24"/>
      <c r="BL510" s="23"/>
      <c r="BM510" s="23"/>
      <c r="BN510" s="22"/>
      <c r="BP510" s="2"/>
    </row>
    <row r="511" spans="9:68" x14ac:dyDescent="0.2">
      <c r="I511" s="17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20"/>
      <c r="U511" s="10"/>
      <c r="V511" s="20"/>
      <c r="W511" s="10"/>
      <c r="X511" s="20"/>
      <c r="Y511" s="10"/>
      <c r="Z511" s="20"/>
      <c r="AA511" s="15"/>
      <c r="AB511" s="11"/>
      <c r="AC511" s="10"/>
      <c r="AD511" s="19"/>
      <c r="AE511" s="12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6"/>
      <c r="AW511" s="19"/>
      <c r="AY511" s="23"/>
      <c r="AZ511" s="18"/>
      <c r="BA511" s="18"/>
      <c r="BB511" s="18"/>
      <c r="BC511" s="18"/>
      <c r="BD511" s="18"/>
      <c r="BE511" s="18"/>
      <c r="BF511" s="24"/>
      <c r="BG511" s="24"/>
      <c r="BH511" s="24"/>
      <c r="BI511" s="21"/>
      <c r="BJ511" s="25"/>
      <c r="BK511" s="24"/>
      <c r="BL511" s="23"/>
      <c r="BM511" s="23"/>
      <c r="BN511" s="22"/>
      <c r="BP511" s="2"/>
    </row>
    <row r="512" spans="9:68" x14ac:dyDescent="0.2">
      <c r="I512" s="17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20"/>
      <c r="U512" s="10"/>
      <c r="V512" s="20"/>
      <c r="W512" s="10"/>
      <c r="X512" s="20"/>
      <c r="Y512" s="10"/>
      <c r="Z512" s="20"/>
      <c r="AA512" s="15"/>
      <c r="AB512" s="11"/>
      <c r="AC512" s="10"/>
      <c r="AD512" s="19"/>
      <c r="AE512" s="12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6"/>
      <c r="AW512" s="19"/>
      <c r="AY512" s="23"/>
      <c r="AZ512" s="18"/>
      <c r="BA512" s="18"/>
      <c r="BB512" s="18"/>
      <c r="BC512" s="18"/>
      <c r="BD512" s="18"/>
      <c r="BE512" s="18"/>
      <c r="BF512" s="24"/>
      <c r="BG512" s="24"/>
      <c r="BH512" s="24"/>
      <c r="BI512" s="21"/>
      <c r="BJ512" s="25"/>
      <c r="BK512" s="24"/>
      <c r="BL512" s="23"/>
      <c r="BM512" s="23"/>
      <c r="BN512" s="22"/>
      <c r="BP512" s="2"/>
    </row>
    <row r="513" spans="9:68" x14ac:dyDescent="0.2">
      <c r="I513" s="17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20"/>
      <c r="U513" s="10"/>
      <c r="V513" s="20"/>
      <c r="W513" s="10"/>
      <c r="X513" s="20"/>
      <c r="Y513" s="10"/>
      <c r="Z513" s="20"/>
      <c r="AA513" s="15"/>
      <c r="AB513" s="11"/>
      <c r="AC513" s="10"/>
      <c r="AD513" s="19"/>
      <c r="AE513" s="12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6"/>
      <c r="AW513" s="19"/>
      <c r="AY513" s="23"/>
      <c r="AZ513" s="18"/>
      <c r="BA513" s="18"/>
      <c r="BB513" s="18"/>
      <c r="BC513" s="18"/>
      <c r="BD513" s="18"/>
      <c r="BE513" s="18"/>
      <c r="BF513" s="24"/>
      <c r="BG513" s="24"/>
      <c r="BH513" s="24"/>
      <c r="BI513" s="21"/>
      <c r="BJ513" s="25"/>
      <c r="BK513" s="24"/>
      <c r="BL513" s="23"/>
      <c r="BM513" s="23"/>
      <c r="BN513" s="22"/>
      <c r="BP513" s="2"/>
    </row>
    <row r="514" spans="9:68" x14ac:dyDescent="0.2">
      <c r="I514" s="17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20"/>
      <c r="U514" s="10"/>
      <c r="V514" s="20"/>
      <c r="W514" s="10"/>
      <c r="X514" s="20"/>
      <c r="Y514" s="10"/>
      <c r="Z514" s="20"/>
      <c r="AA514" s="15"/>
      <c r="AB514" s="11"/>
      <c r="AC514" s="10"/>
      <c r="AD514" s="19"/>
      <c r="AE514" s="12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6"/>
      <c r="AW514" s="19"/>
      <c r="AY514" s="23"/>
      <c r="AZ514" s="18"/>
      <c r="BA514" s="18"/>
      <c r="BB514" s="18"/>
      <c r="BC514" s="18"/>
      <c r="BD514" s="18"/>
      <c r="BE514" s="18"/>
      <c r="BF514" s="24"/>
      <c r="BG514" s="24"/>
      <c r="BH514" s="24"/>
      <c r="BI514" s="21"/>
      <c r="BJ514" s="25"/>
      <c r="BK514" s="24"/>
      <c r="BL514" s="23"/>
      <c r="BM514" s="23"/>
      <c r="BN514" s="22"/>
      <c r="BP514" s="2"/>
    </row>
    <row r="515" spans="9:68" x14ac:dyDescent="0.2">
      <c r="I515" s="17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20"/>
      <c r="U515" s="10"/>
      <c r="V515" s="20"/>
      <c r="W515" s="10"/>
      <c r="X515" s="20"/>
      <c r="Y515" s="10"/>
      <c r="Z515" s="20"/>
      <c r="AA515" s="15"/>
      <c r="AB515" s="11"/>
      <c r="AC515" s="10"/>
      <c r="AD515" s="19"/>
      <c r="AE515" s="12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6"/>
      <c r="AW515" s="19"/>
      <c r="AY515" s="23"/>
      <c r="AZ515" s="18"/>
      <c r="BA515" s="18"/>
      <c r="BB515" s="18"/>
      <c r="BC515" s="18"/>
      <c r="BD515" s="18"/>
      <c r="BE515" s="18"/>
      <c r="BF515" s="24"/>
      <c r="BG515" s="24"/>
      <c r="BH515" s="24"/>
      <c r="BI515" s="21"/>
      <c r="BJ515" s="25"/>
      <c r="BK515" s="24"/>
      <c r="BL515" s="23"/>
      <c r="BM515" s="23"/>
      <c r="BN515" s="22"/>
      <c r="BP515" s="2"/>
    </row>
    <row r="516" spans="9:68" x14ac:dyDescent="0.2">
      <c r="I516" s="17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20"/>
      <c r="U516" s="10"/>
      <c r="V516" s="20"/>
      <c r="W516" s="10"/>
      <c r="X516" s="20"/>
      <c r="Y516" s="10"/>
      <c r="Z516" s="20"/>
      <c r="AA516" s="15"/>
      <c r="AB516" s="11"/>
      <c r="AC516" s="10"/>
      <c r="AD516" s="19"/>
      <c r="AE516" s="12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6"/>
      <c r="AW516" s="19"/>
      <c r="AY516" s="23"/>
      <c r="AZ516" s="18"/>
      <c r="BA516" s="18"/>
      <c r="BB516" s="18"/>
      <c r="BC516" s="18"/>
      <c r="BD516" s="18"/>
      <c r="BE516" s="18"/>
      <c r="BF516" s="24"/>
      <c r="BG516" s="24"/>
      <c r="BH516" s="24"/>
      <c r="BI516" s="21"/>
      <c r="BJ516" s="25"/>
      <c r="BK516" s="24"/>
      <c r="BL516" s="23"/>
      <c r="BM516" s="23"/>
      <c r="BN516" s="22"/>
      <c r="BP516" s="2"/>
    </row>
    <row r="517" spans="9:68" x14ac:dyDescent="0.2">
      <c r="I517" s="17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20"/>
      <c r="U517" s="10"/>
      <c r="V517" s="20"/>
      <c r="W517" s="10"/>
      <c r="X517" s="20"/>
      <c r="Y517" s="10"/>
      <c r="Z517" s="20"/>
      <c r="AA517" s="15"/>
      <c r="AB517" s="11"/>
      <c r="AC517" s="10"/>
      <c r="AD517" s="19"/>
      <c r="AE517" s="12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6"/>
      <c r="AW517" s="19"/>
      <c r="AY517" s="23"/>
      <c r="AZ517" s="18"/>
      <c r="BA517" s="18"/>
      <c r="BB517" s="18"/>
      <c r="BC517" s="18"/>
      <c r="BD517" s="18"/>
      <c r="BE517" s="18"/>
      <c r="BF517" s="24"/>
      <c r="BG517" s="24"/>
      <c r="BH517" s="24"/>
      <c r="BI517" s="21"/>
      <c r="BJ517" s="25"/>
      <c r="BK517" s="24"/>
      <c r="BL517" s="23"/>
      <c r="BM517" s="23"/>
      <c r="BN517" s="22"/>
      <c r="BP517" s="2"/>
    </row>
    <row r="518" spans="9:68" x14ac:dyDescent="0.2">
      <c r="I518" s="17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20"/>
      <c r="U518" s="10"/>
      <c r="V518" s="20"/>
      <c r="W518" s="10"/>
      <c r="X518" s="20"/>
      <c r="Y518" s="10"/>
      <c r="Z518" s="20"/>
      <c r="AA518" s="15"/>
      <c r="AB518" s="11"/>
      <c r="AC518" s="10"/>
      <c r="AD518" s="19"/>
      <c r="AE518" s="12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6"/>
      <c r="AW518" s="19"/>
      <c r="AY518" s="23"/>
      <c r="AZ518" s="18"/>
      <c r="BA518" s="18"/>
      <c r="BB518" s="18"/>
      <c r="BC518" s="18"/>
      <c r="BD518" s="18"/>
      <c r="BE518" s="18"/>
      <c r="BF518" s="24"/>
      <c r="BG518" s="24"/>
      <c r="BH518" s="24"/>
      <c r="BI518" s="21"/>
      <c r="BJ518" s="25"/>
      <c r="BK518" s="24"/>
      <c r="BL518" s="23"/>
      <c r="BM518" s="23"/>
      <c r="BN518" s="22"/>
      <c r="BP518" s="2"/>
    </row>
    <row r="519" spans="9:68" x14ac:dyDescent="0.2">
      <c r="I519" s="17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20"/>
      <c r="U519" s="10"/>
      <c r="V519" s="20"/>
      <c r="W519" s="10"/>
      <c r="X519" s="20"/>
      <c r="Y519" s="10"/>
      <c r="Z519" s="20"/>
      <c r="AA519" s="15"/>
      <c r="AB519" s="11"/>
      <c r="AC519" s="10"/>
      <c r="AD519" s="19"/>
      <c r="AE519" s="12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6"/>
      <c r="AW519" s="19"/>
      <c r="AY519" s="23"/>
      <c r="AZ519" s="18"/>
      <c r="BA519" s="18"/>
      <c r="BB519" s="18"/>
      <c r="BC519" s="18"/>
      <c r="BD519" s="18"/>
      <c r="BE519" s="18"/>
      <c r="BF519" s="24"/>
      <c r="BG519" s="24"/>
      <c r="BH519" s="24"/>
      <c r="BI519" s="21"/>
      <c r="BJ519" s="25"/>
      <c r="BK519" s="24"/>
      <c r="BL519" s="23"/>
      <c r="BM519" s="23"/>
      <c r="BN519" s="22"/>
      <c r="BP519" s="2"/>
    </row>
    <row r="520" spans="9:68" x14ac:dyDescent="0.2">
      <c r="I520" s="17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20"/>
      <c r="U520" s="10"/>
      <c r="V520" s="20"/>
      <c r="W520" s="10"/>
      <c r="X520" s="20"/>
      <c r="Y520" s="10"/>
      <c r="Z520" s="20"/>
      <c r="AA520" s="15"/>
      <c r="AB520" s="11"/>
      <c r="AC520" s="10"/>
      <c r="AD520" s="19"/>
      <c r="AE520" s="12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6"/>
      <c r="AW520" s="19"/>
      <c r="AY520" s="23"/>
      <c r="AZ520" s="18"/>
      <c r="BA520" s="18"/>
      <c r="BB520" s="18"/>
      <c r="BC520" s="18"/>
      <c r="BD520" s="18"/>
      <c r="BE520" s="18"/>
      <c r="BF520" s="24"/>
      <c r="BG520" s="24"/>
      <c r="BH520" s="24"/>
      <c r="BI520" s="21"/>
      <c r="BJ520" s="25"/>
      <c r="BK520" s="24"/>
      <c r="BL520" s="23"/>
      <c r="BM520" s="23"/>
      <c r="BN520" s="22"/>
      <c r="BP520" s="2"/>
    </row>
    <row r="521" spans="9:68" x14ac:dyDescent="0.2">
      <c r="I521" s="17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20"/>
      <c r="U521" s="10"/>
      <c r="V521" s="20"/>
      <c r="W521" s="10"/>
      <c r="X521" s="20"/>
      <c r="Y521" s="10"/>
      <c r="Z521" s="20"/>
      <c r="AA521" s="15"/>
      <c r="AB521" s="11"/>
      <c r="AC521" s="10"/>
      <c r="AD521" s="19"/>
      <c r="AE521" s="12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6"/>
      <c r="AW521" s="19"/>
      <c r="AY521" s="23"/>
      <c r="AZ521" s="18"/>
      <c r="BA521" s="18"/>
      <c r="BB521" s="18"/>
      <c r="BC521" s="18"/>
      <c r="BD521" s="18"/>
      <c r="BE521" s="18"/>
      <c r="BF521" s="24"/>
      <c r="BG521" s="24"/>
      <c r="BH521" s="24"/>
      <c r="BI521" s="21"/>
      <c r="BJ521" s="25"/>
      <c r="BK521" s="24"/>
      <c r="BL521" s="23"/>
      <c r="BM521" s="23"/>
      <c r="BN521" s="22"/>
      <c r="BP521" s="2"/>
    </row>
    <row r="522" spans="9:68" x14ac:dyDescent="0.2">
      <c r="I522" s="17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20"/>
      <c r="U522" s="10"/>
      <c r="V522" s="20"/>
      <c r="W522" s="10"/>
      <c r="X522" s="20"/>
      <c r="Y522" s="10"/>
      <c r="Z522" s="20"/>
      <c r="AA522" s="15"/>
      <c r="AB522" s="11"/>
      <c r="AC522" s="10"/>
      <c r="AD522" s="19"/>
      <c r="AE522" s="12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6"/>
      <c r="AW522" s="19"/>
      <c r="AY522" s="23"/>
      <c r="AZ522" s="18"/>
      <c r="BA522" s="18"/>
      <c r="BB522" s="18"/>
      <c r="BC522" s="18"/>
      <c r="BD522" s="18"/>
      <c r="BE522" s="18"/>
      <c r="BF522" s="24"/>
      <c r="BG522" s="24"/>
      <c r="BH522" s="24"/>
      <c r="BI522" s="21"/>
      <c r="BJ522" s="25"/>
      <c r="BK522" s="24"/>
      <c r="BL522" s="23"/>
      <c r="BM522" s="23"/>
      <c r="BN522" s="22"/>
      <c r="BP522" s="2"/>
    </row>
    <row r="523" spans="9:68" x14ac:dyDescent="0.2">
      <c r="I523" s="17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20"/>
      <c r="U523" s="10"/>
      <c r="V523" s="20"/>
      <c r="W523" s="10"/>
      <c r="X523" s="20"/>
      <c r="Y523" s="10"/>
      <c r="Z523" s="20"/>
      <c r="AA523" s="15"/>
      <c r="AB523" s="11"/>
      <c r="AC523" s="10"/>
      <c r="AD523" s="19"/>
      <c r="AE523" s="12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6"/>
      <c r="AW523" s="19"/>
      <c r="AY523" s="23"/>
      <c r="AZ523" s="18"/>
      <c r="BA523" s="18"/>
      <c r="BB523" s="18"/>
      <c r="BC523" s="18"/>
      <c r="BD523" s="18"/>
      <c r="BE523" s="18"/>
      <c r="BF523" s="24"/>
      <c r="BG523" s="24"/>
      <c r="BH523" s="24"/>
      <c r="BI523" s="21"/>
      <c r="BJ523" s="25"/>
      <c r="BK523" s="24"/>
      <c r="BL523" s="23"/>
      <c r="BM523" s="23"/>
      <c r="BN523" s="22"/>
      <c r="BP523" s="2"/>
    </row>
    <row r="524" spans="9:68" x14ac:dyDescent="0.2">
      <c r="I524" s="17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20"/>
      <c r="U524" s="10"/>
      <c r="V524" s="20"/>
      <c r="W524" s="10"/>
      <c r="X524" s="20"/>
      <c r="Y524" s="10"/>
      <c r="Z524" s="20"/>
      <c r="AA524" s="15"/>
      <c r="AB524" s="11"/>
      <c r="AC524" s="10"/>
      <c r="AD524" s="19"/>
      <c r="AE524" s="12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6"/>
      <c r="AW524" s="19"/>
      <c r="AY524" s="23"/>
      <c r="AZ524" s="18"/>
      <c r="BA524" s="18"/>
      <c r="BB524" s="18"/>
      <c r="BC524" s="18"/>
      <c r="BD524" s="18"/>
      <c r="BE524" s="18"/>
      <c r="BF524" s="24"/>
      <c r="BG524" s="24"/>
      <c r="BH524" s="24"/>
      <c r="BI524" s="21"/>
      <c r="BJ524" s="25"/>
      <c r="BK524" s="24"/>
      <c r="BL524" s="23"/>
      <c r="BM524" s="23"/>
      <c r="BN524" s="22"/>
      <c r="BP524" s="2"/>
    </row>
    <row r="525" spans="9:68" x14ac:dyDescent="0.2">
      <c r="I525" s="17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20"/>
      <c r="U525" s="10"/>
      <c r="V525" s="20"/>
      <c r="W525" s="10"/>
      <c r="X525" s="20"/>
      <c r="Y525" s="10"/>
      <c r="Z525" s="20"/>
      <c r="AA525" s="15"/>
      <c r="AB525" s="11"/>
      <c r="AC525" s="10"/>
      <c r="AD525" s="19"/>
      <c r="AE525" s="12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6"/>
      <c r="AW525" s="19"/>
      <c r="AY525" s="23"/>
      <c r="AZ525" s="18"/>
      <c r="BA525" s="18"/>
      <c r="BB525" s="18"/>
      <c r="BC525" s="18"/>
      <c r="BD525" s="18"/>
      <c r="BE525" s="18"/>
      <c r="BF525" s="24"/>
      <c r="BG525" s="24"/>
      <c r="BH525" s="24"/>
      <c r="BI525" s="21"/>
      <c r="BJ525" s="25"/>
      <c r="BK525" s="24"/>
      <c r="BL525" s="23"/>
      <c r="BM525" s="23"/>
      <c r="BN525" s="22"/>
      <c r="BP525" s="2"/>
    </row>
    <row r="526" spans="9:68" x14ac:dyDescent="0.2">
      <c r="I526" s="17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20"/>
      <c r="U526" s="10"/>
      <c r="V526" s="20"/>
      <c r="W526" s="10"/>
      <c r="X526" s="20"/>
      <c r="Y526" s="10"/>
      <c r="Z526" s="20"/>
      <c r="AA526" s="15"/>
      <c r="AB526" s="11"/>
      <c r="AC526" s="10"/>
      <c r="AD526" s="19"/>
      <c r="AE526" s="12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6"/>
      <c r="AW526" s="19"/>
      <c r="AY526" s="23"/>
      <c r="AZ526" s="18"/>
      <c r="BA526" s="18"/>
      <c r="BB526" s="18"/>
      <c r="BC526" s="18"/>
      <c r="BD526" s="18"/>
      <c r="BE526" s="18"/>
      <c r="BF526" s="24"/>
      <c r="BG526" s="24"/>
      <c r="BH526" s="24"/>
      <c r="BI526" s="21"/>
      <c r="BJ526" s="25"/>
      <c r="BK526" s="24"/>
      <c r="BL526" s="23"/>
      <c r="BM526" s="23"/>
      <c r="BN526" s="22"/>
      <c r="BP526" s="2"/>
    </row>
    <row r="527" spans="9:68" x14ac:dyDescent="0.2">
      <c r="I527" s="17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20"/>
      <c r="U527" s="10"/>
      <c r="V527" s="20"/>
      <c r="W527" s="10"/>
      <c r="X527" s="20"/>
      <c r="Y527" s="10"/>
      <c r="Z527" s="20"/>
      <c r="AA527" s="15"/>
      <c r="AB527" s="11"/>
      <c r="AC527" s="10"/>
      <c r="AD527" s="19"/>
      <c r="AE527" s="12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6"/>
      <c r="AW527" s="19"/>
      <c r="AY527" s="23"/>
      <c r="AZ527" s="18"/>
      <c r="BA527" s="18"/>
      <c r="BB527" s="18"/>
      <c r="BC527" s="18"/>
      <c r="BD527" s="18"/>
      <c r="BE527" s="18"/>
      <c r="BF527" s="24"/>
      <c r="BG527" s="24"/>
      <c r="BH527" s="24"/>
      <c r="BI527" s="21"/>
      <c r="BJ527" s="25"/>
      <c r="BK527" s="24"/>
      <c r="BL527" s="23"/>
      <c r="BM527" s="23"/>
      <c r="BN527" s="22"/>
      <c r="BP527" s="2"/>
    </row>
    <row r="528" spans="9:68" x14ac:dyDescent="0.2">
      <c r="I528" s="17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20"/>
      <c r="U528" s="10"/>
      <c r="V528" s="20"/>
      <c r="W528" s="10"/>
      <c r="X528" s="20"/>
      <c r="Y528" s="10"/>
      <c r="Z528" s="20"/>
      <c r="AA528" s="15"/>
      <c r="AB528" s="11"/>
      <c r="AC528" s="10"/>
      <c r="AD528" s="19"/>
      <c r="AE528" s="12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6"/>
      <c r="AW528" s="19"/>
      <c r="AY528" s="23"/>
      <c r="AZ528" s="18"/>
      <c r="BA528" s="18"/>
      <c r="BB528" s="18"/>
      <c r="BC528" s="18"/>
      <c r="BD528" s="18"/>
      <c r="BE528" s="18"/>
      <c r="BF528" s="24"/>
      <c r="BG528" s="24"/>
      <c r="BH528" s="24"/>
      <c r="BI528" s="21"/>
      <c r="BJ528" s="25"/>
      <c r="BK528" s="24"/>
      <c r="BL528" s="23"/>
      <c r="BM528" s="23"/>
      <c r="BN528" s="22"/>
      <c r="BP528" s="2"/>
    </row>
    <row r="529" spans="9:68" x14ac:dyDescent="0.2">
      <c r="I529" s="17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20"/>
      <c r="U529" s="10"/>
      <c r="V529" s="20"/>
      <c r="W529" s="10"/>
      <c r="X529" s="20"/>
      <c r="Y529" s="10"/>
      <c r="Z529" s="20"/>
      <c r="AA529" s="15"/>
      <c r="AB529" s="11"/>
      <c r="AC529" s="10"/>
      <c r="AD529" s="19"/>
      <c r="AE529" s="12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6"/>
      <c r="AW529" s="19"/>
      <c r="AY529" s="23"/>
      <c r="AZ529" s="18"/>
      <c r="BA529" s="18"/>
      <c r="BB529" s="18"/>
      <c r="BC529" s="18"/>
      <c r="BD529" s="18"/>
      <c r="BE529" s="18"/>
      <c r="BF529" s="24"/>
      <c r="BG529" s="24"/>
      <c r="BH529" s="24"/>
      <c r="BI529" s="21"/>
      <c r="BJ529" s="25"/>
      <c r="BK529" s="24"/>
      <c r="BL529" s="23"/>
      <c r="BM529" s="23"/>
      <c r="BN529" s="22"/>
      <c r="BP529" s="2"/>
    </row>
    <row r="530" spans="9:68" x14ac:dyDescent="0.2">
      <c r="I530" s="17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20"/>
      <c r="U530" s="10"/>
      <c r="V530" s="20"/>
      <c r="W530" s="10"/>
      <c r="X530" s="20"/>
      <c r="Y530" s="10"/>
      <c r="Z530" s="20"/>
      <c r="AA530" s="15"/>
      <c r="AB530" s="11"/>
      <c r="AC530" s="10"/>
      <c r="AD530" s="19"/>
      <c r="AE530" s="12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6"/>
      <c r="AW530" s="19"/>
      <c r="AY530" s="23"/>
      <c r="AZ530" s="18"/>
      <c r="BA530" s="18"/>
      <c r="BB530" s="18"/>
      <c r="BC530" s="18"/>
      <c r="BD530" s="18"/>
      <c r="BE530" s="18"/>
      <c r="BF530" s="24"/>
      <c r="BG530" s="24"/>
      <c r="BH530" s="24"/>
      <c r="BI530" s="21"/>
      <c r="BJ530" s="25"/>
      <c r="BK530" s="24"/>
      <c r="BL530" s="23"/>
      <c r="BM530" s="23"/>
      <c r="BN530" s="22"/>
      <c r="BP530" s="2"/>
    </row>
    <row r="531" spans="9:68" x14ac:dyDescent="0.2">
      <c r="I531" s="17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20"/>
      <c r="U531" s="10"/>
      <c r="V531" s="20"/>
      <c r="W531" s="10"/>
      <c r="X531" s="20"/>
      <c r="Y531" s="10"/>
      <c r="Z531" s="20"/>
      <c r="AA531" s="15"/>
      <c r="AB531" s="11"/>
      <c r="AC531" s="10"/>
      <c r="AD531" s="19"/>
      <c r="AE531" s="12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6"/>
      <c r="AW531" s="19"/>
      <c r="AY531" s="23"/>
      <c r="AZ531" s="18"/>
      <c r="BA531" s="18"/>
      <c r="BB531" s="18"/>
      <c r="BC531" s="18"/>
      <c r="BD531" s="18"/>
      <c r="BE531" s="18"/>
      <c r="BF531" s="24"/>
      <c r="BG531" s="24"/>
      <c r="BH531" s="24"/>
      <c r="BI531" s="21"/>
      <c r="BJ531" s="25"/>
      <c r="BK531" s="24"/>
      <c r="BL531" s="23"/>
      <c r="BM531" s="23"/>
      <c r="BN531" s="22"/>
      <c r="BP531" s="2"/>
    </row>
    <row r="532" spans="9:68" x14ac:dyDescent="0.2">
      <c r="I532" s="17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20"/>
      <c r="U532" s="10"/>
      <c r="V532" s="20"/>
      <c r="W532" s="10"/>
      <c r="X532" s="20"/>
      <c r="Y532" s="10"/>
      <c r="Z532" s="20"/>
      <c r="AA532" s="15"/>
      <c r="AB532" s="11"/>
      <c r="AC532" s="10"/>
      <c r="AD532" s="19"/>
      <c r="AE532" s="12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6"/>
      <c r="AW532" s="19"/>
      <c r="AY532" s="23"/>
      <c r="AZ532" s="18"/>
      <c r="BA532" s="18"/>
      <c r="BB532" s="18"/>
      <c r="BC532" s="18"/>
      <c r="BD532" s="18"/>
      <c r="BE532" s="18"/>
      <c r="BF532" s="24"/>
      <c r="BG532" s="24"/>
      <c r="BH532" s="24"/>
      <c r="BI532" s="21"/>
      <c r="BJ532" s="25"/>
      <c r="BK532" s="24"/>
      <c r="BL532" s="23"/>
      <c r="BM532" s="23"/>
      <c r="BN532" s="22"/>
      <c r="BP532" s="2"/>
    </row>
    <row r="533" spans="9:68" x14ac:dyDescent="0.2">
      <c r="I533" s="17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20"/>
      <c r="U533" s="10"/>
      <c r="V533" s="20"/>
      <c r="W533" s="10"/>
      <c r="X533" s="20"/>
      <c r="Y533" s="10"/>
      <c r="Z533" s="20"/>
      <c r="AA533" s="15"/>
      <c r="AB533" s="11"/>
      <c r="AC533" s="10"/>
      <c r="AD533" s="19"/>
      <c r="AE533" s="12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6"/>
      <c r="AW533" s="19"/>
      <c r="AY533" s="23"/>
      <c r="AZ533" s="18"/>
      <c r="BA533" s="18"/>
      <c r="BB533" s="18"/>
      <c r="BC533" s="18"/>
      <c r="BD533" s="18"/>
      <c r="BE533" s="18"/>
      <c r="BF533" s="24"/>
      <c r="BG533" s="24"/>
      <c r="BH533" s="24"/>
      <c r="BI533" s="21"/>
      <c r="BJ533" s="25"/>
      <c r="BK533" s="24"/>
      <c r="BL533" s="23"/>
      <c r="BM533" s="23"/>
      <c r="BN533" s="22"/>
      <c r="BP533" s="2"/>
    </row>
    <row r="534" spans="9:68" x14ac:dyDescent="0.2">
      <c r="I534" s="17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20"/>
      <c r="U534" s="10"/>
      <c r="V534" s="20"/>
      <c r="W534" s="10"/>
      <c r="X534" s="20"/>
      <c r="Y534" s="10"/>
      <c r="Z534" s="20"/>
      <c r="AA534" s="15"/>
      <c r="AB534" s="11"/>
      <c r="AC534" s="10"/>
      <c r="AD534" s="19"/>
      <c r="AE534" s="12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6"/>
      <c r="AW534" s="19"/>
      <c r="AY534" s="23"/>
      <c r="AZ534" s="18"/>
      <c r="BA534" s="18"/>
      <c r="BB534" s="18"/>
      <c r="BC534" s="18"/>
      <c r="BD534" s="18"/>
      <c r="BE534" s="18"/>
      <c r="BF534" s="24"/>
      <c r="BG534" s="24"/>
      <c r="BH534" s="24"/>
      <c r="BI534" s="21"/>
      <c r="BJ534" s="25"/>
      <c r="BK534" s="24"/>
      <c r="BL534" s="23"/>
      <c r="BM534" s="23"/>
      <c r="BN534" s="22"/>
      <c r="BP534" s="2"/>
    </row>
    <row r="535" spans="9:68" x14ac:dyDescent="0.2">
      <c r="I535" s="17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20"/>
      <c r="U535" s="10"/>
      <c r="V535" s="20"/>
      <c r="W535" s="10"/>
      <c r="X535" s="20"/>
      <c r="Y535" s="10"/>
      <c r="Z535" s="20"/>
      <c r="AA535" s="15"/>
      <c r="AB535" s="11"/>
      <c r="AC535" s="10"/>
      <c r="AD535" s="19"/>
      <c r="AE535" s="12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6"/>
      <c r="AW535" s="19"/>
      <c r="AY535" s="23"/>
      <c r="AZ535" s="18"/>
      <c r="BA535" s="18"/>
      <c r="BB535" s="18"/>
      <c r="BC535" s="18"/>
      <c r="BD535" s="18"/>
      <c r="BE535" s="18"/>
      <c r="BF535" s="24"/>
      <c r="BG535" s="24"/>
      <c r="BH535" s="24"/>
      <c r="BI535" s="21"/>
      <c r="BJ535" s="25"/>
      <c r="BK535" s="24"/>
      <c r="BL535" s="23"/>
      <c r="BM535" s="23"/>
      <c r="BN535" s="22"/>
      <c r="BP535" s="2"/>
    </row>
    <row r="536" spans="9:68" x14ac:dyDescent="0.2">
      <c r="I536" s="17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20"/>
      <c r="U536" s="10"/>
      <c r="V536" s="20"/>
      <c r="W536" s="10"/>
      <c r="X536" s="20"/>
      <c r="Y536" s="10"/>
      <c r="Z536" s="20"/>
      <c r="AA536" s="15"/>
      <c r="AB536" s="11"/>
      <c r="AC536" s="10"/>
      <c r="AD536" s="19"/>
      <c r="AE536" s="12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6"/>
      <c r="AW536" s="19"/>
      <c r="AY536" s="23"/>
      <c r="AZ536" s="18"/>
      <c r="BA536" s="18"/>
      <c r="BB536" s="18"/>
      <c r="BC536" s="18"/>
      <c r="BD536" s="18"/>
      <c r="BE536" s="18"/>
      <c r="BF536" s="24"/>
      <c r="BG536" s="24"/>
      <c r="BH536" s="24"/>
      <c r="BI536" s="21"/>
      <c r="BJ536" s="25"/>
      <c r="BK536" s="24"/>
      <c r="BL536" s="23"/>
      <c r="BM536" s="23"/>
      <c r="BN536" s="22"/>
      <c r="BP536" s="2"/>
    </row>
    <row r="537" spans="9:68" x14ac:dyDescent="0.2">
      <c r="I537" s="17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20"/>
      <c r="U537" s="10"/>
      <c r="V537" s="20"/>
      <c r="W537" s="10"/>
      <c r="X537" s="20"/>
      <c r="Y537" s="10"/>
      <c r="Z537" s="20"/>
      <c r="AA537" s="15"/>
      <c r="AB537" s="11"/>
      <c r="AC537" s="10"/>
      <c r="AD537" s="19"/>
      <c r="AE537" s="12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6"/>
      <c r="AW537" s="19"/>
      <c r="AY537" s="23"/>
      <c r="AZ537" s="18"/>
      <c r="BA537" s="18"/>
      <c r="BB537" s="18"/>
      <c r="BC537" s="18"/>
      <c r="BD537" s="18"/>
      <c r="BE537" s="18"/>
      <c r="BF537" s="24"/>
      <c r="BG537" s="24"/>
      <c r="BH537" s="24"/>
      <c r="BI537" s="21"/>
      <c r="BJ537" s="25"/>
      <c r="BK537" s="24"/>
      <c r="BL537" s="23"/>
      <c r="BM537" s="23"/>
      <c r="BN537" s="22"/>
      <c r="BP537" s="2"/>
    </row>
    <row r="538" spans="9:68" x14ac:dyDescent="0.2">
      <c r="I538" s="17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20"/>
      <c r="U538" s="10"/>
      <c r="V538" s="20"/>
      <c r="W538" s="10"/>
      <c r="X538" s="20"/>
      <c r="Y538" s="10"/>
      <c r="Z538" s="20"/>
      <c r="AA538" s="15"/>
      <c r="AB538" s="11"/>
      <c r="AC538" s="10"/>
      <c r="AD538" s="19"/>
      <c r="AE538" s="12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6"/>
      <c r="AW538" s="19"/>
      <c r="AY538" s="23"/>
      <c r="AZ538" s="18"/>
      <c r="BA538" s="18"/>
      <c r="BB538" s="18"/>
      <c r="BC538" s="18"/>
      <c r="BD538" s="18"/>
      <c r="BE538" s="18"/>
      <c r="BF538" s="24"/>
      <c r="BG538" s="24"/>
      <c r="BH538" s="24"/>
      <c r="BI538" s="21"/>
      <c r="BJ538" s="25"/>
      <c r="BK538" s="24"/>
      <c r="BL538" s="23"/>
      <c r="BM538" s="23"/>
      <c r="BN538" s="22"/>
      <c r="BP538" s="2"/>
    </row>
    <row r="539" spans="9:68" x14ac:dyDescent="0.2">
      <c r="I539" s="17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20"/>
      <c r="U539" s="10"/>
      <c r="V539" s="20"/>
      <c r="W539" s="10"/>
      <c r="X539" s="20"/>
      <c r="Y539" s="10"/>
      <c r="Z539" s="20"/>
      <c r="AA539" s="15"/>
      <c r="AB539" s="11"/>
      <c r="AC539" s="10"/>
      <c r="AD539" s="19"/>
      <c r="AE539" s="12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6"/>
      <c r="AW539" s="19"/>
      <c r="AY539" s="23"/>
      <c r="AZ539" s="18"/>
      <c r="BA539" s="18"/>
      <c r="BB539" s="18"/>
      <c r="BC539" s="18"/>
      <c r="BD539" s="18"/>
      <c r="BE539" s="18"/>
      <c r="BF539" s="24"/>
      <c r="BG539" s="24"/>
      <c r="BH539" s="24"/>
      <c r="BI539" s="21"/>
      <c r="BJ539" s="25"/>
      <c r="BK539" s="24"/>
      <c r="BL539" s="23"/>
      <c r="BM539" s="23"/>
      <c r="BN539" s="22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4"/>
      <c r="V551" s="1"/>
      <c r="Z551" s="2"/>
      <c r="AB551" s="6"/>
      <c r="AD551" s="5"/>
      <c r="BP551" s="2"/>
    </row>
    <row r="552" spans="9:68" x14ac:dyDescent="0.2">
      <c r="I552" s="4"/>
      <c r="V552" s="1"/>
      <c r="Z552" s="2"/>
      <c r="BP552" s="2"/>
    </row>
    <row r="553" spans="9:68" x14ac:dyDescent="0.2">
      <c r="I553" s="4"/>
      <c r="V553" s="1"/>
      <c r="Z553" s="2"/>
      <c r="BP553" s="2"/>
    </row>
    <row r="554" spans="9:68" x14ac:dyDescent="0.2">
      <c r="I554" s="4"/>
      <c r="V554" s="1"/>
      <c r="Z554" s="2"/>
      <c r="BP554" s="2"/>
    </row>
    <row r="555" spans="9:68" x14ac:dyDescent="0.2">
      <c r="I555" s="4"/>
      <c r="V555" s="1"/>
      <c r="Z555" s="2"/>
    </row>
    <row r="556" spans="9:68" x14ac:dyDescent="0.2">
      <c r="I556" s="4"/>
      <c r="V556" s="1"/>
      <c r="Z556" s="2"/>
    </row>
    <row r="557" spans="9:68" x14ac:dyDescent="0.2">
      <c r="I557" s="4"/>
      <c r="V557" s="1"/>
      <c r="Z557" s="2"/>
    </row>
    <row r="558" spans="9:68" x14ac:dyDescent="0.2">
      <c r="I558" s="4"/>
      <c r="V558" s="1"/>
      <c r="Z558" s="2"/>
    </row>
    <row r="559" spans="9:68" x14ac:dyDescent="0.2">
      <c r="I559" s="4"/>
      <c r="V559" s="1"/>
      <c r="Z559" s="2"/>
    </row>
    <row r="560" spans="9:68" x14ac:dyDescent="0.2">
      <c r="I560" s="4"/>
      <c r="V560" s="1"/>
      <c r="Z560" s="2"/>
    </row>
    <row r="561" spans="9:26" x14ac:dyDescent="0.2">
      <c r="I561" s="4"/>
      <c r="V561" s="1"/>
      <c r="Z561" s="2"/>
    </row>
    <row r="562" spans="9:26" x14ac:dyDescent="0.2">
      <c r="I562" s="4"/>
      <c r="V562" s="1"/>
      <c r="Z562" s="2"/>
    </row>
    <row r="563" spans="9:26" x14ac:dyDescent="0.2">
      <c r="I563" s="4"/>
      <c r="V563" s="1"/>
      <c r="Z563" s="2"/>
    </row>
    <row r="564" spans="9:26" x14ac:dyDescent="0.2">
      <c r="I564" s="4"/>
      <c r="V564" s="1"/>
      <c r="Z564" s="2"/>
    </row>
    <row r="565" spans="9:26" x14ac:dyDescent="0.2">
      <c r="I565" s="4"/>
      <c r="V565" s="1"/>
      <c r="Z565" s="2"/>
    </row>
    <row r="566" spans="9:26" x14ac:dyDescent="0.2">
      <c r="I566" s="4"/>
      <c r="V566" s="1"/>
      <c r="Z566" s="2"/>
    </row>
    <row r="567" spans="9:26" x14ac:dyDescent="0.2">
      <c r="I567" s="4"/>
      <c r="V567" s="1"/>
      <c r="Z567" s="2"/>
    </row>
    <row r="568" spans="9:26" x14ac:dyDescent="0.2">
      <c r="I568" s="4"/>
      <c r="V568" s="1"/>
      <c r="Z568" s="2"/>
    </row>
    <row r="569" spans="9:26" x14ac:dyDescent="0.2">
      <c r="I569" s="4"/>
      <c r="V569" s="1"/>
      <c r="Z569" s="2"/>
    </row>
    <row r="570" spans="9:26" x14ac:dyDescent="0.2">
      <c r="I570" s="4"/>
      <c r="V570" s="1"/>
      <c r="Z570" s="2"/>
    </row>
    <row r="571" spans="9:26" x14ac:dyDescent="0.2">
      <c r="I571" s="4"/>
      <c r="V571" s="1"/>
      <c r="Z571" s="2"/>
    </row>
    <row r="572" spans="9:26" x14ac:dyDescent="0.2">
      <c r="I572" s="4"/>
      <c r="V572" s="1"/>
      <c r="Z572" s="2"/>
    </row>
    <row r="573" spans="9:26" x14ac:dyDescent="0.2">
      <c r="I573" s="4"/>
      <c r="V573" s="1"/>
      <c r="Z573" s="2"/>
    </row>
    <row r="574" spans="9:26" x14ac:dyDescent="0.2">
      <c r="I574" s="4"/>
      <c r="V574" s="1"/>
      <c r="Z574" s="2"/>
    </row>
    <row r="575" spans="9:26" x14ac:dyDescent="0.2">
      <c r="I575" s="4"/>
      <c r="V575" s="1"/>
      <c r="Z575" s="2"/>
    </row>
    <row r="576" spans="9:26" x14ac:dyDescent="0.2">
      <c r="I576" s="4"/>
      <c r="V576" s="1"/>
      <c r="Z576" s="2"/>
    </row>
    <row r="577" spans="9:26" x14ac:dyDescent="0.2">
      <c r="I577" s="4"/>
      <c r="V577" s="1"/>
      <c r="Z577" s="2"/>
    </row>
    <row r="578" spans="9:26" x14ac:dyDescent="0.2">
      <c r="I578" s="4"/>
      <c r="V578" s="1"/>
      <c r="Z578" s="2"/>
    </row>
    <row r="579" spans="9:26" x14ac:dyDescent="0.2">
      <c r="I579" s="4"/>
      <c r="V579" s="1"/>
      <c r="Z579" s="2"/>
    </row>
    <row r="580" spans="9:26" x14ac:dyDescent="0.2">
      <c r="I580" s="4"/>
      <c r="V580" s="1"/>
      <c r="Z580" s="2"/>
    </row>
    <row r="581" spans="9:26" x14ac:dyDescent="0.2">
      <c r="I581" s="4"/>
      <c r="V581" s="1"/>
      <c r="Z581" s="2"/>
    </row>
    <row r="582" spans="9:26" x14ac:dyDescent="0.2">
      <c r="I582" s="4"/>
      <c r="V582" s="1"/>
      <c r="Z582" s="2"/>
    </row>
    <row r="583" spans="9:26" x14ac:dyDescent="0.2">
      <c r="I583" s="4"/>
      <c r="V583" s="1"/>
      <c r="Z583" s="2"/>
    </row>
    <row r="584" spans="9:26" x14ac:dyDescent="0.2">
      <c r="I584" s="4"/>
      <c r="V584" s="1"/>
      <c r="Z584" s="2"/>
    </row>
    <row r="585" spans="9:26" x14ac:dyDescent="0.2">
      <c r="I585" s="4"/>
      <c r="V585" s="1"/>
      <c r="Z585" s="2"/>
    </row>
    <row r="586" spans="9:26" x14ac:dyDescent="0.2">
      <c r="I586" s="4"/>
      <c r="V586" s="1"/>
      <c r="Z586" s="2"/>
    </row>
    <row r="587" spans="9:26" x14ac:dyDescent="0.2">
      <c r="I587" s="4"/>
      <c r="V587" s="1"/>
      <c r="Z587" s="2"/>
    </row>
    <row r="588" spans="9:26" x14ac:dyDescent="0.2">
      <c r="I588" s="4"/>
      <c r="V588" s="1"/>
      <c r="Z588" s="2"/>
    </row>
    <row r="589" spans="9:26" x14ac:dyDescent="0.2">
      <c r="I589" s="4"/>
      <c r="V589" s="1"/>
      <c r="Z589" s="2"/>
    </row>
    <row r="590" spans="9:26" x14ac:dyDescent="0.2">
      <c r="I590" s="4"/>
      <c r="V590" s="1"/>
      <c r="Z590" s="2"/>
    </row>
    <row r="591" spans="9:26" x14ac:dyDescent="0.2">
      <c r="I591" s="4"/>
      <c r="V591" s="1"/>
      <c r="Z591" s="2"/>
    </row>
    <row r="592" spans="9:26" x14ac:dyDescent="0.2">
      <c r="I592" s="4"/>
      <c r="V592" s="1"/>
      <c r="Z592" s="2"/>
    </row>
    <row r="593" spans="9:26" x14ac:dyDescent="0.2">
      <c r="I593" s="4"/>
      <c r="V593" s="1"/>
      <c r="Z593" s="2"/>
    </row>
    <row r="594" spans="9:26" x14ac:dyDescent="0.2">
      <c r="I594" s="4"/>
      <c r="V594" s="1"/>
      <c r="Z594" s="2"/>
    </row>
    <row r="595" spans="9:26" x14ac:dyDescent="0.2">
      <c r="I595" s="4"/>
      <c r="V595" s="1"/>
      <c r="Z595" s="2"/>
    </row>
    <row r="596" spans="9:26" x14ac:dyDescent="0.2">
      <c r="I596" s="4"/>
      <c r="V596" s="1"/>
      <c r="Z596" s="2"/>
    </row>
    <row r="597" spans="9:26" x14ac:dyDescent="0.2">
      <c r="I597" s="4"/>
      <c r="V597" s="1"/>
      <c r="Z597" s="2"/>
    </row>
    <row r="598" spans="9:26" x14ac:dyDescent="0.2">
      <c r="I598" s="4"/>
      <c r="V598" s="1"/>
      <c r="Z598" s="2"/>
    </row>
    <row r="599" spans="9:26" x14ac:dyDescent="0.2">
      <c r="I599" s="4"/>
      <c r="V599" s="1"/>
      <c r="Z599" s="2"/>
    </row>
    <row r="600" spans="9:26" x14ac:dyDescent="0.2">
      <c r="I600" s="4"/>
      <c r="V600" s="1"/>
      <c r="Z600" s="2"/>
    </row>
    <row r="601" spans="9:26" x14ac:dyDescent="0.2">
      <c r="I601" s="4"/>
      <c r="V601" s="1"/>
      <c r="Z601" s="2"/>
    </row>
    <row r="602" spans="9:26" x14ac:dyDescent="0.2">
      <c r="I602" s="4"/>
      <c r="V602" s="1"/>
      <c r="Z602" s="2"/>
    </row>
    <row r="603" spans="9:26" x14ac:dyDescent="0.2">
      <c r="I603" s="4"/>
      <c r="V603" s="1"/>
      <c r="Z603" s="2"/>
    </row>
    <row r="604" spans="9:26" x14ac:dyDescent="0.2">
      <c r="I604" s="4"/>
      <c r="V604" s="1"/>
      <c r="Z604" s="2"/>
    </row>
    <row r="605" spans="9:26" x14ac:dyDescent="0.2">
      <c r="I605" s="4"/>
      <c r="V605" s="1"/>
      <c r="Z605" s="2"/>
    </row>
    <row r="606" spans="9:26" x14ac:dyDescent="0.2">
      <c r="I606" s="4"/>
      <c r="V606" s="1"/>
      <c r="Z606" s="2"/>
    </row>
    <row r="607" spans="9:26" x14ac:dyDescent="0.2">
      <c r="I607" s="4"/>
      <c r="V607" s="1"/>
      <c r="Z607" s="2"/>
    </row>
    <row r="608" spans="9:26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V610" s="1"/>
      <c r="Z610" s="2"/>
    </row>
    <row r="611" spans="9:26" x14ac:dyDescent="0.2">
      <c r="V611" s="1"/>
      <c r="Z611" s="2"/>
    </row>
    <row r="612" spans="9:26" x14ac:dyDescent="0.2">
      <c r="V612" s="1"/>
      <c r="Z612" s="2"/>
    </row>
    <row r="613" spans="9:26" x14ac:dyDescent="0.2">
      <c r="V613" s="1"/>
      <c r="Z613" s="2"/>
    </row>
    <row r="614" spans="9:26" x14ac:dyDescent="0.2">
      <c r="V614" s="1"/>
      <c r="Z614" s="2"/>
    </row>
    <row r="615" spans="9:26" x14ac:dyDescent="0.2">
      <c r="V615" s="1"/>
      <c r="Z615" s="2"/>
    </row>
    <row r="616" spans="9:26" x14ac:dyDescent="0.2">
      <c r="V616" s="1"/>
      <c r="Z616" s="2"/>
    </row>
    <row r="617" spans="9:26" x14ac:dyDescent="0.2">
      <c r="V617" s="1"/>
      <c r="Z617" s="2"/>
    </row>
    <row r="618" spans="9:26" x14ac:dyDescent="0.2">
      <c r="V618" s="1"/>
      <c r="Z618" s="2"/>
    </row>
    <row r="619" spans="9:26" x14ac:dyDescent="0.2">
      <c r="V619" s="1"/>
      <c r="Z619" s="2"/>
    </row>
    <row r="620" spans="9:26" x14ac:dyDescent="0.2">
      <c r="V620" s="1"/>
      <c r="Z620" s="2"/>
    </row>
    <row r="621" spans="9:26" x14ac:dyDescent="0.2">
      <c r="V621" s="1"/>
      <c r="Z621" s="2"/>
    </row>
    <row r="622" spans="9:26" x14ac:dyDescent="0.2">
      <c r="V622" s="1"/>
      <c r="Z622" s="2"/>
    </row>
    <row r="623" spans="9:26" x14ac:dyDescent="0.2">
      <c r="V623" s="1"/>
      <c r="Z623" s="2"/>
    </row>
    <row r="624" spans="9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539">
    <cfRule type="cellIs" dxfId="17" priority="14" stopIfTrue="1" operator="between">
      <formula>33</formula>
      <formula>100</formula>
    </cfRule>
  </conditionalFormatting>
  <conditionalFormatting sqref="AC13:AC539">
    <cfRule type="cellIs" dxfId="16" priority="15" stopIfTrue="1" operator="between">
      <formula>33</formula>
      <formula>100</formula>
    </cfRule>
  </conditionalFormatting>
  <conditionalFormatting sqref="AD13:AD539">
    <cfRule type="cellIs" dxfId="15" priority="16" stopIfTrue="1" operator="between">
      <formula>33</formula>
      <formula>100</formula>
    </cfRule>
  </conditionalFormatting>
  <conditionalFormatting sqref="A6">
    <cfRule type="expression" dxfId="14" priority="17" stopIfTrue="1">
      <formula>$C$6=1</formula>
    </cfRule>
  </conditionalFormatting>
  <conditionalFormatting sqref="K14:K539">
    <cfRule type="cellIs" dxfId="13" priority="18" stopIfTrue="1" operator="notEqual">
      <formula>$J$5</formula>
    </cfRule>
  </conditionalFormatting>
  <conditionalFormatting sqref="Y14:Y767 W14:W767 AA14:AA767">
    <cfRule type="cellIs" dxfId="12" priority="5" operator="equal">
      <formula>7</formula>
    </cfRule>
    <cfRule type="cellIs" dxfId="11" priority="7" operator="equal">
      <formula>6</formula>
    </cfRule>
    <cfRule type="cellIs" dxfId="10" priority="9" operator="equal">
      <formula>5</formula>
    </cfRule>
    <cfRule type="cellIs" dxfId="9" priority="11" operator="equal">
      <formula>4</formula>
    </cfRule>
  </conditionalFormatting>
  <conditionalFormatting sqref="U14:U767">
    <cfRule type="cellIs" dxfId="8" priority="2" operator="between">
      <formula>11</formula>
      <formula>12</formula>
    </cfRule>
    <cfRule type="cellIs" dxfId="7" priority="4" operator="between">
      <formula>9</formula>
      <formula>10</formula>
    </cfRule>
    <cfRule type="cellIs" dxfId="6" priority="6" operator="equal">
      <formula>8</formula>
    </cfRule>
    <cfRule type="cellIs" dxfId="5" priority="8" operator="between">
      <formula>6</formula>
      <formula>7</formula>
    </cfRule>
    <cfRule type="cellIs" dxfId="4" priority="10" operator="between">
      <formula>4</formula>
      <formula>5</formula>
    </cfRule>
  </conditionalFormatting>
  <conditionalFormatting sqref="Y14:Y767 W14:W767 AA14:AA767 U14:U767">
    <cfRule type="cellIs" dxfId="3" priority="12" operator="equal">
      <formula>3</formula>
    </cfRule>
    <cfRule type="cellIs" dxfId="2" priority="13" operator="between">
      <formula>1</formula>
      <formula>2</formula>
    </cfRule>
  </conditionalFormatting>
  <conditionalFormatting sqref="Y14:Y767 W14:W767">
    <cfRule type="cellIs" dxfId="1" priority="3" operator="between">
      <formula>8</formula>
      <formula>9</formula>
    </cfRule>
  </conditionalFormatting>
  <conditionalFormatting sqref="K13:K450">
    <cfRule type="cellIs" dxfId="0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70625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626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627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628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078C</vt:lpstr>
      <vt:lpstr>079C</vt:lpstr>
      <vt:lpstr>080C</vt:lpstr>
      <vt:lpstr>081C</vt:lpstr>
      <vt:lpstr>082C</vt:lpstr>
      <vt:lpstr>'078C'!Print_Area</vt:lpstr>
      <vt:lpstr>'079C'!Print_Area</vt:lpstr>
      <vt:lpstr>'080C'!Print_Area</vt:lpstr>
      <vt:lpstr>'081C'!Print_Area</vt:lpstr>
      <vt:lpstr>'082C'!Print_Area</vt:lpstr>
      <vt:lpstr>'078C'!Print_Titles</vt:lpstr>
      <vt:lpstr>'079C'!Print_Titles</vt:lpstr>
      <vt:lpstr>'080C'!Print_Titles</vt:lpstr>
      <vt:lpstr>'081C'!Print_Titles</vt:lpstr>
      <vt:lpstr>'082C'!Print_Titles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2023-04-20T13:39:17Z</dcterms:modified>
</cp:coreProperties>
</file>