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i\Desktop\Orginal\Data\DataBase\元データ\"/>
    </mc:Choice>
  </mc:AlternateContent>
  <xr:revisionPtr revIDLastSave="0" documentId="13_ncr:1_{E40D9F15-5433-4CB5-B0AD-DC0C339078B5}" xr6:coauthVersionLast="46" xr6:coauthVersionMax="46" xr10:uidLastSave="{00000000-0000-0000-0000-000000000000}"/>
  <bookViews>
    <workbookView xWindow="4665" yWindow="1590" windowWidth="21600" windowHeight="11385" xr2:uid="{E5E59FA1-B88F-4CF8-98F5-0817A92DDD73}"/>
  </bookViews>
  <sheets>
    <sheet name="EnmStatus" sheetId="1" r:id="rId1"/>
    <sheet name="EnmMesh" sheetId="2" r:id="rId2"/>
    <sheet name="Reference" sheetId="3" r:id="rId3"/>
  </sheets>
  <definedNames>
    <definedName name="モーション種類">Reference!$F$4:$F$12</definedName>
    <definedName name="モーション種類リスト" comment="モーション種類とcode">Reference!$F$4:$G$12</definedName>
    <definedName name="敵種類" comment="敵の種類">Reference!$B$4:$B$5</definedName>
    <definedName name="敵種類リスト" comment="敵の種類とcode一覧">Reference!$B$4:$C$5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D8" i="2"/>
  <c r="G6" i="3"/>
  <c r="G7" i="3" s="1"/>
  <c r="G5" i="3"/>
  <c r="D7" i="2"/>
  <c r="B7" i="2"/>
  <c r="D4" i="2"/>
  <c r="B4" i="2"/>
  <c r="B5" i="2"/>
  <c r="B6" i="2"/>
  <c r="D3" i="2"/>
  <c r="B3" i="2"/>
  <c r="B2" i="1"/>
  <c r="C5" i="3"/>
  <c r="G8" i="3" l="1"/>
  <c r="D5" i="2"/>
  <c r="D6" i="2" l="1"/>
  <c r="G9" i="3"/>
  <c r="G10" i="3" s="1"/>
  <c r="G11" i="3" s="1"/>
  <c r="G12" i="3" s="1"/>
</calcChain>
</file>

<file path=xl/sharedStrings.xml><?xml version="1.0" encoding="utf-8"?>
<sst xmlns="http://schemas.openxmlformats.org/spreadsheetml/2006/main" count="49" uniqueCount="40">
  <si>
    <t>モーション種類</t>
    <rPh sb="5" eb="7">
      <t>シュルイ</t>
    </rPh>
    <phoneticPr fontId="1"/>
  </si>
  <si>
    <t>種類</t>
    <rPh sb="0" eb="2">
      <t>シュルイ</t>
    </rPh>
    <phoneticPr fontId="1"/>
  </si>
  <si>
    <t>code</t>
    <phoneticPr fontId="1"/>
  </si>
  <si>
    <t>DEFAULT</t>
  </si>
  <si>
    <t>DEFAULT</t>
    <phoneticPr fontId="1"/>
  </si>
  <si>
    <t>IDLE</t>
  </si>
  <si>
    <t>IDLE</t>
    <phoneticPr fontId="1"/>
  </si>
  <si>
    <t>WALK</t>
    <phoneticPr fontId="1"/>
  </si>
  <si>
    <t>RUN</t>
  </si>
  <si>
    <t>RUN</t>
    <phoneticPr fontId="1"/>
  </si>
  <si>
    <t>ATTACK</t>
  </si>
  <si>
    <t>ATTACK</t>
    <phoneticPr fontId="1"/>
  </si>
  <si>
    <t>UNIQUE1</t>
    <phoneticPr fontId="1"/>
  </si>
  <si>
    <t>UNIQUE2</t>
    <phoneticPr fontId="1"/>
  </si>
  <si>
    <t>UNIQUE3</t>
  </si>
  <si>
    <t>敵種類</t>
    <rPh sb="0" eb="3">
      <t>テキシュルイ</t>
    </rPh>
    <phoneticPr fontId="1"/>
  </si>
  <si>
    <t>名称</t>
    <rPh sb="0" eb="2">
      <t>メイショウ</t>
    </rPh>
    <phoneticPr fontId="1"/>
  </si>
  <si>
    <t>名称</t>
    <rPh sb="0" eb="2">
      <t>メイショウ</t>
    </rPh>
    <phoneticPr fontId="1"/>
  </si>
  <si>
    <t>ID</t>
    <phoneticPr fontId="1"/>
  </si>
  <si>
    <t>HP</t>
    <phoneticPr fontId="1"/>
  </si>
  <si>
    <t>MP</t>
    <phoneticPr fontId="1"/>
  </si>
  <si>
    <t>STR</t>
    <phoneticPr fontId="1"/>
  </si>
  <si>
    <t>VIT</t>
    <phoneticPr fontId="1"/>
  </si>
  <si>
    <t>AGI</t>
    <phoneticPr fontId="1"/>
  </si>
  <si>
    <t>スライム</t>
    <phoneticPr fontId="1"/>
  </si>
  <si>
    <t>モーション関係</t>
    <rPh sb="5" eb="7">
      <t>カンケイ</t>
    </rPh>
    <phoneticPr fontId="1"/>
  </si>
  <si>
    <t>敵の名前</t>
    <rPh sb="0" eb="1">
      <t>テキ</t>
    </rPh>
    <rPh sb="2" eb="4">
      <t>ナマエ</t>
    </rPh>
    <phoneticPr fontId="1"/>
  </si>
  <si>
    <t>ID</t>
    <phoneticPr fontId="1"/>
  </si>
  <si>
    <t>ファイル名</t>
    <rPh sb="4" eb="5">
      <t>メイ</t>
    </rPh>
    <phoneticPr fontId="1"/>
  </si>
  <si>
    <t>モンスター</t>
  </si>
  <si>
    <t>モンスター</t>
    <phoneticPr fontId="1"/>
  </si>
  <si>
    <t>Monster/Monster.fbx</t>
    <phoneticPr fontId="1"/>
  </si>
  <si>
    <t>WALK</t>
  </si>
  <si>
    <t>Monster/Idle.fbx</t>
    <phoneticPr fontId="1"/>
  </si>
  <si>
    <t>Monster/Run.fbx</t>
    <phoneticPr fontId="1"/>
  </si>
  <si>
    <t>Monster/Attack.fbx</t>
    <phoneticPr fontId="1"/>
  </si>
  <si>
    <t>Monster/Walk.fbx</t>
    <phoneticPr fontId="1"/>
  </si>
  <si>
    <t>DIE</t>
  </si>
  <si>
    <t>DIE</t>
    <phoneticPr fontId="1"/>
  </si>
  <si>
    <t>Monster/Die.fbx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</si>
</sst>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3F3F3F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2" xfId="1" applyFont="1" applyBorder="1" applyAlignment="1">
      <alignment horizontal="center" vertical="center"/>
    </xf>
    <xf numFmtId="0" fontId="8" fillId="4" borderId="2" xfId="3" applyFont="1">
      <alignment vertical="center"/>
    </xf>
    <xf numFmtId="0" fontId="8" fillId="5" borderId="2" xfId="3" applyFont="1" applyFill="1" applyAlignment="1">
      <alignment horizontal="center"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0" fontId="2" fillId="2" borderId="3" xfId="1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3" borderId="1" xfId="2" applyFont="1" applyAlignment="1">
      <alignment horizontal="center" vertical="center"/>
    </xf>
  </cellXfs>
  <cellStyles count="4">
    <cellStyle name="どちらでもない" xfId="1" builtinId="28"/>
    <cellStyle name="出力" xfId="3" builtinId="21"/>
    <cellStyle name="入力" xfId="2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AF20-CCAA-49B9-9D9F-8E05E4C6DEBD}">
  <dimension ref="A1:G2"/>
  <sheetViews>
    <sheetView tabSelected="1" workbookViewId="0">
      <selection activeCell="A2" sqref="A2"/>
    </sheetView>
  </sheetViews>
  <sheetFormatPr defaultRowHeight="18.75" x14ac:dyDescent="0.4"/>
  <cols>
    <col min="1" max="1" width="14" customWidth="1"/>
    <col min="2" max="4" width="8.75" customWidth="1"/>
  </cols>
  <sheetData>
    <row r="1" spans="1:7" x14ac:dyDescent="0.4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</row>
    <row r="2" spans="1:7" x14ac:dyDescent="0.4">
      <c r="A2" s="4" t="s">
        <v>29</v>
      </c>
      <c r="B2" s="5">
        <f>IF(A2="","",VLOOKUP(A2, 敵種類リスト,2,))</f>
        <v>20000</v>
      </c>
      <c r="C2" s="4">
        <v>5</v>
      </c>
      <c r="D2" s="4">
        <v>3</v>
      </c>
      <c r="E2" s="4">
        <v>1</v>
      </c>
      <c r="F2" s="4">
        <v>1</v>
      </c>
      <c r="G2" s="4">
        <v>1</v>
      </c>
    </row>
  </sheetData>
  <phoneticPr fontId="1"/>
  <dataValidations count="1">
    <dataValidation type="list" allowBlank="1" showInputMessage="1" showErrorMessage="1" sqref="A2" xr:uid="{50608904-0494-4EBC-B582-5B719785F4FF}">
      <formula1>敵種類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200B-6109-4962-80AF-93C9747C4447}">
  <dimension ref="A1:E8"/>
  <sheetViews>
    <sheetView workbookViewId="0">
      <selection activeCell="E8" sqref="E8"/>
    </sheetView>
  </sheetViews>
  <sheetFormatPr defaultRowHeight="18.75" x14ac:dyDescent="0.4"/>
  <cols>
    <col min="1" max="1" width="16.625" customWidth="1"/>
    <col min="3" max="3" width="11" customWidth="1"/>
    <col min="4" max="4" width="8.75" customWidth="1"/>
    <col min="5" max="5" width="26.5" customWidth="1"/>
  </cols>
  <sheetData>
    <row r="1" spans="1:5" x14ac:dyDescent="0.4">
      <c r="C1" s="10" t="s">
        <v>25</v>
      </c>
      <c r="D1" s="11"/>
      <c r="E1" s="11"/>
    </row>
    <row r="2" spans="1:5" x14ac:dyDescent="0.4">
      <c r="A2" s="6" t="s">
        <v>26</v>
      </c>
      <c r="B2" s="6" t="s">
        <v>27</v>
      </c>
      <c r="C2" s="6" t="s">
        <v>1</v>
      </c>
      <c r="D2" s="8" t="s">
        <v>27</v>
      </c>
      <c r="E2" s="8" t="s">
        <v>28</v>
      </c>
    </row>
    <row r="3" spans="1:5" x14ac:dyDescent="0.4">
      <c r="A3" s="4" t="s">
        <v>29</v>
      </c>
      <c r="B3" s="5">
        <f t="shared" ref="B3:B6" si="0">IF(A3="","",VLOOKUP(A3, 敵種類リスト,2,))</f>
        <v>20000</v>
      </c>
      <c r="C3" s="4" t="s">
        <v>3</v>
      </c>
      <c r="D3" s="5">
        <f t="shared" ref="D3:D6" si="1">IF(C3="","",VLOOKUP(C3, モーション種類リスト,2,FALSE))</f>
        <v>0</v>
      </c>
      <c r="E3" s="9" t="s">
        <v>31</v>
      </c>
    </row>
    <row r="4" spans="1:5" x14ac:dyDescent="0.4">
      <c r="A4" s="4" t="s">
        <v>29</v>
      </c>
      <c r="B4" s="5">
        <f t="shared" si="0"/>
        <v>20000</v>
      </c>
      <c r="C4" s="4" t="s">
        <v>5</v>
      </c>
      <c r="D4" s="5">
        <f t="shared" si="1"/>
        <v>1</v>
      </c>
      <c r="E4" s="9" t="s">
        <v>33</v>
      </c>
    </row>
    <row r="5" spans="1:5" x14ac:dyDescent="0.4">
      <c r="A5" s="4" t="s">
        <v>29</v>
      </c>
      <c r="B5" s="5">
        <f t="shared" si="0"/>
        <v>20000</v>
      </c>
      <c r="C5" s="4" t="s">
        <v>8</v>
      </c>
      <c r="D5" s="5">
        <f t="shared" si="1"/>
        <v>3</v>
      </c>
      <c r="E5" s="9" t="s">
        <v>34</v>
      </c>
    </row>
    <row r="6" spans="1:5" x14ac:dyDescent="0.4">
      <c r="A6" s="4" t="s">
        <v>29</v>
      </c>
      <c r="B6" s="5">
        <f t="shared" si="0"/>
        <v>20000</v>
      </c>
      <c r="C6" s="4" t="s">
        <v>10</v>
      </c>
      <c r="D6" s="5">
        <f t="shared" si="1"/>
        <v>4</v>
      </c>
      <c r="E6" s="9" t="s">
        <v>35</v>
      </c>
    </row>
    <row r="7" spans="1:5" x14ac:dyDescent="0.4">
      <c r="A7" s="4" t="s">
        <v>29</v>
      </c>
      <c r="B7" s="5">
        <f t="shared" ref="B7" si="2">IF(A7="","",VLOOKUP(A7, 敵種類リスト,2,))</f>
        <v>20000</v>
      </c>
      <c r="C7" s="4" t="s">
        <v>32</v>
      </c>
      <c r="D7" s="5">
        <f t="shared" ref="D7" si="3">IF(C7="","",VLOOKUP(C7, モーション種類リスト,2,FALSE))</f>
        <v>2</v>
      </c>
      <c r="E7" s="9" t="s">
        <v>36</v>
      </c>
    </row>
    <row r="8" spans="1:5" x14ac:dyDescent="0.4">
      <c r="A8" s="4" t="s">
        <v>29</v>
      </c>
      <c r="B8" s="5">
        <f t="shared" ref="B8" si="4">IF(A8="","",VLOOKUP(A8, 敵種類リスト,2,))</f>
        <v>20000</v>
      </c>
      <c r="C8" s="4" t="s">
        <v>37</v>
      </c>
      <c r="D8" s="5">
        <f t="shared" ref="D8" si="5">IF(C8="","",VLOOKUP(C8, モーション種類リスト,2,FALSE))</f>
        <v>5</v>
      </c>
      <c r="E8" s="9" t="s">
        <v>39</v>
      </c>
    </row>
  </sheetData>
  <mergeCells count="1">
    <mergeCell ref="C1:E1"/>
  </mergeCells>
  <phoneticPr fontId="1"/>
  <dataValidations count="2">
    <dataValidation type="list" allowBlank="1" showInputMessage="1" showErrorMessage="1" sqref="A3:A8" xr:uid="{3EFCDE25-9616-4B3D-B27F-0E9F9D7745CE}">
      <formula1>敵種類</formula1>
    </dataValidation>
    <dataValidation type="list" allowBlank="1" showInputMessage="1" showErrorMessage="1" sqref="C3:C8" xr:uid="{E2C4371D-A8FF-480B-A59E-B47739D85169}">
      <formula1>モーション種類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4CF1-8CA2-4B0F-BA01-668E974D51A1}">
  <dimension ref="B2:G12"/>
  <sheetViews>
    <sheetView workbookViewId="0">
      <selection activeCell="I8" sqref="I8"/>
    </sheetView>
  </sheetViews>
  <sheetFormatPr defaultRowHeight="18.75" x14ac:dyDescent="0.4"/>
  <cols>
    <col min="2" max="2" width="11.875" customWidth="1"/>
    <col min="3" max="3" width="9" customWidth="1"/>
    <col min="6" max="6" width="10.875" customWidth="1"/>
  </cols>
  <sheetData>
    <row r="2" spans="2:7" x14ac:dyDescent="0.4">
      <c r="B2" s="12" t="s">
        <v>15</v>
      </c>
      <c r="C2" s="12"/>
      <c r="F2" s="12" t="s">
        <v>0</v>
      </c>
      <c r="G2" s="12"/>
    </row>
    <row r="3" spans="2:7" x14ac:dyDescent="0.4">
      <c r="B3" s="3" t="s">
        <v>16</v>
      </c>
      <c r="C3" s="3" t="s">
        <v>2</v>
      </c>
      <c r="F3" s="1" t="s">
        <v>1</v>
      </c>
      <c r="G3" s="1" t="s">
        <v>2</v>
      </c>
    </row>
    <row r="4" spans="2:7" x14ac:dyDescent="0.4">
      <c r="B4" s="2" t="s">
        <v>30</v>
      </c>
      <c r="C4" s="2">
        <v>20000</v>
      </c>
      <c r="F4" s="2" t="s">
        <v>4</v>
      </c>
      <c r="G4" s="2">
        <v>0</v>
      </c>
    </row>
    <row r="5" spans="2:7" x14ac:dyDescent="0.4">
      <c r="B5" s="2" t="s">
        <v>24</v>
      </c>
      <c r="C5" s="2">
        <f>IF(B5="", "", C4+1)</f>
        <v>20001</v>
      </c>
      <c r="F5" s="2" t="s">
        <v>6</v>
      </c>
      <c r="G5" s="2">
        <f>G4+1</f>
        <v>1</v>
      </c>
    </row>
    <row r="6" spans="2:7" x14ac:dyDescent="0.4">
      <c r="F6" s="2" t="s">
        <v>7</v>
      </c>
      <c r="G6" s="2">
        <f t="shared" ref="G6:G12" si="0">G5+1</f>
        <v>2</v>
      </c>
    </row>
    <row r="7" spans="2:7" x14ac:dyDescent="0.4">
      <c r="F7" s="2" t="s">
        <v>9</v>
      </c>
      <c r="G7" s="2">
        <f t="shared" si="0"/>
        <v>3</v>
      </c>
    </row>
    <row r="8" spans="2:7" x14ac:dyDescent="0.4">
      <c r="F8" s="2" t="s">
        <v>11</v>
      </c>
      <c r="G8" s="2">
        <f t="shared" si="0"/>
        <v>4</v>
      </c>
    </row>
    <row r="9" spans="2:7" x14ac:dyDescent="0.4">
      <c r="F9" s="2" t="s">
        <v>38</v>
      </c>
      <c r="G9" s="2">
        <f t="shared" si="0"/>
        <v>5</v>
      </c>
    </row>
    <row r="10" spans="2:7" x14ac:dyDescent="0.4">
      <c r="F10" s="2" t="s">
        <v>12</v>
      </c>
      <c r="G10" s="2">
        <f t="shared" si="0"/>
        <v>6</v>
      </c>
    </row>
    <row r="11" spans="2:7" x14ac:dyDescent="0.4">
      <c r="F11" s="2" t="s">
        <v>13</v>
      </c>
      <c r="G11" s="2">
        <f t="shared" si="0"/>
        <v>7</v>
      </c>
    </row>
    <row r="12" spans="2:7" x14ac:dyDescent="0.4">
      <c r="F12" s="2" t="s">
        <v>14</v>
      </c>
      <c r="G12" s="2">
        <f t="shared" si="0"/>
        <v>8</v>
      </c>
    </row>
  </sheetData>
  <mergeCells count="2">
    <mergeCell ref="F2:G2"/>
    <mergeCell ref="B2:C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EnmStatus</vt:lpstr>
      <vt:lpstr>EnmMesh</vt:lpstr>
      <vt:lpstr>Reference</vt:lpstr>
      <vt:lpstr>モーション種類</vt:lpstr>
      <vt:lpstr>モーション種類リスト</vt:lpstr>
      <vt:lpstr>敵種類</vt:lpstr>
      <vt:lpstr>敵種類リスト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2020-11-30T10:59:40Z</dcterms:created>
  <dcterms:modified xsi:type="dcterms:W3CDTF">2021-03-15T04:39:22Z</dcterms:modified>
</cp:coreProperties>
</file>