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/>
  <xr:revisionPtr revIDLastSave="0" documentId="13_ncr:1_{23E7B7FB-9762-7547-A88C-A9CCDDEBEC3D}" xr6:coauthVersionLast="47" xr6:coauthVersionMax="47" xr10:uidLastSave="{00000000-0000-0000-0000-000000000000}"/>
  <bookViews>
    <workbookView xWindow="0" yWindow="860" windowWidth="34200" windowHeight="20280" xr2:uid="{00000000-000D-0000-FFFF-FFFF00000000}"/>
  </bookViews>
  <sheets>
    <sheet name="Sheet1" sheetId="2" r:id="rId1"/>
    <sheet name="KB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23" i="1"/>
  <c r="O25" i="1"/>
  <c r="O24" i="1"/>
  <c r="O28" i="1"/>
  <c r="O29" i="1"/>
  <c r="O27" i="1"/>
  <c r="O26" i="1"/>
  <c r="O2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N30" i="1"/>
  <c r="R30" i="1" s="1"/>
  <c r="N29" i="1"/>
  <c r="R29" i="1" s="1"/>
  <c r="N28" i="1"/>
  <c r="R28" i="1" s="1"/>
  <c r="N27" i="1"/>
  <c r="R27" i="1" s="1"/>
  <c r="N26" i="1"/>
  <c r="R26" i="1" s="1"/>
  <c r="N25" i="1"/>
  <c r="R25" i="1" s="1"/>
  <c r="N24" i="1"/>
  <c r="R24" i="1" s="1"/>
  <c r="N23" i="1"/>
  <c r="R23" i="1" s="1"/>
  <c r="N22" i="1"/>
  <c r="R22" i="1" s="1"/>
  <c r="N21" i="1"/>
  <c r="R21" i="1" s="1"/>
  <c r="N20" i="1"/>
  <c r="R20" i="1" s="1"/>
  <c r="N19" i="1"/>
  <c r="R19" i="1" s="1"/>
  <c r="N18" i="1"/>
  <c r="R18" i="1" s="1"/>
  <c r="N17" i="1"/>
  <c r="R17" i="1" s="1"/>
  <c r="N16" i="1"/>
  <c r="R16" i="1" s="1"/>
  <c r="N15" i="1"/>
  <c r="R15" i="1" s="1"/>
  <c r="N14" i="1"/>
  <c r="R14" i="1" s="1"/>
  <c r="N13" i="1"/>
  <c r="R13" i="1" s="1"/>
  <c r="N12" i="1"/>
  <c r="R12" i="1" s="1"/>
  <c r="N11" i="1"/>
  <c r="R11" i="1" s="1"/>
  <c r="N10" i="1"/>
  <c r="R10" i="1" s="1"/>
  <c r="N9" i="1"/>
  <c r="R9" i="1" s="1"/>
  <c r="N8" i="1"/>
  <c r="R8" i="1" s="1"/>
  <c r="N7" i="1"/>
  <c r="R7" i="1" s="1"/>
  <c r="N6" i="1"/>
  <c r="R6" i="1" s="1"/>
  <c r="N5" i="1"/>
  <c r="R5" i="1" s="1"/>
  <c r="N4" i="1"/>
  <c r="R4" i="1" s="1"/>
  <c r="N3" i="1"/>
  <c r="R3" i="1" s="1"/>
  <c r="N2" i="1"/>
  <c r="R2" i="1" s="1"/>
</calcChain>
</file>

<file path=xl/sharedStrings.xml><?xml version="1.0" encoding="utf-8"?>
<sst xmlns="http://schemas.openxmlformats.org/spreadsheetml/2006/main" count="618" uniqueCount="44">
  <si>
    <t>Proses</t>
  </si>
  <si>
    <t>Jumlah Unit</t>
  </si>
  <si>
    <t>PA</t>
  </si>
  <si>
    <t>Jam Kerja</t>
  </si>
  <si>
    <t>Total HM</t>
  </si>
  <si>
    <t>Biaya Rental</t>
  </si>
  <si>
    <t>Total Cost Plan</t>
  </si>
  <si>
    <t>FR</t>
  </si>
  <si>
    <t>Harga Fuel</t>
  </si>
  <si>
    <t>No</t>
  </si>
  <si>
    <t>COMPAQ</t>
  </si>
  <si>
    <t>LV</t>
  </si>
  <si>
    <t>MAN HAUL</t>
  </si>
  <si>
    <t>FUEL TRUCK 16 KL</t>
  </si>
  <si>
    <t>WATER TRUCK</t>
  </si>
  <si>
    <t>TRUCK SERVICE</t>
  </si>
  <si>
    <t>TRUCK TYRE</t>
  </si>
  <si>
    <t>KOMPRESSOR</t>
  </si>
  <si>
    <t>WELDER CAR</t>
  </si>
  <si>
    <t>TOWER LAMP</t>
  </si>
  <si>
    <t>Stripping Overburden</t>
  </si>
  <si>
    <t>Ore Getting;Ore Hauling</t>
  </si>
  <si>
    <t>Hauling Quarry;Quary Mined</t>
  </si>
  <si>
    <t>Name</t>
  </si>
  <si>
    <t>KOMATSU PC400</t>
  </si>
  <si>
    <t>KOMATSU PC500</t>
  </si>
  <si>
    <t>KOMATSU HM400</t>
  </si>
  <si>
    <t>KOMATSU PC300</t>
  </si>
  <si>
    <t>HONGYAN KINKAN430</t>
  </si>
  <si>
    <t>HINO ZY</t>
  </si>
  <si>
    <t>HINO ZS</t>
  </si>
  <si>
    <t>KOBELCO SK200</t>
  </si>
  <si>
    <t>KOMATSU D65</t>
  </si>
  <si>
    <t>KOMATSU D85</t>
  </si>
  <si>
    <t>KOMATSU GD</t>
  </si>
  <si>
    <t>Kontrak</t>
  </si>
  <si>
    <t>Kontrak KBM</t>
  </si>
  <si>
    <t>KOMATSU PC200</t>
  </si>
  <si>
    <t>Kontrak BDM</t>
  </si>
  <si>
    <t>Week</t>
  </si>
  <si>
    <t>w18</t>
  </si>
  <si>
    <t>w19</t>
  </si>
  <si>
    <t>w20</t>
  </si>
  <si>
    <t>w21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</si>
</sst>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F11F-D098-9C4D-A837-A7B6D6C2DF32}">
  <dimension ref="A1:AB137"/>
  <sheetViews>
    <sheetView tabSelected="1" topLeftCell="A62" zoomScale="169" zoomScaleNormal="164" workbookViewId="0">
      <selection activeCell="A78" sqref="A78:E137"/>
    </sheetView>
  </sheetViews>
  <sheetFormatPr baseColWidth="10" defaultRowHeight="15" x14ac:dyDescent="0.2"/>
  <cols>
    <col min="1" max="1" width="5.33203125" bestFit="1" customWidth="1"/>
    <col min="2" max="2" width="11" bestFit="1" customWidth="1"/>
    <col min="3" max="3" width="23.1640625" bestFit="1" customWidth="1"/>
    <col min="4" max="4" width="18.33203125" bestFit="1" customWidth="1"/>
    <col min="5" max="5" width="14.6640625" bestFit="1" customWidth="1"/>
    <col min="7" max="7" width="11.1640625" bestFit="1" customWidth="1"/>
    <col min="8" max="8" width="23.1640625" bestFit="1" customWidth="1"/>
    <col min="9" max="9" width="18.33203125" bestFit="1" customWidth="1"/>
    <col min="10" max="10" width="14.6640625" bestFit="1" customWidth="1"/>
    <col min="11" max="24" width="11" bestFit="1" customWidth="1"/>
    <col min="25" max="25" width="12.83203125" bestFit="1" customWidth="1"/>
    <col min="26" max="26" width="11" bestFit="1" customWidth="1"/>
    <col min="28" max="28" width="14.6640625" bestFit="1" customWidth="1"/>
  </cols>
  <sheetData>
    <row r="1" spans="1:28" x14ac:dyDescent="0.2">
      <c r="A1" t="s">
        <v>39</v>
      </c>
      <c r="B1" s="1" t="s">
        <v>35</v>
      </c>
      <c r="C1" s="1" t="s">
        <v>0</v>
      </c>
      <c r="D1" s="1" t="s">
        <v>23</v>
      </c>
      <c r="E1" s="1" t="s">
        <v>6</v>
      </c>
    </row>
    <row r="2" spans="1:28" x14ac:dyDescent="0.2">
      <c r="A2" t="s">
        <v>40</v>
      </c>
      <c r="B2" t="s">
        <v>36</v>
      </c>
      <c r="C2" t="s">
        <v>20</v>
      </c>
      <c r="D2" t="s">
        <v>24</v>
      </c>
      <c r="E2" s="4">
        <v>23155941.631200001</v>
      </c>
    </row>
    <row r="3" spans="1:28" x14ac:dyDescent="0.2">
      <c r="A3" t="s">
        <v>40</v>
      </c>
      <c r="B3" t="s">
        <v>36</v>
      </c>
      <c r="C3" t="s">
        <v>20</v>
      </c>
      <c r="D3" t="s">
        <v>25</v>
      </c>
      <c r="E3" s="4">
        <v>96032220.223800004</v>
      </c>
    </row>
    <row r="4" spans="1:28" x14ac:dyDescent="0.2">
      <c r="A4" t="s">
        <v>40</v>
      </c>
      <c r="B4" t="s">
        <v>36</v>
      </c>
      <c r="C4" t="s">
        <v>20</v>
      </c>
      <c r="D4" t="s">
        <v>26</v>
      </c>
      <c r="E4" s="4">
        <v>257023798.40194654</v>
      </c>
    </row>
    <row r="5" spans="1:28" x14ac:dyDescent="0.2">
      <c r="A5" t="s">
        <v>40</v>
      </c>
      <c r="B5" t="s">
        <v>36</v>
      </c>
      <c r="C5" t="s">
        <v>20</v>
      </c>
      <c r="D5" t="s">
        <v>26</v>
      </c>
      <c r="E5" s="4">
        <v>293741483.88793898</v>
      </c>
    </row>
    <row r="6" spans="1:28" x14ac:dyDescent="0.2">
      <c r="A6" t="s">
        <v>40</v>
      </c>
      <c r="B6" t="s">
        <v>36</v>
      </c>
      <c r="C6" t="s">
        <v>20</v>
      </c>
      <c r="D6" t="s">
        <v>26</v>
      </c>
      <c r="E6" s="4">
        <v>0</v>
      </c>
    </row>
    <row r="7" spans="1:28" x14ac:dyDescent="0.2">
      <c r="A7" t="s">
        <v>40</v>
      </c>
      <c r="B7" t="s">
        <v>36</v>
      </c>
      <c r="C7" t="s">
        <v>21</v>
      </c>
      <c r="D7" t="s">
        <v>27</v>
      </c>
      <c r="E7" s="4">
        <v>0</v>
      </c>
    </row>
    <row r="8" spans="1:28" x14ac:dyDescent="0.2">
      <c r="A8" t="s">
        <v>40</v>
      </c>
      <c r="B8" t="s">
        <v>36</v>
      </c>
      <c r="C8" t="s">
        <v>21</v>
      </c>
      <c r="D8" t="s">
        <v>27</v>
      </c>
      <c r="E8" s="4">
        <v>20691025.103318755</v>
      </c>
    </row>
    <row r="9" spans="1:28" x14ac:dyDescent="0.2">
      <c r="A9" t="s">
        <v>40</v>
      </c>
      <c r="B9" t="s">
        <v>36</v>
      </c>
      <c r="C9" t="s">
        <v>21</v>
      </c>
      <c r="D9" t="s">
        <v>27</v>
      </c>
      <c r="E9" s="4">
        <v>62073075.30995626</v>
      </c>
      <c r="K9" s="1"/>
      <c r="L9" s="1"/>
      <c r="M9" s="1"/>
      <c r="N9" s="1"/>
      <c r="O9" s="1"/>
      <c r="P9" s="1"/>
      <c r="Q9" s="5"/>
      <c r="R9" s="5"/>
      <c r="S9" s="5"/>
      <c r="T9" s="5"/>
      <c r="U9" s="5"/>
      <c r="V9" s="5"/>
      <c r="W9" s="5"/>
      <c r="X9" s="1"/>
      <c r="Y9" s="1"/>
      <c r="Z9" s="1"/>
      <c r="AA9" s="1"/>
      <c r="AB9" s="1"/>
    </row>
    <row r="10" spans="1:28" x14ac:dyDescent="0.2">
      <c r="A10" t="s">
        <v>40</v>
      </c>
      <c r="B10" t="s">
        <v>36</v>
      </c>
      <c r="C10" t="s">
        <v>21</v>
      </c>
      <c r="D10" t="s">
        <v>28</v>
      </c>
      <c r="E10" s="4">
        <v>518215774.23000002</v>
      </c>
      <c r="P10" s="2"/>
      <c r="Q10" s="3"/>
      <c r="R10" s="3"/>
      <c r="S10" s="3"/>
      <c r="T10" s="3"/>
      <c r="U10" s="3"/>
      <c r="V10" s="3"/>
      <c r="W10" s="3"/>
      <c r="X10" s="3"/>
      <c r="Y10" s="3"/>
      <c r="AA10" s="3"/>
      <c r="AB10" s="4"/>
    </row>
    <row r="11" spans="1:28" x14ac:dyDescent="0.2">
      <c r="A11" t="s">
        <v>40</v>
      </c>
      <c r="B11" t="s">
        <v>36</v>
      </c>
      <c r="C11" t="s">
        <v>21</v>
      </c>
      <c r="D11" t="s">
        <v>29</v>
      </c>
      <c r="E11" s="4">
        <v>85314308.576000005</v>
      </c>
      <c r="P11" s="2"/>
      <c r="Q11" s="3"/>
      <c r="R11" s="3"/>
      <c r="S11" s="3"/>
      <c r="T11" s="3"/>
      <c r="U11" s="3"/>
      <c r="V11" s="3"/>
      <c r="W11" s="3"/>
      <c r="X11" s="3"/>
      <c r="Y11" s="3"/>
      <c r="AA11" s="3"/>
      <c r="AB11" s="4"/>
    </row>
    <row r="12" spans="1:28" x14ac:dyDescent="0.2">
      <c r="A12" t="s">
        <v>40</v>
      </c>
      <c r="B12" t="s">
        <v>36</v>
      </c>
      <c r="C12" t="s">
        <v>21</v>
      </c>
      <c r="D12" t="s">
        <v>30</v>
      </c>
      <c r="E12" s="4">
        <v>0</v>
      </c>
      <c r="P12" s="2"/>
      <c r="Q12" s="3"/>
      <c r="R12" s="3"/>
      <c r="S12" s="3"/>
      <c r="T12" s="3"/>
      <c r="U12" s="3"/>
      <c r="V12" s="3"/>
      <c r="W12" s="3"/>
      <c r="X12" s="3"/>
      <c r="Y12" s="3"/>
      <c r="AA12" s="3"/>
      <c r="AB12" s="4"/>
    </row>
    <row r="13" spans="1:28" x14ac:dyDescent="0.2">
      <c r="A13" t="s">
        <v>40</v>
      </c>
      <c r="B13" t="s">
        <v>36</v>
      </c>
      <c r="C13" t="s">
        <v>22</v>
      </c>
      <c r="D13" t="s">
        <v>27</v>
      </c>
      <c r="E13" s="4">
        <v>20691025.103318755</v>
      </c>
      <c r="P13" s="2"/>
      <c r="Q13" s="3"/>
      <c r="R13" s="3"/>
      <c r="S13" s="3"/>
      <c r="T13" s="3"/>
      <c r="U13" s="3"/>
      <c r="V13" s="3"/>
      <c r="W13" s="3"/>
      <c r="X13" s="3"/>
      <c r="Y13" s="3"/>
      <c r="AA13" s="3"/>
      <c r="AB13" s="4"/>
    </row>
    <row r="14" spans="1:28" x14ac:dyDescent="0.2">
      <c r="A14" t="s">
        <v>40</v>
      </c>
      <c r="B14" t="s">
        <v>36</v>
      </c>
      <c r="C14" t="s">
        <v>22</v>
      </c>
      <c r="D14" t="s">
        <v>31</v>
      </c>
      <c r="E14" s="4">
        <v>0</v>
      </c>
      <c r="P14" s="2"/>
      <c r="Q14" s="3"/>
      <c r="R14" s="3"/>
      <c r="S14" s="3"/>
      <c r="T14" s="3"/>
      <c r="U14" s="3"/>
      <c r="V14" s="3"/>
      <c r="W14" s="3"/>
      <c r="X14" s="3"/>
      <c r="Y14" s="3"/>
      <c r="AA14" s="3"/>
      <c r="AB14" s="4"/>
    </row>
    <row r="15" spans="1:28" x14ac:dyDescent="0.2">
      <c r="A15" t="s">
        <v>40</v>
      </c>
      <c r="B15" t="s">
        <v>36</v>
      </c>
      <c r="C15" t="s">
        <v>22</v>
      </c>
      <c r="D15" t="s">
        <v>27</v>
      </c>
      <c r="E15" s="4">
        <v>0</v>
      </c>
      <c r="P15" s="2"/>
      <c r="Q15" s="3"/>
      <c r="R15" s="3"/>
      <c r="S15" s="3"/>
      <c r="T15" s="3"/>
      <c r="U15" s="3"/>
      <c r="V15" s="3"/>
      <c r="W15" s="3"/>
      <c r="X15" s="3"/>
      <c r="Y15" s="3"/>
      <c r="AA15" s="3"/>
      <c r="AB15" s="4"/>
    </row>
    <row r="16" spans="1:28" x14ac:dyDescent="0.2">
      <c r="A16" t="s">
        <v>40</v>
      </c>
      <c r="B16" t="s">
        <v>36</v>
      </c>
      <c r="C16" t="s">
        <v>22</v>
      </c>
      <c r="D16" t="s">
        <v>31</v>
      </c>
      <c r="E16" s="4">
        <v>82310573.409823909</v>
      </c>
      <c r="P16" s="2"/>
      <c r="Q16" s="3"/>
      <c r="R16" s="3"/>
      <c r="S16" s="3"/>
      <c r="T16" s="3"/>
      <c r="U16" s="3"/>
      <c r="V16" s="3"/>
      <c r="W16" s="3"/>
      <c r="X16" s="3"/>
      <c r="Y16" s="3"/>
      <c r="AA16" s="3"/>
      <c r="AB16" s="4"/>
    </row>
    <row r="17" spans="1:28" x14ac:dyDescent="0.2">
      <c r="A17" t="s">
        <v>40</v>
      </c>
      <c r="B17" t="s">
        <v>36</v>
      </c>
      <c r="C17" t="s">
        <v>22</v>
      </c>
      <c r="D17" t="s">
        <v>31</v>
      </c>
      <c r="E17" s="4">
        <v>0</v>
      </c>
      <c r="P17" s="2"/>
      <c r="Q17" s="3"/>
      <c r="R17" s="3"/>
      <c r="S17" s="3"/>
      <c r="T17" s="3"/>
      <c r="U17" s="3"/>
      <c r="V17" s="3"/>
      <c r="W17" s="3"/>
      <c r="X17" s="3"/>
      <c r="Y17" s="3"/>
      <c r="AA17" s="3"/>
      <c r="AB17" s="4"/>
    </row>
    <row r="18" spans="1:28" x14ac:dyDescent="0.2">
      <c r="A18" t="s">
        <v>40</v>
      </c>
      <c r="B18" t="s">
        <v>36</v>
      </c>
      <c r="C18" t="s">
        <v>22</v>
      </c>
      <c r="D18" t="s">
        <v>32</v>
      </c>
      <c r="E18" s="4">
        <v>96788079.974932894</v>
      </c>
      <c r="P18" s="2"/>
      <c r="Q18" s="3"/>
      <c r="R18" s="3"/>
      <c r="S18" s="3"/>
      <c r="T18" s="3"/>
      <c r="U18" s="3"/>
      <c r="V18" s="3"/>
      <c r="W18" s="3"/>
      <c r="X18" s="3"/>
      <c r="Y18" s="3"/>
      <c r="AA18" s="3"/>
      <c r="AB18" s="4"/>
    </row>
    <row r="19" spans="1:28" x14ac:dyDescent="0.2">
      <c r="A19" t="s">
        <v>40</v>
      </c>
      <c r="B19" t="s">
        <v>36</v>
      </c>
      <c r="C19" t="s">
        <v>22</v>
      </c>
      <c r="D19" t="s">
        <v>33</v>
      </c>
      <c r="E19" s="4">
        <v>73668742.252802774</v>
      </c>
      <c r="P19" s="2"/>
      <c r="Q19" s="3"/>
      <c r="R19" s="3"/>
      <c r="S19" s="3"/>
      <c r="T19" s="3"/>
      <c r="U19" s="3"/>
      <c r="V19" s="3"/>
      <c r="W19" s="3"/>
      <c r="X19" s="3"/>
      <c r="Y19" s="3"/>
      <c r="AA19" s="3"/>
      <c r="AB19" s="4"/>
    </row>
    <row r="20" spans="1:28" x14ac:dyDescent="0.2">
      <c r="A20" t="s">
        <v>40</v>
      </c>
      <c r="B20" t="s">
        <v>36</v>
      </c>
      <c r="C20" t="s">
        <v>22</v>
      </c>
      <c r="D20" t="s">
        <v>34</v>
      </c>
      <c r="E20" s="4">
        <v>10741243.159914656</v>
      </c>
      <c r="P20" s="2"/>
      <c r="Q20" s="3"/>
      <c r="R20" s="3"/>
      <c r="S20" s="3"/>
      <c r="T20" s="3"/>
      <c r="U20" s="3"/>
      <c r="V20" s="3"/>
      <c r="W20" s="3"/>
      <c r="X20" s="3"/>
      <c r="Y20" s="3"/>
      <c r="AA20" s="3"/>
      <c r="AB20" s="4"/>
    </row>
    <row r="21" spans="1:28" x14ac:dyDescent="0.2">
      <c r="A21" t="s">
        <v>41</v>
      </c>
      <c r="B21" t="s">
        <v>36</v>
      </c>
      <c r="C21" t="s">
        <v>20</v>
      </c>
      <c r="D21" t="s">
        <v>24</v>
      </c>
      <c r="E21" s="4">
        <v>23155941.631200001</v>
      </c>
      <c r="P21" s="2"/>
      <c r="Q21" s="3"/>
      <c r="R21" s="3"/>
      <c r="S21" s="3"/>
      <c r="T21" s="3"/>
      <c r="U21" s="3"/>
      <c r="V21" s="3"/>
      <c r="W21" s="3"/>
      <c r="X21" s="3"/>
      <c r="Y21" s="3"/>
      <c r="AA21" s="3"/>
      <c r="AB21" s="4"/>
    </row>
    <row r="22" spans="1:28" x14ac:dyDescent="0.2">
      <c r="A22" t="s">
        <v>41</v>
      </c>
      <c r="B22" t="s">
        <v>36</v>
      </c>
      <c r="C22" t="s">
        <v>20</v>
      </c>
      <c r="D22" t="s">
        <v>25</v>
      </c>
      <c r="E22" s="4">
        <v>96032220.223800004</v>
      </c>
      <c r="P22" s="2"/>
      <c r="Q22" s="3"/>
      <c r="R22" s="3"/>
      <c r="S22" s="3"/>
      <c r="T22" s="3"/>
      <c r="U22" s="3"/>
      <c r="V22" s="3"/>
      <c r="W22" s="3"/>
      <c r="X22" s="3"/>
      <c r="Y22" s="3"/>
      <c r="AA22" s="3"/>
      <c r="AB22" s="4"/>
    </row>
    <row r="23" spans="1:28" x14ac:dyDescent="0.2">
      <c r="A23" t="s">
        <v>41</v>
      </c>
      <c r="B23" t="s">
        <v>36</v>
      </c>
      <c r="C23" t="s">
        <v>20</v>
      </c>
      <c r="D23" t="s">
        <v>26</v>
      </c>
      <c r="E23" s="4">
        <v>257023798.40194654</v>
      </c>
      <c r="P23" s="2"/>
      <c r="Q23" s="3"/>
      <c r="R23" s="3"/>
      <c r="S23" s="3"/>
      <c r="T23" s="3"/>
      <c r="U23" s="3"/>
      <c r="V23" s="3"/>
      <c r="W23" s="3"/>
      <c r="X23" s="3"/>
      <c r="Y23" s="3"/>
      <c r="AA23" s="3"/>
      <c r="AB23" s="4"/>
    </row>
    <row r="24" spans="1:28" x14ac:dyDescent="0.2">
      <c r="A24" t="s">
        <v>41</v>
      </c>
      <c r="B24" t="s">
        <v>36</v>
      </c>
      <c r="C24" t="s">
        <v>20</v>
      </c>
      <c r="D24" t="s">
        <v>26</v>
      </c>
      <c r="E24" s="4">
        <v>293741483.88793898</v>
      </c>
      <c r="P24" s="2"/>
      <c r="Q24" s="3"/>
      <c r="R24" s="3"/>
      <c r="S24" s="3"/>
      <c r="T24" s="3"/>
      <c r="U24" s="3"/>
      <c r="V24" s="3"/>
      <c r="W24" s="3"/>
      <c r="X24" s="3"/>
      <c r="Y24" s="3"/>
      <c r="AA24" s="3"/>
      <c r="AB24" s="4"/>
    </row>
    <row r="25" spans="1:28" x14ac:dyDescent="0.2">
      <c r="A25" t="s">
        <v>41</v>
      </c>
      <c r="B25" t="s">
        <v>36</v>
      </c>
      <c r="C25" t="s">
        <v>20</v>
      </c>
      <c r="D25" t="s">
        <v>26</v>
      </c>
      <c r="E25" s="4">
        <v>0</v>
      </c>
    </row>
    <row r="26" spans="1:28" x14ac:dyDescent="0.2">
      <c r="A26" t="s">
        <v>41</v>
      </c>
      <c r="B26" t="s">
        <v>36</v>
      </c>
      <c r="C26" t="s">
        <v>21</v>
      </c>
      <c r="D26" t="s">
        <v>27</v>
      </c>
      <c r="E26" s="4">
        <v>0</v>
      </c>
    </row>
    <row r="27" spans="1:28" x14ac:dyDescent="0.2">
      <c r="A27" t="s">
        <v>41</v>
      </c>
      <c r="B27" t="s">
        <v>36</v>
      </c>
      <c r="C27" t="s">
        <v>21</v>
      </c>
      <c r="D27" t="s">
        <v>27</v>
      </c>
      <c r="E27" s="4">
        <v>20691025.103318755</v>
      </c>
    </row>
    <row r="28" spans="1:28" x14ac:dyDescent="0.2">
      <c r="A28" t="s">
        <v>41</v>
      </c>
      <c r="B28" t="s">
        <v>36</v>
      </c>
      <c r="C28" t="s">
        <v>21</v>
      </c>
      <c r="D28" t="s">
        <v>27</v>
      </c>
      <c r="E28" s="4">
        <v>62073075.30995626</v>
      </c>
    </row>
    <row r="29" spans="1:28" x14ac:dyDescent="0.2">
      <c r="A29" t="s">
        <v>41</v>
      </c>
      <c r="B29" t="s">
        <v>36</v>
      </c>
      <c r="C29" t="s">
        <v>21</v>
      </c>
      <c r="D29" t="s">
        <v>28</v>
      </c>
      <c r="E29" s="4">
        <v>518215774.23000002</v>
      </c>
    </row>
    <row r="30" spans="1:28" x14ac:dyDescent="0.2">
      <c r="A30" t="s">
        <v>41</v>
      </c>
      <c r="B30" t="s">
        <v>36</v>
      </c>
      <c r="C30" t="s">
        <v>21</v>
      </c>
      <c r="D30" t="s">
        <v>29</v>
      </c>
      <c r="E30" s="4">
        <v>85314308.576000005</v>
      </c>
    </row>
    <row r="31" spans="1:28" x14ac:dyDescent="0.2">
      <c r="A31" t="s">
        <v>41</v>
      </c>
      <c r="B31" t="s">
        <v>36</v>
      </c>
      <c r="C31" t="s">
        <v>21</v>
      </c>
      <c r="D31" t="s">
        <v>30</v>
      </c>
      <c r="E31" s="4">
        <v>0</v>
      </c>
    </row>
    <row r="32" spans="1:28" x14ac:dyDescent="0.2">
      <c r="A32" t="s">
        <v>41</v>
      </c>
      <c r="B32" t="s">
        <v>36</v>
      </c>
      <c r="C32" t="s">
        <v>22</v>
      </c>
      <c r="D32" t="s">
        <v>27</v>
      </c>
      <c r="E32" s="4">
        <v>20691025.103318755</v>
      </c>
    </row>
    <row r="33" spans="1:5" x14ac:dyDescent="0.2">
      <c r="A33" t="s">
        <v>41</v>
      </c>
      <c r="B33" t="s">
        <v>36</v>
      </c>
      <c r="C33" t="s">
        <v>22</v>
      </c>
      <c r="D33" t="s">
        <v>31</v>
      </c>
      <c r="E33" s="4">
        <v>0</v>
      </c>
    </row>
    <row r="34" spans="1:5" x14ac:dyDescent="0.2">
      <c r="A34" t="s">
        <v>41</v>
      </c>
      <c r="B34" t="s">
        <v>36</v>
      </c>
      <c r="C34" t="s">
        <v>22</v>
      </c>
      <c r="D34" t="s">
        <v>27</v>
      </c>
      <c r="E34" s="4">
        <v>0</v>
      </c>
    </row>
    <row r="35" spans="1:5" x14ac:dyDescent="0.2">
      <c r="A35" t="s">
        <v>41</v>
      </c>
      <c r="B35" t="s">
        <v>36</v>
      </c>
      <c r="C35" t="s">
        <v>22</v>
      </c>
      <c r="D35" t="s">
        <v>31</v>
      </c>
      <c r="E35" s="4">
        <v>82310573.409823909</v>
      </c>
    </row>
    <row r="36" spans="1:5" x14ac:dyDescent="0.2">
      <c r="A36" t="s">
        <v>41</v>
      </c>
      <c r="B36" t="s">
        <v>36</v>
      </c>
      <c r="C36" t="s">
        <v>22</v>
      </c>
      <c r="D36" t="s">
        <v>31</v>
      </c>
      <c r="E36" s="4">
        <v>0</v>
      </c>
    </row>
    <row r="37" spans="1:5" x14ac:dyDescent="0.2">
      <c r="A37" t="s">
        <v>41</v>
      </c>
      <c r="B37" t="s">
        <v>36</v>
      </c>
      <c r="C37" t="s">
        <v>22</v>
      </c>
      <c r="D37" t="s">
        <v>32</v>
      </c>
      <c r="E37" s="4">
        <v>96788079.974932894</v>
      </c>
    </row>
    <row r="38" spans="1:5" x14ac:dyDescent="0.2">
      <c r="A38" t="s">
        <v>41</v>
      </c>
      <c r="B38" t="s">
        <v>36</v>
      </c>
      <c r="C38" t="s">
        <v>22</v>
      </c>
      <c r="D38" t="s">
        <v>33</v>
      </c>
      <c r="E38" s="4">
        <v>73668742.252802774</v>
      </c>
    </row>
    <row r="39" spans="1:5" x14ac:dyDescent="0.2">
      <c r="A39" t="s">
        <v>41</v>
      </c>
      <c r="B39" t="s">
        <v>36</v>
      </c>
      <c r="C39" t="s">
        <v>22</v>
      </c>
      <c r="D39" t="s">
        <v>34</v>
      </c>
      <c r="E39" s="4">
        <v>10741243.159914656</v>
      </c>
    </row>
    <row r="40" spans="1:5" x14ac:dyDescent="0.2">
      <c r="A40" t="s">
        <v>42</v>
      </c>
      <c r="B40" t="s">
        <v>36</v>
      </c>
      <c r="C40" t="s">
        <v>20</v>
      </c>
      <c r="D40" t="s">
        <v>24</v>
      </c>
      <c r="E40" s="4">
        <v>23155941.631200001</v>
      </c>
    </row>
    <row r="41" spans="1:5" x14ac:dyDescent="0.2">
      <c r="A41" t="s">
        <v>42</v>
      </c>
      <c r="B41" t="s">
        <v>36</v>
      </c>
      <c r="C41" t="s">
        <v>20</v>
      </c>
      <c r="D41" t="s">
        <v>25</v>
      </c>
      <c r="E41" s="4">
        <v>96032220.223800004</v>
      </c>
    </row>
    <row r="42" spans="1:5" x14ac:dyDescent="0.2">
      <c r="A42" t="s">
        <v>42</v>
      </c>
      <c r="B42" t="s">
        <v>36</v>
      </c>
      <c r="C42" t="s">
        <v>20</v>
      </c>
      <c r="D42" t="s">
        <v>26</v>
      </c>
      <c r="E42" s="4">
        <v>257023798.40194654</v>
      </c>
    </row>
    <row r="43" spans="1:5" x14ac:dyDescent="0.2">
      <c r="A43" t="s">
        <v>42</v>
      </c>
      <c r="B43" t="s">
        <v>36</v>
      </c>
      <c r="C43" t="s">
        <v>20</v>
      </c>
      <c r="D43" t="s">
        <v>26</v>
      </c>
      <c r="E43" s="4">
        <v>293741483.88793898</v>
      </c>
    </row>
    <row r="44" spans="1:5" x14ac:dyDescent="0.2">
      <c r="A44" t="s">
        <v>42</v>
      </c>
      <c r="B44" t="s">
        <v>36</v>
      </c>
      <c r="C44" t="s">
        <v>20</v>
      </c>
      <c r="D44" t="s">
        <v>26</v>
      </c>
      <c r="E44" s="4">
        <v>0</v>
      </c>
    </row>
    <row r="45" spans="1:5" x14ac:dyDescent="0.2">
      <c r="A45" t="s">
        <v>42</v>
      </c>
      <c r="B45" t="s">
        <v>36</v>
      </c>
      <c r="C45" t="s">
        <v>21</v>
      </c>
      <c r="D45" t="s">
        <v>27</v>
      </c>
      <c r="E45" s="4">
        <v>0</v>
      </c>
    </row>
    <row r="46" spans="1:5" x14ac:dyDescent="0.2">
      <c r="A46" t="s">
        <v>42</v>
      </c>
      <c r="B46" t="s">
        <v>36</v>
      </c>
      <c r="C46" t="s">
        <v>21</v>
      </c>
      <c r="D46" t="s">
        <v>27</v>
      </c>
      <c r="E46" s="4">
        <v>20691025.103318755</v>
      </c>
    </row>
    <row r="47" spans="1:5" x14ac:dyDescent="0.2">
      <c r="A47" t="s">
        <v>42</v>
      </c>
      <c r="B47" t="s">
        <v>36</v>
      </c>
      <c r="C47" t="s">
        <v>21</v>
      </c>
      <c r="D47" t="s">
        <v>27</v>
      </c>
      <c r="E47" s="4">
        <v>62073075.30995626</v>
      </c>
    </row>
    <row r="48" spans="1:5" x14ac:dyDescent="0.2">
      <c r="A48" t="s">
        <v>42</v>
      </c>
      <c r="B48" t="s">
        <v>36</v>
      </c>
      <c r="C48" t="s">
        <v>21</v>
      </c>
      <c r="D48" t="s">
        <v>28</v>
      </c>
      <c r="E48" s="4">
        <v>518215774.23000002</v>
      </c>
    </row>
    <row r="49" spans="1:5" x14ac:dyDescent="0.2">
      <c r="A49" t="s">
        <v>42</v>
      </c>
      <c r="B49" t="s">
        <v>36</v>
      </c>
      <c r="C49" t="s">
        <v>21</v>
      </c>
      <c r="D49" t="s">
        <v>29</v>
      </c>
      <c r="E49" s="4">
        <v>85314308.576000005</v>
      </c>
    </row>
    <row r="50" spans="1:5" x14ac:dyDescent="0.2">
      <c r="A50" t="s">
        <v>42</v>
      </c>
      <c r="B50" t="s">
        <v>36</v>
      </c>
      <c r="C50" t="s">
        <v>21</v>
      </c>
      <c r="D50" t="s">
        <v>30</v>
      </c>
      <c r="E50" s="4">
        <v>0</v>
      </c>
    </row>
    <row r="51" spans="1:5" x14ac:dyDescent="0.2">
      <c r="A51" t="s">
        <v>42</v>
      </c>
      <c r="B51" t="s">
        <v>36</v>
      </c>
      <c r="C51" t="s">
        <v>22</v>
      </c>
      <c r="D51" t="s">
        <v>27</v>
      </c>
      <c r="E51" s="4">
        <v>20691025.103318755</v>
      </c>
    </row>
    <row r="52" spans="1:5" x14ac:dyDescent="0.2">
      <c r="A52" t="s">
        <v>42</v>
      </c>
      <c r="B52" t="s">
        <v>36</v>
      </c>
      <c r="C52" t="s">
        <v>22</v>
      </c>
      <c r="D52" t="s">
        <v>31</v>
      </c>
      <c r="E52" s="4">
        <v>0</v>
      </c>
    </row>
    <row r="53" spans="1:5" x14ac:dyDescent="0.2">
      <c r="A53" t="s">
        <v>42</v>
      </c>
      <c r="B53" t="s">
        <v>36</v>
      </c>
      <c r="C53" t="s">
        <v>22</v>
      </c>
      <c r="D53" t="s">
        <v>27</v>
      </c>
      <c r="E53" s="4">
        <v>0</v>
      </c>
    </row>
    <row r="54" spans="1:5" x14ac:dyDescent="0.2">
      <c r="A54" t="s">
        <v>42</v>
      </c>
      <c r="B54" t="s">
        <v>36</v>
      </c>
      <c r="C54" t="s">
        <v>22</v>
      </c>
      <c r="D54" t="s">
        <v>31</v>
      </c>
      <c r="E54" s="4">
        <v>82310573.409823909</v>
      </c>
    </row>
    <row r="55" spans="1:5" x14ac:dyDescent="0.2">
      <c r="A55" t="s">
        <v>42</v>
      </c>
      <c r="B55" t="s">
        <v>36</v>
      </c>
      <c r="C55" t="s">
        <v>22</v>
      </c>
      <c r="D55" t="s">
        <v>31</v>
      </c>
      <c r="E55" s="4">
        <v>0</v>
      </c>
    </row>
    <row r="56" spans="1:5" x14ac:dyDescent="0.2">
      <c r="A56" t="s">
        <v>42</v>
      </c>
      <c r="B56" t="s">
        <v>36</v>
      </c>
      <c r="C56" t="s">
        <v>22</v>
      </c>
      <c r="D56" t="s">
        <v>32</v>
      </c>
      <c r="E56" s="4">
        <v>96788079.974932894</v>
      </c>
    </row>
    <row r="57" spans="1:5" x14ac:dyDescent="0.2">
      <c r="A57" t="s">
        <v>42</v>
      </c>
      <c r="B57" t="s">
        <v>36</v>
      </c>
      <c r="C57" t="s">
        <v>22</v>
      </c>
      <c r="D57" t="s">
        <v>33</v>
      </c>
      <c r="E57" s="4">
        <v>73668742.252802774</v>
      </c>
    </row>
    <row r="58" spans="1:5" x14ac:dyDescent="0.2">
      <c r="A58" t="s">
        <v>42</v>
      </c>
      <c r="B58" t="s">
        <v>36</v>
      </c>
      <c r="C58" t="s">
        <v>22</v>
      </c>
      <c r="D58" t="s">
        <v>34</v>
      </c>
      <c r="E58" s="4">
        <v>10741243.159914656</v>
      </c>
    </row>
    <row r="59" spans="1:5" x14ac:dyDescent="0.2">
      <c r="A59" t="s">
        <v>43</v>
      </c>
      <c r="B59" t="s">
        <v>36</v>
      </c>
      <c r="C59" t="s">
        <v>20</v>
      </c>
      <c r="D59" t="s">
        <v>24</v>
      </c>
      <c r="E59" s="4">
        <v>23155941.631200001</v>
      </c>
    </row>
    <row r="60" spans="1:5" x14ac:dyDescent="0.2">
      <c r="A60" t="s">
        <v>43</v>
      </c>
      <c r="B60" t="s">
        <v>36</v>
      </c>
      <c r="C60" t="s">
        <v>20</v>
      </c>
      <c r="D60" t="s">
        <v>25</v>
      </c>
      <c r="E60" s="4">
        <v>96032220.223800004</v>
      </c>
    </row>
    <row r="61" spans="1:5" x14ac:dyDescent="0.2">
      <c r="A61" t="s">
        <v>43</v>
      </c>
      <c r="B61" t="s">
        <v>36</v>
      </c>
      <c r="C61" t="s">
        <v>20</v>
      </c>
      <c r="D61" t="s">
        <v>26</v>
      </c>
      <c r="E61" s="4">
        <v>257023798.40194654</v>
      </c>
    </row>
    <row r="62" spans="1:5" x14ac:dyDescent="0.2">
      <c r="A62" t="s">
        <v>43</v>
      </c>
      <c r="B62" t="s">
        <v>36</v>
      </c>
      <c r="C62" t="s">
        <v>20</v>
      </c>
      <c r="D62" t="s">
        <v>26</v>
      </c>
      <c r="E62" s="4">
        <v>293741483.88793898</v>
      </c>
    </row>
    <row r="63" spans="1:5" x14ac:dyDescent="0.2">
      <c r="A63" t="s">
        <v>43</v>
      </c>
      <c r="B63" t="s">
        <v>36</v>
      </c>
      <c r="C63" t="s">
        <v>20</v>
      </c>
      <c r="D63" t="s">
        <v>26</v>
      </c>
      <c r="E63" s="4">
        <v>0</v>
      </c>
    </row>
    <row r="64" spans="1:5" x14ac:dyDescent="0.2">
      <c r="A64" t="s">
        <v>43</v>
      </c>
      <c r="B64" t="s">
        <v>36</v>
      </c>
      <c r="C64" t="s">
        <v>21</v>
      </c>
      <c r="D64" t="s">
        <v>27</v>
      </c>
      <c r="E64" s="4">
        <v>0</v>
      </c>
    </row>
    <row r="65" spans="1:5" x14ac:dyDescent="0.2">
      <c r="A65" t="s">
        <v>43</v>
      </c>
      <c r="B65" t="s">
        <v>36</v>
      </c>
      <c r="C65" t="s">
        <v>21</v>
      </c>
      <c r="D65" t="s">
        <v>27</v>
      </c>
      <c r="E65" s="4">
        <v>20691025.103318755</v>
      </c>
    </row>
    <row r="66" spans="1:5" x14ac:dyDescent="0.2">
      <c r="A66" t="s">
        <v>43</v>
      </c>
      <c r="B66" t="s">
        <v>36</v>
      </c>
      <c r="C66" t="s">
        <v>21</v>
      </c>
      <c r="D66" t="s">
        <v>27</v>
      </c>
      <c r="E66" s="4">
        <v>62073075.30995626</v>
      </c>
    </row>
    <row r="67" spans="1:5" x14ac:dyDescent="0.2">
      <c r="A67" t="s">
        <v>43</v>
      </c>
      <c r="B67" t="s">
        <v>36</v>
      </c>
      <c r="C67" t="s">
        <v>21</v>
      </c>
      <c r="D67" t="s">
        <v>28</v>
      </c>
      <c r="E67" s="4">
        <v>518215774.23000002</v>
      </c>
    </row>
    <row r="68" spans="1:5" x14ac:dyDescent="0.2">
      <c r="A68" t="s">
        <v>43</v>
      </c>
      <c r="B68" t="s">
        <v>36</v>
      </c>
      <c r="C68" t="s">
        <v>21</v>
      </c>
      <c r="D68" t="s">
        <v>29</v>
      </c>
      <c r="E68" s="4">
        <v>85314308.576000005</v>
      </c>
    </row>
    <row r="69" spans="1:5" x14ac:dyDescent="0.2">
      <c r="A69" t="s">
        <v>43</v>
      </c>
      <c r="B69" t="s">
        <v>36</v>
      </c>
      <c r="C69" t="s">
        <v>21</v>
      </c>
      <c r="D69" t="s">
        <v>30</v>
      </c>
      <c r="E69" s="4">
        <v>0</v>
      </c>
    </row>
    <row r="70" spans="1:5" x14ac:dyDescent="0.2">
      <c r="A70" t="s">
        <v>43</v>
      </c>
      <c r="B70" t="s">
        <v>36</v>
      </c>
      <c r="C70" t="s">
        <v>22</v>
      </c>
      <c r="D70" t="s">
        <v>27</v>
      </c>
      <c r="E70" s="4">
        <v>20691025.103318755</v>
      </c>
    </row>
    <row r="71" spans="1:5" x14ac:dyDescent="0.2">
      <c r="A71" t="s">
        <v>43</v>
      </c>
      <c r="B71" t="s">
        <v>36</v>
      </c>
      <c r="C71" t="s">
        <v>22</v>
      </c>
      <c r="D71" t="s">
        <v>31</v>
      </c>
      <c r="E71" s="4">
        <v>0</v>
      </c>
    </row>
    <row r="72" spans="1:5" x14ac:dyDescent="0.2">
      <c r="A72" t="s">
        <v>43</v>
      </c>
      <c r="B72" t="s">
        <v>36</v>
      </c>
      <c r="C72" t="s">
        <v>22</v>
      </c>
      <c r="D72" t="s">
        <v>27</v>
      </c>
      <c r="E72" s="4">
        <v>0</v>
      </c>
    </row>
    <row r="73" spans="1:5" x14ac:dyDescent="0.2">
      <c r="A73" t="s">
        <v>43</v>
      </c>
      <c r="B73" t="s">
        <v>36</v>
      </c>
      <c r="C73" t="s">
        <v>22</v>
      </c>
      <c r="D73" t="s">
        <v>31</v>
      </c>
      <c r="E73" s="4">
        <v>82310573.409823909</v>
      </c>
    </row>
    <row r="74" spans="1:5" x14ac:dyDescent="0.2">
      <c r="A74" t="s">
        <v>43</v>
      </c>
      <c r="B74" t="s">
        <v>36</v>
      </c>
      <c r="C74" t="s">
        <v>22</v>
      </c>
      <c r="D74" t="s">
        <v>31</v>
      </c>
      <c r="E74" s="4">
        <v>0</v>
      </c>
    </row>
    <row r="75" spans="1:5" x14ac:dyDescent="0.2">
      <c r="A75" t="s">
        <v>43</v>
      </c>
      <c r="B75" t="s">
        <v>36</v>
      </c>
      <c r="C75" t="s">
        <v>22</v>
      </c>
      <c r="D75" t="s">
        <v>32</v>
      </c>
      <c r="E75" s="4">
        <v>96788079.974932894</v>
      </c>
    </row>
    <row r="76" spans="1:5" x14ac:dyDescent="0.2">
      <c r="A76" t="s">
        <v>43</v>
      </c>
      <c r="B76" t="s">
        <v>36</v>
      </c>
      <c r="C76" t="s">
        <v>22</v>
      </c>
      <c r="D76" t="s">
        <v>33</v>
      </c>
      <c r="E76" s="4">
        <v>73668742.252802774</v>
      </c>
    </row>
    <row r="77" spans="1:5" x14ac:dyDescent="0.2">
      <c r="A77" t="s">
        <v>43</v>
      </c>
      <c r="B77" t="s">
        <v>36</v>
      </c>
      <c r="C77" t="s">
        <v>22</v>
      </c>
      <c r="D77" t="s">
        <v>34</v>
      </c>
      <c r="E77" s="4">
        <v>10741243.159914656</v>
      </c>
    </row>
    <row r="78" spans="1:5" x14ac:dyDescent="0.2">
      <c r="A78" t="s">
        <v>40</v>
      </c>
      <c r="B78" t="s">
        <v>38</v>
      </c>
      <c r="C78" t="s">
        <v>20</v>
      </c>
      <c r="D78" t="s">
        <v>25</v>
      </c>
      <c r="E78" s="4">
        <v>29983763.519999996</v>
      </c>
    </row>
    <row r="79" spans="1:5" x14ac:dyDescent="0.2">
      <c r="A79" t="s">
        <v>40</v>
      </c>
      <c r="B79" t="s">
        <v>38</v>
      </c>
      <c r="C79" t="s">
        <v>20</v>
      </c>
      <c r="D79" t="s">
        <v>25</v>
      </c>
      <c r="E79" s="4">
        <v>29983763.519999996</v>
      </c>
    </row>
    <row r="80" spans="1:5" x14ac:dyDescent="0.2">
      <c r="A80" t="s">
        <v>40</v>
      </c>
      <c r="B80" t="s">
        <v>38</v>
      </c>
      <c r="C80" t="s">
        <v>20</v>
      </c>
      <c r="D80" t="s">
        <v>26</v>
      </c>
      <c r="E80" s="4">
        <v>164809106.88982174</v>
      </c>
    </row>
    <row r="81" spans="1:5" x14ac:dyDescent="0.2">
      <c r="A81" t="s">
        <v>40</v>
      </c>
      <c r="B81" t="s">
        <v>38</v>
      </c>
      <c r="C81" t="s">
        <v>20</v>
      </c>
      <c r="D81" t="s">
        <v>26</v>
      </c>
      <c r="E81" s="4">
        <v>0</v>
      </c>
    </row>
    <row r="82" spans="1:5" x14ac:dyDescent="0.2">
      <c r="A82" t="s">
        <v>40</v>
      </c>
      <c r="B82" t="s">
        <v>38</v>
      </c>
      <c r="C82" t="s">
        <v>20</v>
      </c>
      <c r="D82" t="s">
        <v>27</v>
      </c>
      <c r="E82" s="4">
        <v>36736939.223231383</v>
      </c>
    </row>
    <row r="83" spans="1:5" x14ac:dyDescent="0.2">
      <c r="A83" t="s">
        <v>40</v>
      </c>
      <c r="B83" t="s">
        <v>38</v>
      </c>
      <c r="C83" t="s">
        <v>21</v>
      </c>
      <c r="D83" t="s">
        <v>27</v>
      </c>
      <c r="E83" s="4">
        <v>0</v>
      </c>
    </row>
    <row r="84" spans="1:5" x14ac:dyDescent="0.2">
      <c r="A84" t="s">
        <v>40</v>
      </c>
      <c r="B84" t="s">
        <v>38</v>
      </c>
      <c r="C84" t="s">
        <v>21</v>
      </c>
      <c r="D84" t="s">
        <v>29</v>
      </c>
      <c r="E84" s="4">
        <v>351868006.07999992</v>
      </c>
    </row>
    <row r="85" spans="1:5" x14ac:dyDescent="0.2">
      <c r="A85" t="s">
        <v>40</v>
      </c>
      <c r="B85" t="s">
        <v>38</v>
      </c>
      <c r="C85" t="s">
        <v>21</v>
      </c>
      <c r="D85" t="s">
        <v>28</v>
      </c>
      <c r="E85" s="4">
        <v>91791653.75999999</v>
      </c>
    </row>
    <row r="86" spans="1:5" x14ac:dyDescent="0.2">
      <c r="A86" t="s">
        <v>40</v>
      </c>
      <c r="B86" t="s">
        <v>38</v>
      </c>
      <c r="C86" t="s">
        <v>22</v>
      </c>
      <c r="D86" t="s">
        <v>24</v>
      </c>
      <c r="E86" s="4">
        <v>21393828.959999997</v>
      </c>
    </row>
    <row r="87" spans="1:5" x14ac:dyDescent="0.2">
      <c r="A87" t="s">
        <v>40</v>
      </c>
      <c r="B87" t="s">
        <v>38</v>
      </c>
      <c r="C87" t="s">
        <v>22</v>
      </c>
      <c r="D87" t="s">
        <v>26</v>
      </c>
      <c r="E87">
        <v>41202276.722455435</v>
      </c>
    </row>
    <row r="88" spans="1:5" x14ac:dyDescent="0.2">
      <c r="A88" t="s">
        <v>40</v>
      </c>
      <c r="B88" t="s">
        <v>38</v>
      </c>
      <c r="C88" t="s">
        <v>22</v>
      </c>
      <c r="D88" t="s">
        <v>31</v>
      </c>
      <c r="E88">
        <v>15732396.71218206</v>
      </c>
    </row>
    <row r="89" spans="1:5" x14ac:dyDescent="0.2">
      <c r="A89" t="s">
        <v>40</v>
      </c>
      <c r="B89" t="s">
        <v>38</v>
      </c>
      <c r="C89" t="s">
        <v>22</v>
      </c>
      <c r="D89" t="s">
        <v>37</v>
      </c>
      <c r="E89">
        <v>41403568.451446809</v>
      </c>
    </row>
    <row r="90" spans="1:5" x14ac:dyDescent="0.2">
      <c r="A90" t="s">
        <v>40</v>
      </c>
      <c r="B90" t="s">
        <v>38</v>
      </c>
      <c r="C90" t="s">
        <v>22</v>
      </c>
      <c r="D90" t="s">
        <v>32</v>
      </c>
      <c r="E90">
        <v>35888013.507350668</v>
      </c>
    </row>
    <row r="91" spans="1:5" x14ac:dyDescent="0.2">
      <c r="A91" t="s">
        <v>40</v>
      </c>
      <c r="B91" t="s">
        <v>38</v>
      </c>
      <c r="C91" t="s">
        <v>22</v>
      </c>
      <c r="D91" t="s">
        <v>33</v>
      </c>
      <c r="E91">
        <v>15536489.677176276</v>
      </c>
    </row>
    <row r="92" spans="1:5" x14ac:dyDescent="0.2">
      <c r="A92" t="s">
        <v>40</v>
      </c>
      <c r="B92" t="s">
        <v>38</v>
      </c>
      <c r="C92" t="s">
        <v>22</v>
      </c>
      <c r="D92" t="s">
        <v>34</v>
      </c>
      <c r="E92">
        <v>0</v>
      </c>
    </row>
    <row r="93" spans="1:5" x14ac:dyDescent="0.2">
      <c r="A93" t="s">
        <v>41</v>
      </c>
      <c r="B93" t="s">
        <v>38</v>
      </c>
      <c r="C93" t="s">
        <v>20</v>
      </c>
      <c r="D93" t="s">
        <v>25</v>
      </c>
      <c r="E93" s="4">
        <v>29983763.519999996</v>
      </c>
    </row>
    <row r="94" spans="1:5" x14ac:dyDescent="0.2">
      <c r="A94" t="s">
        <v>41</v>
      </c>
      <c r="B94" t="s">
        <v>38</v>
      </c>
      <c r="C94" t="s">
        <v>20</v>
      </c>
      <c r="D94" t="s">
        <v>25</v>
      </c>
      <c r="E94" s="4">
        <v>29983763.519999996</v>
      </c>
    </row>
    <row r="95" spans="1:5" x14ac:dyDescent="0.2">
      <c r="A95" t="s">
        <v>41</v>
      </c>
      <c r="B95" t="s">
        <v>38</v>
      </c>
      <c r="C95" t="s">
        <v>20</v>
      </c>
      <c r="D95" t="s">
        <v>26</v>
      </c>
      <c r="E95" s="4">
        <v>164809106.88982174</v>
      </c>
    </row>
    <row r="96" spans="1:5" x14ac:dyDescent="0.2">
      <c r="A96" t="s">
        <v>41</v>
      </c>
      <c r="B96" t="s">
        <v>38</v>
      </c>
      <c r="C96" t="s">
        <v>20</v>
      </c>
      <c r="D96" t="s">
        <v>26</v>
      </c>
      <c r="E96" s="4">
        <v>0</v>
      </c>
    </row>
    <row r="97" spans="1:5" x14ac:dyDescent="0.2">
      <c r="A97" t="s">
        <v>41</v>
      </c>
      <c r="B97" t="s">
        <v>38</v>
      </c>
      <c r="C97" t="s">
        <v>20</v>
      </c>
      <c r="D97" t="s">
        <v>27</v>
      </c>
      <c r="E97" s="4">
        <v>36736939.223231383</v>
      </c>
    </row>
    <row r="98" spans="1:5" x14ac:dyDescent="0.2">
      <c r="A98" t="s">
        <v>41</v>
      </c>
      <c r="B98" t="s">
        <v>38</v>
      </c>
      <c r="C98" t="s">
        <v>21</v>
      </c>
      <c r="D98" t="s">
        <v>27</v>
      </c>
      <c r="E98" s="4">
        <v>0</v>
      </c>
    </row>
    <row r="99" spans="1:5" x14ac:dyDescent="0.2">
      <c r="A99" t="s">
        <v>41</v>
      </c>
      <c r="B99" t="s">
        <v>38</v>
      </c>
      <c r="C99" t="s">
        <v>21</v>
      </c>
      <c r="D99" t="s">
        <v>29</v>
      </c>
      <c r="E99" s="4">
        <v>351868006.07999992</v>
      </c>
    </row>
    <row r="100" spans="1:5" x14ac:dyDescent="0.2">
      <c r="A100" t="s">
        <v>41</v>
      </c>
      <c r="B100" t="s">
        <v>38</v>
      </c>
      <c r="C100" t="s">
        <v>21</v>
      </c>
      <c r="D100" t="s">
        <v>28</v>
      </c>
      <c r="E100" s="4">
        <v>91791653.75999999</v>
      </c>
    </row>
    <row r="101" spans="1:5" x14ac:dyDescent="0.2">
      <c r="A101" t="s">
        <v>41</v>
      </c>
      <c r="B101" t="s">
        <v>38</v>
      </c>
      <c r="C101" t="s">
        <v>22</v>
      </c>
      <c r="D101" t="s">
        <v>24</v>
      </c>
      <c r="E101" s="4">
        <v>21393828.959999997</v>
      </c>
    </row>
    <row r="102" spans="1:5" x14ac:dyDescent="0.2">
      <c r="A102" t="s">
        <v>41</v>
      </c>
      <c r="B102" t="s">
        <v>38</v>
      </c>
      <c r="C102" t="s">
        <v>22</v>
      </c>
      <c r="D102" t="s">
        <v>26</v>
      </c>
      <c r="E102">
        <v>41202276.722455435</v>
      </c>
    </row>
    <row r="103" spans="1:5" x14ac:dyDescent="0.2">
      <c r="A103" t="s">
        <v>41</v>
      </c>
      <c r="B103" t="s">
        <v>38</v>
      </c>
      <c r="C103" t="s">
        <v>22</v>
      </c>
      <c r="D103" t="s">
        <v>31</v>
      </c>
      <c r="E103">
        <v>15732396.71218206</v>
      </c>
    </row>
    <row r="104" spans="1:5" x14ac:dyDescent="0.2">
      <c r="A104" t="s">
        <v>41</v>
      </c>
      <c r="B104" t="s">
        <v>38</v>
      </c>
      <c r="C104" t="s">
        <v>22</v>
      </c>
      <c r="D104" t="s">
        <v>37</v>
      </c>
      <c r="E104">
        <v>41403568.451446809</v>
      </c>
    </row>
    <row r="105" spans="1:5" x14ac:dyDescent="0.2">
      <c r="A105" t="s">
        <v>41</v>
      </c>
      <c r="B105" t="s">
        <v>38</v>
      </c>
      <c r="C105" t="s">
        <v>22</v>
      </c>
      <c r="D105" t="s">
        <v>32</v>
      </c>
      <c r="E105">
        <v>35888013.507350668</v>
      </c>
    </row>
    <row r="106" spans="1:5" x14ac:dyDescent="0.2">
      <c r="A106" t="s">
        <v>41</v>
      </c>
      <c r="B106" t="s">
        <v>38</v>
      </c>
      <c r="C106" t="s">
        <v>22</v>
      </c>
      <c r="D106" t="s">
        <v>33</v>
      </c>
      <c r="E106">
        <v>15536489.677176276</v>
      </c>
    </row>
    <row r="107" spans="1:5" x14ac:dyDescent="0.2">
      <c r="A107" t="s">
        <v>41</v>
      </c>
      <c r="B107" t="s">
        <v>38</v>
      </c>
      <c r="C107" t="s">
        <v>22</v>
      </c>
      <c r="D107" t="s">
        <v>34</v>
      </c>
      <c r="E107">
        <v>0</v>
      </c>
    </row>
    <row r="108" spans="1:5" x14ac:dyDescent="0.2">
      <c r="A108" t="s">
        <v>42</v>
      </c>
      <c r="B108" t="s">
        <v>38</v>
      </c>
      <c r="C108" t="s">
        <v>20</v>
      </c>
      <c r="D108" t="s">
        <v>25</v>
      </c>
      <c r="E108" s="4">
        <v>29983763.519999996</v>
      </c>
    </row>
    <row r="109" spans="1:5" x14ac:dyDescent="0.2">
      <c r="A109" t="s">
        <v>42</v>
      </c>
      <c r="B109" t="s">
        <v>38</v>
      </c>
      <c r="C109" t="s">
        <v>20</v>
      </c>
      <c r="D109" t="s">
        <v>25</v>
      </c>
      <c r="E109" s="4">
        <v>29983763.519999996</v>
      </c>
    </row>
    <row r="110" spans="1:5" x14ac:dyDescent="0.2">
      <c r="A110" t="s">
        <v>42</v>
      </c>
      <c r="B110" t="s">
        <v>38</v>
      </c>
      <c r="C110" t="s">
        <v>20</v>
      </c>
      <c r="D110" t="s">
        <v>26</v>
      </c>
      <c r="E110" s="4">
        <v>164809106.88982174</v>
      </c>
    </row>
    <row r="111" spans="1:5" x14ac:dyDescent="0.2">
      <c r="A111" t="s">
        <v>42</v>
      </c>
      <c r="B111" t="s">
        <v>38</v>
      </c>
      <c r="C111" t="s">
        <v>20</v>
      </c>
      <c r="D111" t="s">
        <v>26</v>
      </c>
      <c r="E111" s="4">
        <v>0</v>
      </c>
    </row>
    <row r="112" spans="1:5" x14ac:dyDescent="0.2">
      <c r="A112" t="s">
        <v>42</v>
      </c>
      <c r="B112" t="s">
        <v>38</v>
      </c>
      <c r="C112" t="s">
        <v>20</v>
      </c>
      <c r="D112" t="s">
        <v>27</v>
      </c>
      <c r="E112" s="4">
        <v>36736939.223231383</v>
      </c>
    </row>
    <row r="113" spans="1:5" x14ac:dyDescent="0.2">
      <c r="A113" t="s">
        <v>42</v>
      </c>
      <c r="B113" t="s">
        <v>38</v>
      </c>
      <c r="C113" t="s">
        <v>21</v>
      </c>
      <c r="D113" t="s">
        <v>27</v>
      </c>
      <c r="E113" s="4">
        <v>0</v>
      </c>
    </row>
    <row r="114" spans="1:5" x14ac:dyDescent="0.2">
      <c r="A114" t="s">
        <v>42</v>
      </c>
      <c r="B114" t="s">
        <v>38</v>
      </c>
      <c r="C114" t="s">
        <v>21</v>
      </c>
      <c r="D114" t="s">
        <v>29</v>
      </c>
      <c r="E114" s="4">
        <v>351868006.07999992</v>
      </c>
    </row>
    <row r="115" spans="1:5" x14ac:dyDescent="0.2">
      <c r="A115" t="s">
        <v>42</v>
      </c>
      <c r="B115" t="s">
        <v>38</v>
      </c>
      <c r="C115" t="s">
        <v>21</v>
      </c>
      <c r="D115" t="s">
        <v>28</v>
      </c>
      <c r="E115" s="4">
        <v>91791653.75999999</v>
      </c>
    </row>
    <row r="116" spans="1:5" x14ac:dyDescent="0.2">
      <c r="A116" t="s">
        <v>42</v>
      </c>
      <c r="B116" t="s">
        <v>38</v>
      </c>
      <c r="C116" t="s">
        <v>22</v>
      </c>
      <c r="D116" t="s">
        <v>24</v>
      </c>
      <c r="E116" s="4">
        <v>21393828.959999997</v>
      </c>
    </row>
    <row r="117" spans="1:5" x14ac:dyDescent="0.2">
      <c r="A117" t="s">
        <v>42</v>
      </c>
      <c r="B117" t="s">
        <v>38</v>
      </c>
      <c r="C117" t="s">
        <v>22</v>
      </c>
      <c r="D117" t="s">
        <v>26</v>
      </c>
      <c r="E117">
        <v>41202276.722455435</v>
      </c>
    </row>
    <row r="118" spans="1:5" x14ac:dyDescent="0.2">
      <c r="A118" t="s">
        <v>42</v>
      </c>
      <c r="B118" t="s">
        <v>38</v>
      </c>
      <c r="C118" t="s">
        <v>22</v>
      </c>
      <c r="D118" t="s">
        <v>31</v>
      </c>
      <c r="E118">
        <v>15732396.71218206</v>
      </c>
    </row>
    <row r="119" spans="1:5" x14ac:dyDescent="0.2">
      <c r="A119" t="s">
        <v>42</v>
      </c>
      <c r="B119" t="s">
        <v>38</v>
      </c>
      <c r="C119" t="s">
        <v>22</v>
      </c>
      <c r="D119" t="s">
        <v>37</v>
      </c>
      <c r="E119">
        <v>41403568.451446809</v>
      </c>
    </row>
    <row r="120" spans="1:5" x14ac:dyDescent="0.2">
      <c r="A120" t="s">
        <v>42</v>
      </c>
      <c r="B120" t="s">
        <v>38</v>
      </c>
      <c r="C120" t="s">
        <v>22</v>
      </c>
      <c r="D120" t="s">
        <v>32</v>
      </c>
      <c r="E120">
        <v>35888013.507350668</v>
      </c>
    </row>
    <row r="121" spans="1:5" x14ac:dyDescent="0.2">
      <c r="A121" t="s">
        <v>42</v>
      </c>
      <c r="B121" t="s">
        <v>38</v>
      </c>
      <c r="C121" t="s">
        <v>22</v>
      </c>
      <c r="D121" t="s">
        <v>33</v>
      </c>
      <c r="E121">
        <v>15536489.677176276</v>
      </c>
    </row>
    <row r="122" spans="1:5" x14ac:dyDescent="0.2">
      <c r="A122" t="s">
        <v>42</v>
      </c>
      <c r="B122" t="s">
        <v>38</v>
      </c>
      <c r="C122" t="s">
        <v>22</v>
      </c>
      <c r="D122" t="s">
        <v>34</v>
      </c>
      <c r="E122">
        <v>0</v>
      </c>
    </row>
    <row r="123" spans="1:5" x14ac:dyDescent="0.2">
      <c r="A123" t="s">
        <v>43</v>
      </c>
      <c r="B123" t="s">
        <v>38</v>
      </c>
      <c r="C123" t="s">
        <v>20</v>
      </c>
      <c r="D123" t="s">
        <v>25</v>
      </c>
      <c r="E123" s="4">
        <v>29983763.519999996</v>
      </c>
    </row>
    <row r="124" spans="1:5" x14ac:dyDescent="0.2">
      <c r="A124" t="s">
        <v>43</v>
      </c>
      <c r="B124" t="s">
        <v>38</v>
      </c>
      <c r="C124" t="s">
        <v>20</v>
      </c>
      <c r="D124" t="s">
        <v>25</v>
      </c>
      <c r="E124" s="4">
        <v>29983763.519999996</v>
      </c>
    </row>
    <row r="125" spans="1:5" x14ac:dyDescent="0.2">
      <c r="A125" t="s">
        <v>43</v>
      </c>
      <c r="B125" t="s">
        <v>38</v>
      </c>
      <c r="C125" t="s">
        <v>20</v>
      </c>
      <c r="D125" t="s">
        <v>26</v>
      </c>
      <c r="E125" s="4">
        <v>164809106.88982174</v>
      </c>
    </row>
    <row r="126" spans="1:5" x14ac:dyDescent="0.2">
      <c r="A126" t="s">
        <v>43</v>
      </c>
      <c r="B126" t="s">
        <v>38</v>
      </c>
      <c r="C126" t="s">
        <v>20</v>
      </c>
      <c r="D126" t="s">
        <v>26</v>
      </c>
      <c r="E126" s="4">
        <v>0</v>
      </c>
    </row>
    <row r="127" spans="1:5" x14ac:dyDescent="0.2">
      <c r="A127" t="s">
        <v>43</v>
      </c>
      <c r="B127" t="s">
        <v>38</v>
      </c>
      <c r="C127" t="s">
        <v>20</v>
      </c>
      <c r="D127" t="s">
        <v>27</v>
      </c>
      <c r="E127" s="4">
        <v>36736939.223231383</v>
      </c>
    </row>
    <row r="128" spans="1:5" x14ac:dyDescent="0.2">
      <c r="A128" t="s">
        <v>43</v>
      </c>
      <c r="B128" t="s">
        <v>38</v>
      </c>
      <c r="C128" t="s">
        <v>21</v>
      </c>
      <c r="D128" t="s">
        <v>27</v>
      </c>
      <c r="E128" s="4">
        <v>0</v>
      </c>
    </row>
    <row r="129" spans="1:5" x14ac:dyDescent="0.2">
      <c r="A129" t="s">
        <v>43</v>
      </c>
      <c r="B129" t="s">
        <v>38</v>
      </c>
      <c r="C129" t="s">
        <v>21</v>
      </c>
      <c r="D129" t="s">
        <v>29</v>
      </c>
      <c r="E129" s="4">
        <v>351868006.07999992</v>
      </c>
    </row>
    <row r="130" spans="1:5" x14ac:dyDescent="0.2">
      <c r="A130" t="s">
        <v>43</v>
      </c>
      <c r="B130" t="s">
        <v>38</v>
      </c>
      <c r="C130" t="s">
        <v>21</v>
      </c>
      <c r="D130" t="s">
        <v>28</v>
      </c>
      <c r="E130" s="4">
        <v>91791653.75999999</v>
      </c>
    </row>
    <row r="131" spans="1:5" x14ac:dyDescent="0.2">
      <c r="A131" t="s">
        <v>43</v>
      </c>
      <c r="B131" t="s">
        <v>38</v>
      </c>
      <c r="C131" t="s">
        <v>22</v>
      </c>
      <c r="D131" t="s">
        <v>24</v>
      </c>
      <c r="E131" s="4">
        <v>21393828.959999997</v>
      </c>
    </row>
    <row r="132" spans="1:5" x14ac:dyDescent="0.2">
      <c r="A132" t="s">
        <v>43</v>
      </c>
      <c r="B132" t="s">
        <v>38</v>
      </c>
      <c r="C132" t="s">
        <v>22</v>
      </c>
      <c r="D132" t="s">
        <v>26</v>
      </c>
      <c r="E132">
        <v>41202276.722455435</v>
      </c>
    </row>
    <row r="133" spans="1:5" x14ac:dyDescent="0.2">
      <c r="A133" t="s">
        <v>43</v>
      </c>
      <c r="B133" t="s">
        <v>38</v>
      </c>
      <c r="C133" t="s">
        <v>22</v>
      </c>
      <c r="D133" t="s">
        <v>31</v>
      </c>
      <c r="E133">
        <v>15732396.71218206</v>
      </c>
    </row>
    <row r="134" spans="1:5" x14ac:dyDescent="0.2">
      <c r="A134" t="s">
        <v>43</v>
      </c>
      <c r="B134" t="s">
        <v>38</v>
      </c>
      <c r="C134" t="s">
        <v>22</v>
      </c>
      <c r="D134" t="s">
        <v>37</v>
      </c>
      <c r="E134">
        <v>41403568.451446809</v>
      </c>
    </row>
    <row r="135" spans="1:5" x14ac:dyDescent="0.2">
      <c r="A135" t="s">
        <v>43</v>
      </c>
      <c r="B135" t="s">
        <v>38</v>
      </c>
      <c r="C135" t="s">
        <v>22</v>
      </c>
      <c r="D135" t="s">
        <v>32</v>
      </c>
      <c r="E135">
        <v>35888013.507350668</v>
      </c>
    </row>
    <row r="136" spans="1:5" x14ac:dyDescent="0.2">
      <c r="A136" t="s">
        <v>43</v>
      </c>
      <c r="B136" t="s">
        <v>38</v>
      </c>
      <c r="C136" t="s">
        <v>22</v>
      </c>
      <c r="D136" t="s">
        <v>33</v>
      </c>
      <c r="E136">
        <v>15536489.677176276</v>
      </c>
    </row>
    <row r="137" spans="1:5" x14ac:dyDescent="0.2">
      <c r="A137" t="s">
        <v>43</v>
      </c>
      <c r="B137" t="s">
        <v>38</v>
      </c>
      <c r="C137" t="s">
        <v>22</v>
      </c>
      <c r="D137" t="s">
        <v>34</v>
      </c>
      <c r="E137">
        <v>0</v>
      </c>
    </row>
  </sheetData>
  <mergeCells count="1">
    <mergeCell ref="Q9:W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zoomScale="147" zoomScaleNormal="85" workbookViewId="0">
      <selection activeCell="D25" sqref="D25"/>
    </sheetView>
  </sheetViews>
  <sheetFormatPr baseColWidth="10" defaultColWidth="8.83203125" defaultRowHeight="15" x14ac:dyDescent="0.2"/>
  <cols>
    <col min="1" max="1" width="3.33203125" customWidth="1"/>
    <col min="2" max="2" width="3.5" bestFit="1" customWidth="1"/>
    <col min="3" max="3" width="39.5" bestFit="1" customWidth="1"/>
    <col min="4" max="4" width="42.1640625" bestFit="1" customWidth="1"/>
    <col min="5" max="11" width="3.1640625" bestFit="1" customWidth="1"/>
    <col min="12" max="12" width="4.6640625" bestFit="1" customWidth="1"/>
    <col min="13" max="13" width="9.5" bestFit="1" customWidth="1"/>
    <col min="14" max="14" width="9" bestFit="1" customWidth="1"/>
    <col min="15" max="15" width="13.33203125" bestFit="1" customWidth="1"/>
    <col min="16" max="16" width="3.33203125" customWidth="1"/>
    <col min="17" max="17" width="10.5" bestFit="1" customWidth="1"/>
    <col min="18" max="18" width="15.33203125" bestFit="1" customWidth="1"/>
  </cols>
  <sheetData>
    <row r="1" spans="2:18" x14ac:dyDescent="0.2">
      <c r="B1" s="1" t="s">
        <v>9</v>
      </c>
      <c r="C1" s="1" t="s">
        <v>0</v>
      </c>
      <c r="D1" s="1" t="s">
        <v>23</v>
      </c>
      <c r="E1" s="5" t="s">
        <v>1</v>
      </c>
      <c r="F1" s="5"/>
      <c r="G1" s="5"/>
      <c r="H1" s="5"/>
      <c r="I1" s="5"/>
      <c r="J1" s="5"/>
      <c r="K1" s="5"/>
      <c r="L1" s="1" t="s">
        <v>2</v>
      </c>
      <c r="M1" s="1" t="s">
        <v>3</v>
      </c>
      <c r="N1" s="1" t="s">
        <v>4</v>
      </c>
      <c r="O1" s="1" t="s">
        <v>5</v>
      </c>
      <c r="P1" s="1" t="s">
        <v>7</v>
      </c>
      <c r="Q1" s="1" t="s">
        <v>8</v>
      </c>
      <c r="R1" s="1" t="s">
        <v>6</v>
      </c>
    </row>
    <row r="2" spans="2:18" x14ac:dyDescent="0.2">
      <c r="B2">
        <v>1</v>
      </c>
      <c r="C2" t="s">
        <v>20</v>
      </c>
      <c r="D2" t="s">
        <v>24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s="2">
        <v>0.75</v>
      </c>
      <c r="M2">
        <v>3.3760000000000003</v>
      </c>
      <c r="N2" s="3">
        <f>+SUM(E2:K2)*L2*M2</f>
        <v>17.724</v>
      </c>
      <c r="O2" s="3">
        <v>845205</v>
      </c>
      <c r="P2">
        <v>32</v>
      </c>
      <c r="Q2" s="3">
        <v>14414.65</v>
      </c>
      <c r="R2" s="4">
        <f>+N2*(O2+P2*Q2)</f>
        <v>23155941.631200001</v>
      </c>
    </row>
    <row r="3" spans="2:18" x14ac:dyDescent="0.2">
      <c r="B3">
        <f>+B2+1</f>
        <v>2</v>
      </c>
      <c r="C3" t="s">
        <v>20</v>
      </c>
      <c r="D3" t="s">
        <v>25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 s="2">
        <v>0.95</v>
      </c>
      <c r="M3">
        <v>3.3760000000000003</v>
      </c>
      <c r="N3" s="3">
        <f t="shared" ref="N3:N30" si="0">+SUM(E3:K3)*L3*M3</f>
        <v>67.351200000000006</v>
      </c>
      <c r="O3" s="3">
        <v>921330</v>
      </c>
      <c r="P3">
        <v>35</v>
      </c>
      <c r="Q3" s="3">
        <v>14414.65</v>
      </c>
      <c r="R3" s="4">
        <f t="shared" ref="R3:R30" si="1">+N3*(O3+P3*Q3)</f>
        <v>96032220.223800004</v>
      </c>
    </row>
    <row r="4" spans="2:18" x14ac:dyDescent="0.2">
      <c r="B4">
        <f t="shared" ref="B4:B30" si="2">+B3+1</f>
        <v>3</v>
      </c>
      <c r="C4" t="s">
        <v>20</v>
      </c>
      <c r="D4" t="s">
        <v>26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 s="2">
        <v>0.85</v>
      </c>
      <c r="M4">
        <v>3.3760000000000003</v>
      </c>
      <c r="N4" s="3">
        <f t="shared" si="0"/>
        <v>140.6104</v>
      </c>
      <c r="O4" s="3">
        <v>1424304.3667884208</v>
      </c>
      <c r="P4">
        <v>28</v>
      </c>
      <c r="Q4" s="3">
        <v>14414.65</v>
      </c>
      <c r="R4" s="4">
        <f t="shared" si="1"/>
        <v>257023798.40194654</v>
      </c>
    </row>
    <row r="5" spans="2:18" x14ac:dyDescent="0.2">
      <c r="B5">
        <f t="shared" si="2"/>
        <v>4</v>
      </c>
      <c r="C5" t="s">
        <v>20</v>
      </c>
      <c r="D5" t="s">
        <v>26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 s="2">
        <v>0.85</v>
      </c>
      <c r="M5">
        <v>3.3760000000000003</v>
      </c>
      <c r="N5" s="3">
        <f t="shared" si="0"/>
        <v>160.69760000000002</v>
      </c>
      <c r="O5" s="3">
        <v>1424304.3667884208</v>
      </c>
      <c r="P5">
        <v>28</v>
      </c>
      <c r="Q5" s="3">
        <v>14414.65</v>
      </c>
      <c r="R5" s="4">
        <f t="shared" si="1"/>
        <v>293741483.88793898</v>
      </c>
    </row>
    <row r="6" spans="2:18" x14ac:dyDescent="0.2">
      <c r="B6">
        <f t="shared" si="2"/>
        <v>5</v>
      </c>
      <c r="C6" t="s">
        <v>20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2">
        <v>0.85</v>
      </c>
      <c r="M6">
        <v>3.3760000000000003</v>
      </c>
      <c r="N6" s="3">
        <f t="shared" si="0"/>
        <v>0</v>
      </c>
      <c r="O6" s="3">
        <v>1424304.3667884208</v>
      </c>
      <c r="P6">
        <v>28</v>
      </c>
      <c r="Q6" s="3">
        <v>14414.65</v>
      </c>
      <c r="R6" s="4">
        <f t="shared" si="1"/>
        <v>0</v>
      </c>
    </row>
    <row r="7" spans="2:18" x14ac:dyDescent="0.2">
      <c r="B7">
        <f t="shared" si="2"/>
        <v>6</v>
      </c>
      <c r="C7" t="s">
        <v>21</v>
      </c>
      <c r="D7" t="s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0.85</v>
      </c>
      <c r="M7">
        <v>3.3760000000000003</v>
      </c>
      <c r="N7" s="3">
        <f t="shared" si="0"/>
        <v>0</v>
      </c>
      <c r="O7" s="3">
        <v>597620.69272565376</v>
      </c>
      <c r="P7">
        <v>30</v>
      </c>
      <c r="Q7" s="3">
        <v>14414.65</v>
      </c>
      <c r="R7" s="4">
        <f t="shared" si="1"/>
        <v>0</v>
      </c>
    </row>
    <row r="8" spans="2:18" x14ac:dyDescent="0.2">
      <c r="B8">
        <f t="shared" si="2"/>
        <v>7</v>
      </c>
      <c r="C8" t="s">
        <v>21</v>
      </c>
      <c r="D8" t="s">
        <v>27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2">
        <v>0.85</v>
      </c>
      <c r="M8">
        <v>3.3760000000000003</v>
      </c>
      <c r="N8" s="3">
        <f t="shared" si="0"/>
        <v>20.087200000000003</v>
      </c>
      <c r="O8" s="3">
        <v>597620.69272565376</v>
      </c>
      <c r="P8">
        <v>30</v>
      </c>
      <c r="Q8" s="3">
        <v>14414.65</v>
      </c>
      <c r="R8" s="4">
        <f t="shared" si="1"/>
        <v>20691025.103318755</v>
      </c>
    </row>
    <row r="9" spans="2:18" x14ac:dyDescent="0.2">
      <c r="B9">
        <f t="shared" si="2"/>
        <v>8</v>
      </c>
      <c r="C9" t="s">
        <v>21</v>
      </c>
      <c r="D9" t="s">
        <v>27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 s="2">
        <v>0.85</v>
      </c>
      <c r="M9">
        <v>3.3760000000000003</v>
      </c>
      <c r="N9" s="3">
        <f t="shared" si="0"/>
        <v>60.261600000000001</v>
      </c>
      <c r="O9" s="3">
        <v>597620.69272565376</v>
      </c>
      <c r="P9">
        <v>30</v>
      </c>
      <c r="Q9" s="3">
        <v>14414.65</v>
      </c>
      <c r="R9" s="4">
        <f t="shared" si="1"/>
        <v>62073075.30995626</v>
      </c>
    </row>
    <row r="10" spans="2:18" x14ac:dyDescent="0.2">
      <c r="B10">
        <f t="shared" si="2"/>
        <v>9</v>
      </c>
      <c r="C10" t="s">
        <v>21</v>
      </c>
      <c r="D10" t="s">
        <v>28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 s="2">
        <v>0.9</v>
      </c>
      <c r="M10">
        <v>3.3760000000000003</v>
      </c>
      <c r="N10" s="3">
        <f t="shared" si="0"/>
        <v>531.72</v>
      </c>
      <c r="O10" s="3">
        <v>470090</v>
      </c>
      <c r="P10">
        <v>35</v>
      </c>
      <c r="Q10" s="3">
        <v>14414.65</v>
      </c>
      <c r="R10" s="4">
        <f t="shared" si="1"/>
        <v>518215774.23000002</v>
      </c>
    </row>
    <row r="11" spans="2:18" x14ac:dyDescent="0.2">
      <c r="B11">
        <f t="shared" si="2"/>
        <v>10</v>
      </c>
      <c r="C11" t="s">
        <v>21</v>
      </c>
      <c r="D11" t="s">
        <v>29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 s="2">
        <v>0.8</v>
      </c>
      <c r="M11">
        <v>3.3760000000000003</v>
      </c>
      <c r="N11" s="3">
        <f t="shared" si="0"/>
        <v>94.528000000000006</v>
      </c>
      <c r="O11" s="3">
        <v>470090</v>
      </c>
      <c r="P11">
        <v>30</v>
      </c>
      <c r="Q11" s="3">
        <v>14414.65</v>
      </c>
      <c r="R11" s="4">
        <f t="shared" si="1"/>
        <v>85314308.576000005</v>
      </c>
    </row>
    <row r="12" spans="2:18" x14ac:dyDescent="0.2">
      <c r="B12">
        <f t="shared" si="2"/>
        <v>11</v>
      </c>
      <c r="C12" t="s">
        <v>21</v>
      </c>
      <c r="D12" t="s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0.8</v>
      </c>
      <c r="M12">
        <v>3.3760000000000003</v>
      </c>
      <c r="N12" s="3">
        <f t="shared" si="0"/>
        <v>0</v>
      </c>
      <c r="O12" s="3">
        <v>470090</v>
      </c>
      <c r="P12">
        <v>25</v>
      </c>
      <c r="Q12" s="3">
        <v>14414.65</v>
      </c>
      <c r="R12" s="4">
        <f t="shared" si="1"/>
        <v>0</v>
      </c>
    </row>
    <row r="13" spans="2:18" x14ac:dyDescent="0.2">
      <c r="B13">
        <f t="shared" si="2"/>
        <v>12</v>
      </c>
      <c r="C13" t="s">
        <v>22</v>
      </c>
      <c r="D13" t="s">
        <v>27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s="2">
        <v>0.85</v>
      </c>
      <c r="M13">
        <v>3.3760000000000003</v>
      </c>
      <c r="N13" s="3">
        <f t="shared" si="0"/>
        <v>20.087200000000003</v>
      </c>
      <c r="O13" s="3">
        <v>597620.69272565376</v>
      </c>
      <c r="P13">
        <v>30</v>
      </c>
      <c r="Q13" s="3">
        <v>14414.65</v>
      </c>
      <c r="R13" s="4">
        <f t="shared" si="1"/>
        <v>20691025.103318755</v>
      </c>
    </row>
    <row r="14" spans="2:18" x14ac:dyDescent="0.2">
      <c r="B14">
        <f t="shared" si="2"/>
        <v>13</v>
      </c>
      <c r="C14" t="s">
        <v>22</v>
      </c>
      <c r="D14" t="s">
        <v>31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v>0.75</v>
      </c>
      <c r="M14">
        <v>3.3760000000000003</v>
      </c>
      <c r="N14" s="3">
        <f t="shared" si="0"/>
        <v>0</v>
      </c>
      <c r="O14" s="3">
        <v>255927.84864949997</v>
      </c>
      <c r="P14">
        <v>20</v>
      </c>
      <c r="Q14" s="3">
        <v>14414.65</v>
      </c>
      <c r="R14" s="4">
        <f t="shared" si="1"/>
        <v>0</v>
      </c>
    </row>
    <row r="15" spans="2:18" x14ac:dyDescent="0.2">
      <c r="B15">
        <f t="shared" si="2"/>
        <v>14</v>
      </c>
      <c r="C15" t="s">
        <v>22</v>
      </c>
      <c r="D15" t="s">
        <v>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0.85</v>
      </c>
      <c r="M15">
        <v>3.3760000000000003</v>
      </c>
      <c r="N15" s="3">
        <f t="shared" si="0"/>
        <v>0</v>
      </c>
      <c r="O15" s="3">
        <v>597620.69272565376</v>
      </c>
      <c r="P15">
        <v>30</v>
      </c>
      <c r="Q15" s="3">
        <v>14414.65</v>
      </c>
      <c r="R15" s="4">
        <f t="shared" si="1"/>
        <v>0</v>
      </c>
    </row>
    <row r="16" spans="2:18" x14ac:dyDescent="0.2">
      <c r="B16">
        <f t="shared" si="2"/>
        <v>15</v>
      </c>
      <c r="C16" t="s">
        <v>22</v>
      </c>
      <c r="D16" t="s">
        <v>31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 s="2">
        <v>0.8</v>
      </c>
      <c r="M16">
        <v>3.3760000000000003</v>
      </c>
      <c r="N16" s="3">
        <f t="shared" si="0"/>
        <v>151.24480000000003</v>
      </c>
      <c r="O16" s="3">
        <v>255927.84864949997</v>
      </c>
      <c r="P16">
        <v>20</v>
      </c>
      <c r="Q16" s="3">
        <v>14414.65</v>
      </c>
      <c r="R16" s="4">
        <f t="shared" si="1"/>
        <v>82310573.409823909</v>
      </c>
    </row>
    <row r="17" spans="2:18" x14ac:dyDescent="0.2">
      <c r="B17">
        <f t="shared" si="2"/>
        <v>16</v>
      </c>
      <c r="C17" t="s">
        <v>22</v>
      </c>
      <c r="D17" t="s">
        <v>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0.8</v>
      </c>
      <c r="M17">
        <v>3.3760000000000003</v>
      </c>
      <c r="N17" s="3">
        <f t="shared" si="0"/>
        <v>0</v>
      </c>
      <c r="O17" s="3">
        <v>255927.84864949997</v>
      </c>
      <c r="P17">
        <v>20</v>
      </c>
      <c r="Q17" s="3">
        <v>14414.65</v>
      </c>
      <c r="R17" s="4">
        <f t="shared" si="1"/>
        <v>0</v>
      </c>
    </row>
    <row r="18" spans="2:18" x14ac:dyDescent="0.2">
      <c r="B18">
        <f t="shared" si="2"/>
        <v>17</v>
      </c>
      <c r="C18" t="s">
        <v>22</v>
      </c>
      <c r="D18" t="s">
        <v>32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 s="2">
        <v>0.8</v>
      </c>
      <c r="M18">
        <v>3.3760000000000003</v>
      </c>
      <c r="N18" s="3">
        <f t="shared" si="0"/>
        <v>94.528000000000006</v>
      </c>
      <c r="O18" s="3">
        <v>620298.90603136527</v>
      </c>
      <c r="P18">
        <v>28</v>
      </c>
      <c r="Q18" s="3">
        <v>14414.65</v>
      </c>
      <c r="R18" s="4">
        <f t="shared" si="1"/>
        <v>96788079.974932894</v>
      </c>
    </row>
    <row r="19" spans="2:18" x14ac:dyDescent="0.2">
      <c r="B19">
        <f t="shared" si="2"/>
        <v>18</v>
      </c>
      <c r="C19" t="s">
        <v>22</v>
      </c>
      <c r="D19" t="s">
        <v>33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 s="2">
        <v>0.8</v>
      </c>
      <c r="M19">
        <v>3.3760000000000003</v>
      </c>
      <c r="N19" s="3">
        <f t="shared" si="0"/>
        <v>75.622400000000013</v>
      </c>
      <c r="O19" s="3">
        <v>613799.370937748</v>
      </c>
      <c r="P19">
        <v>25</v>
      </c>
      <c r="Q19" s="3">
        <v>14414.65</v>
      </c>
      <c r="R19" s="4">
        <f t="shared" si="1"/>
        <v>73668742.252802774</v>
      </c>
    </row>
    <row r="20" spans="2:18" x14ac:dyDescent="0.2">
      <c r="B20">
        <f t="shared" si="2"/>
        <v>19</v>
      </c>
      <c r="C20" t="s">
        <v>22</v>
      </c>
      <c r="D20" t="s">
        <v>34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s="2">
        <v>0.7</v>
      </c>
      <c r="M20">
        <v>3.3760000000000003</v>
      </c>
      <c r="N20" s="3">
        <f t="shared" si="0"/>
        <v>16.542400000000001</v>
      </c>
      <c r="O20" s="3">
        <v>476340.08886223624</v>
      </c>
      <c r="P20">
        <v>12</v>
      </c>
      <c r="Q20" s="3">
        <v>14414.65</v>
      </c>
      <c r="R20" s="4">
        <f t="shared" si="1"/>
        <v>10741243.159914656</v>
      </c>
    </row>
    <row r="21" spans="2:18" x14ac:dyDescent="0.2">
      <c r="B21">
        <f t="shared" si="2"/>
        <v>20</v>
      </c>
      <c r="C21" t="s">
        <v>22</v>
      </c>
      <c r="D21" t="s">
        <v>10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 s="2">
        <v>0.75</v>
      </c>
      <c r="M21">
        <v>3.3760000000000003</v>
      </c>
      <c r="N21" s="3">
        <f t="shared" si="0"/>
        <v>35.448</v>
      </c>
      <c r="O21" s="3">
        <v>576987.5</v>
      </c>
      <c r="P21">
        <v>7</v>
      </c>
      <c r="Q21" s="3">
        <v>14414.65</v>
      </c>
      <c r="R21" s="4">
        <f t="shared" si="1"/>
        <v>24029846.492400002</v>
      </c>
    </row>
    <row r="22" spans="2:18" x14ac:dyDescent="0.2">
      <c r="B22">
        <f t="shared" si="2"/>
        <v>21</v>
      </c>
      <c r="C22" t="s">
        <v>22</v>
      </c>
      <c r="D22" t="s">
        <v>11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 s="2">
        <v>0.7</v>
      </c>
      <c r="M22">
        <v>3.3760000000000003</v>
      </c>
      <c r="N22" s="3">
        <f t="shared" si="0"/>
        <v>99.254400000000004</v>
      </c>
      <c r="O22" s="3">
        <f>8000000/30/10</f>
        <v>26666.666666666668</v>
      </c>
      <c r="P22">
        <v>20</v>
      </c>
      <c r="Q22" s="3">
        <v>14414.65</v>
      </c>
      <c r="R22" s="4">
        <f t="shared" si="1"/>
        <v>31261132.739200003</v>
      </c>
    </row>
    <row r="23" spans="2:18" x14ac:dyDescent="0.2">
      <c r="B23">
        <f t="shared" si="2"/>
        <v>22</v>
      </c>
      <c r="C23" t="s">
        <v>22</v>
      </c>
      <c r="D23" t="s">
        <v>12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 s="2">
        <v>0.7</v>
      </c>
      <c r="M23">
        <v>3.3760000000000003</v>
      </c>
      <c r="N23" s="3">
        <f t="shared" si="0"/>
        <v>33.084800000000001</v>
      </c>
      <c r="O23" s="3">
        <f>12000000/30/10</f>
        <v>40000</v>
      </c>
      <c r="P23">
        <v>25</v>
      </c>
      <c r="Q23" s="3">
        <v>14414.65</v>
      </c>
      <c r="R23" s="4">
        <f t="shared" si="1"/>
        <v>13246037.308</v>
      </c>
    </row>
    <row r="24" spans="2:18" x14ac:dyDescent="0.2">
      <c r="B24">
        <f t="shared" si="2"/>
        <v>23</v>
      </c>
      <c r="C24" t="s">
        <v>22</v>
      </c>
      <c r="D24" t="s">
        <v>13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 s="2">
        <v>0.7</v>
      </c>
      <c r="M24">
        <v>3.3760000000000003</v>
      </c>
      <c r="N24" s="3">
        <f t="shared" si="0"/>
        <v>33.084800000000001</v>
      </c>
      <c r="O24" s="3">
        <f>45000000/30/10</f>
        <v>150000</v>
      </c>
      <c r="P24">
        <v>45</v>
      </c>
      <c r="Q24" s="3">
        <v>14414.65</v>
      </c>
      <c r="R24" s="4">
        <f t="shared" si="1"/>
        <v>26423481.554400001</v>
      </c>
    </row>
    <row r="25" spans="2:18" x14ac:dyDescent="0.2">
      <c r="B25">
        <f t="shared" si="2"/>
        <v>24</v>
      </c>
      <c r="C25" t="s">
        <v>22</v>
      </c>
      <c r="D25" t="s">
        <v>14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v>0.7</v>
      </c>
      <c r="M25">
        <v>3.3760000000000003</v>
      </c>
      <c r="N25" s="3">
        <f t="shared" si="0"/>
        <v>0</v>
      </c>
      <c r="O25" s="3">
        <f>45000000/30/10</f>
        <v>150000</v>
      </c>
      <c r="P25">
        <v>60</v>
      </c>
      <c r="Q25" s="3">
        <v>14414.65</v>
      </c>
      <c r="R25" s="4">
        <f t="shared" si="1"/>
        <v>0</v>
      </c>
    </row>
    <row r="26" spans="2:18" x14ac:dyDescent="0.2">
      <c r="B26">
        <f t="shared" si="2"/>
        <v>25</v>
      </c>
      <c r="C26" t="s">
        <v>22</v>
      </c>
      <c r="D26" t="s">
        <v>15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2">
        <v>0.7</v>
      </c>
      <c r="M26">
        <v>3.3760000000000003</v>
      </c>
      <c r="N26" s="3">
        <f t="shared" si="0"/>
        <v>16.542400000000001</v>
      </c>
      <c r="O26" s="3">
        <f>12000000/30/10</f>
        <v>40000</v>
      </c>
      <c r="P26">
        <v>45</v>
      </c>
      <c r="Q26" s="3">
        <v>14414.65</v>
      </c>
      <c r="R26" s="4">
        <f t="shared" si="1"/>
        <v>11392076.7772</v>
      </c>
    </row>
    <row r="27" spans="2:18" x14ac:dyDescent="0.2">
      <c r="B27">
        <f t="shared" si="2"/>
        <v>26</v>
      </c>
      <c r="C27" t="s">
        <v>22</v>
      </c>
      <c r="D27" t="s">
        <v>16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 s="2">
        <v>0.7</v>
      </c>
      <c r="M27">
        <v>3.3760000000000003</v>
      </c>
      <c r="N27" s="3">
        <f t="shared" si="0"/>
        <v>33.084800000000001</v>
      </c>
      <c r="O27" s="3">
        <f>12000000/30/10</f>
        <v>40000</v>
      </c>
      <c r="P27">
        <v>50</v>
      </c>
      <c r="Q27" s="3">
        <v>14414.65</v>
      </c>
      <c r="R27" s="4">
        <f t="shared" si="1"/>
        <v>25168682.616</v>
      </c>
    </row>
    <row r="28" spans="2:18" x14ac:dyDescent="0.2">
      <c r="B28">
        <f t="shared" si="2"/>
        <v>27</v>
      </c>
      <c r="C28" t="s">
        <v>22</v>
      </c>
      <c r="D28" t="s">
        <v>17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 s="2">
        <v>0.7</v>
      </c>
      <c r="M28">
        <v>3.3760000000000003</v>
      </c>
      <c r="N28" s="3">
        <f t="shared" si="0"/>
        <v>16.542400000000001</v>
      </c>
      <c r="O28" s="3">
        <f>3000000/30/10</f>
        <v>10000</v>
      </c>
      <c r="P28">
        <v>5</v>
      </c>
      <c r="Q28" s="3">
        <v>14414.65</v>
      </c>
      <c r="R28" s="4">
        <f t="shared" si="1"/>
        <v>1357688.5308000001</v>
      </c>
    </row>
    <row r="29" spans="2:18" x14ac:dyDescent="0.2">
      <c r="B29">
        <f t="shared" si="2"/>
        <v>28</v>
      </c>
      <c r="C29" t="s">
        <v>22</v>
      </c>
      <c r="D29" t="s">
        <v>18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s="2">
        <v>0.7</v>
      </c>
      <c r="M29">
        <v>3.3760000000000003</v>
      </c>
      <c r="N29" s="3">
        <f t="shared" si="0"/>
        <v>16.542400000000001</v>
      </c>
      <c r="O29" s="3">
        <f>12000000/30/10</f>
        <v>40000</v>
      </c>
      <c r="P29">
        <v>45</v>
      </c>
      <c r="Q29" s="3">
        <v>14414.65</v>
      </c>
      <c r="R29" s="4">
        <f t="shared" si="1"/>
        <v>11392076.7772</v>
      </c>
    </row>
    <row r="30" spans="2:18" x14ac:dyDescent="0.2">
      <c r="B30">
        <f t="shared" si="2"/>
        <v>29</v>
      </c>
      <c r="C30" t="s">
        <v>22</v>
      </c>
      <c r="D30" t="s">
        <v>19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 s="2">
        <v>0.7</v>
      </c>
      <c r="M30">
        <v>3.3760000000000003</v>
      </c>
      <c r="N30" s="3">
        <f t="shared" si="0"/>
        <v>99.254400000000004</v>
      </c>
      <c r="O30" s="3">
        <f>3000000/30/10</f>
        <v>10000</v>
      </c>
      <c r="P30">
        <v>5</v>
      </c>
      <c r="Q30" s="3">
        <v>14414.65</v>
      </c>
      <c r="R30" s="4">
        <f t="shared" si="1"/>
        <v>8146131.1847999999</v>
      </c>
    </row>
  </sheetData>
  <mergeCells count="1"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2024-06-28T01:34:02Z</dcterms:modified>
</cp:coreProperties>
</file>