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"/>
    </mc:Choice>
  </mc:AlternateContent>
  <xr:revisionPtr revIDLastSave="0" documentId="13_ncr:1_{B427CE6A-B969-734A-A866-548DBC352362}" xr6:coauthVersionLast="47" xr6:coauthVersionMax="47" xr10:uidLastSave="{00000000-0000-0000-0000-000000000000}"/>
  <bookViews>
    <workbookView xWindow="0" yWindow="860" windowWidth="34200" windowHeight="20280" activeTab="1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Sheet1!$B$1:$E$91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2" i="2"/>
  <c r="F3" i="2"/>
  <c r="G3" i="2" s="1"/>
  <c r="H3" i="2" s="1"/>
  <c r="F4" i="2"/>
  <c r="G4" i="2" s="1"/>
  <c r="H4" i="2" s="1"/>
  <c r="F2" i="2"/>
  <c r="G2" i="2" s="1"/>
  <c r="H2" i="2" s="1"/>
</calcChain>
</file>

<file path=xl/sharedStrings.xml><?xml version="1.0" encoding="utf-8"?>
<sst xmlns="http://schemas.openxmlformats.org/spreadsheetml/2006/main" count="211" uniqueCount="41">
  <si>
    <t>BLOK 5 - PABRIK</t>
  </si>
  <si>
    <t>01/23</t>
  </si>
  <si>
    <t>01/24</t>
  </si>
  <si>
    <t>02/23</t>
  </si>
  <si>
    <t>03/23</t>
  </si>
  <si>
    <t>04/23</t>
  </si>
  <si>
    <t>05/23</t>
  </si>
  <si>
    <t>06/23</t>
  </si>
  <si>
    <t>07/23</t>
  </si>
  <si>
    <t>08/23</t>
  </si>
  <si>
    <t>09/23</t>
  </si>
  <si>
    <t>10/23</t>
  </si>
  <si>
    <t>11/23</t>
  </si>
  <si>
    <t>12/23</t>
  </si>
  <si>
    <t>BLOK 8 - KM 7</t>
  </si>
  <si>
    <t>02/24</t>
  </si>
  <si>
    <t>03/24</t>
  </si>
  <si>
    <t>04/24</t>
  </si>
  <si>
    <t>05/24</t>
  </si>
  <si>
    <t>BLOK 8 - PABRIK</t>
  </si>
  <si>
    <t>Breakdown</t>
  </si>
  <si>
    <t>KBM - KM 7</t>
  </si>
  <si>
    <t>KBM - PABRIK</t>
  </si>
  <si>
    <t>KM7 - PABRIK</t>
  </si>
  <si>
    <t>MONTH</t>
  </si>
  <si>
    <t>MOVE TYPE</t>
  </si>
  <si>
    <t>COUNT UNIT</t>
  </si>
  <si>
    <t>COST</t>
  </si>
  <si>
    <t>PRODUKSI</t>
  </si>
  <si>
    <t>MPTR</t>
  </si>
  <si>
    <t>MPTR NEW</t>
  </si>
  <si>
    <t>NEW COST</t>
  </si>
  <si>
    <t>NEW COUNT UNIT</t>
  </si>
  <si>
    <t>Sum of COST</t>
  </si>
  <si>
    <t>Sum of COUNT UNIT</t>
  </si>
  <si>
    <t>Sum of NEW COUNT UNIT</t>
  </si>
  <si>
    <t>Sum of NEW COST</t>
  </si>
  <si>
    <t>BLOK 8 - KM7</t>
  </si>
  <si>
    <t>LABELS</t>
  </si>
  <si>
    <t>TOTAL</t>
  </si>
  <si>
    <t>Sum of PRODUKSI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</si>
</sst>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41" fontId="4" fillId="0" borderId="0" xfId="1" applyFont="1" applyBorder="1" applyAlignment="1">
      <alignment horizontal="center" vertical="center"/>
    </xf>
    <xf numFmtId="42" fontId="4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42" fontId="5" fillId="0" borderId="0" xfId="0" applyNumberFormat="1" applyFont="1"/>
    <xf numFmtId="0" fontId="5" fillId="0" borderId="0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" fontId="6" fillId="0" borderId="0" xfId="0" applyNumberFormat="1" applyFont="1"/>
    <xf numFmtId="41" fontId="5" fillId="0" borderId="0" xfId="1" applyFont="1"/>
    <xf numFmtId="42" fontId="5" fillId="0" borderId="0" xfId="0" applyNumberFormat="1" applyFont="1" applyBorder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 wrapText="1"/>
    </xf>
    <xf numFmtId="4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Comma [0]" xfId="1" builtinId="6"/>
    <cellStyle name="Normal" xfId="0" builtinId="0"/>
  </cellStyles>
  <dxfs count="73">
    <dxf>
      <numFmt numFmtId="32" formatCode="_(&quot;Rp&quot;* #,##0_);_(&quot;Rp&quot;* \(#,##0\);_(&quot;Rp&quot;* &quot;-&quot;_);_(@_)"/>
    </dxf>
    <dxf>
      <numFmt numFmtId="32" formatCode="_(&quot;Rp&quot;* #,##0_);_(&quot;Rp&quot;* \(#,##0\);_(&quot;Rp&quot;* &quot;-&quot;_);_(@_)"/>
    </dxf>
    <dxf>
      <alignment wrapText="1"/>
    </dxf>
    <dxf>
      <alignment wrapText="1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2" formatCode="_(&quot;Rp&quot;* #,##0_);_(&quot;Rp&quot;* \(#,##0\);_(&quot;Rp&quot;* &quot;-&quot;_);_(@_)"/>
    </dxf>
    <dxf>
      <numFmt numFmtId="32" formatCode="_(&quot;Rp&quot;* #,##0_);_(&quot;Rp&quot;* \(#,##0\);_(&quot;Rp&quot;* &quot;-&quot;_);_(@_)"/>
    </dxf>
    <dxf>
      <alignment wrapText="1"/>
    </dxf>
    <dxf>
      <alignment wrapText="1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2" formatCode="_(&quot;Rp&quot;* #,##0_);_(&quot;Rp&quot;* \(#,##0\);_(&quot;Rp&quot;* &quot;-&quot;_);_(@_)"/>
    </dxf>
    <dxf>
      <numFmt numFmtId="32" formatCode="_(&quot;Rp&quot;* #,##0_);_(&quot;Rp&quot;* \(#,##0\);_(&quot;Rp&quot;* &quot;-&quot;_);_(@_)"/>
    </dxf>
    <dxf>
      <alignment wrapText="1"/>
    </dxf>
    <dxf>
      <alignment wrapText="1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wrapText="1"/>
    </dxf>
    <dxf>
      <alignment wrapText="1"/>
    </dxf>
    <dxf>
      <numFmt numFmtId="32" formatCode="_(&quot;Rp&quot;* #,##0_);_(&quot;Rp&quot;* \(#,##0\);_(&quot;Rp&quot;* &quot;-&quot;_);_(@_)"/>
    </dxf>
    <dxf>
      <numFmt numFmtId="32" formatCode="_(&quot;Rp&quot;* #,##0_);_(&quot;Rp&quot;* \(#,##0\);_(&quot;Rp&quot;* &quot;-&quot;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y02102000" refreshedDate="45424.982033912034" createdVersion="8" refreshedVersion="8" minRefreshableVersion="3" recordCount="3" xr:uid="{65CF55CB-F6EC-774A-BF80-043CE9D3B9E4}">
  <cacheSource type="worksheet">
    <worksheetSource ref="A1:I4" sheet="Sheet2"/>
  </cacheSource>
  <cacheFields count="9">
    <cacheField name="MONTH" numFmtId="0">
      <sharedItems count="1">
        <s v="03/24"/>
      </sharedItems>
    </cacheField>
    <cacheField name="MOVE TYPE" numFmtId="0">
      <sharedItems count="3">
        <s v="BLOK 8 - KM7"/>
        <s v="BLOK 8 - PABRIK"/>
        <s v="KBM - PABRIK"/>
      </sharedItems>
    </cacheField>
    <cacheField name="COUNT UNIT" numFmtId="0">
      <sharedItems containsSemiMixedTypes="0" containsString="0" containsNumber="1" containsInteger="1" minValue="8" maxValue="58" count="3">
        <n v="8"/>
        <n v="58"/>
        <n v="53"/>
      </sharedItems>
    </cacheField>
    <cacheField name="COST" numFmtId="3">
      <sharedItems containsSemiMixedTypes="0" containsString="0" containsNumber="1" containsInteger="1" minValue="215281772" maxValue="937320000"/>
    </cacheField>
    <cacheField name="PRODUKSI" numFmtId="3">
      <sharedItems containsSemiMixedTypes="0" containsString="0" containsNumber="1" containsInteger="1" minValue="28936" maxValue="139849"/>
    </cacheField>
    <cacheField name="MPTR" numFmtId="42">
      <sharedItems containsSemiMixedTypes="0" containsString="0" containsNumber="1" minValue="6702.3718439173681" maxValue="7541.6438706973822"/>
    </cacheField>
    <cacheField name="MPTR NEW" numFmtId="42">
      <sharedItems containsSemiMixedTypes="0" containsString="0" containsNumber="1" minValue="3418.2096403978576" maxValue="3846.2383740556652"/>
    </cacheField>
    <cacheField name="NEW COST" numFmtId="42">
      <sharedItems containsSemiMixedTypes="0" containsString="0" containsNumber="1" minValue="109793703.72" maxValue="478033200"/>
    </cacheField>
    <cacheField name="NEW COUNT UNIT" numFmtId="41">
      <sharedItems containsSemiMixedTypes="0" containsString="0" containsNumber="1" minValue="10.64" maxValue="77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n v="215281772"/>
    <n v="28936"/>
    <n v="7439.9285319325409"/>
    <n v="3794.3635512855958"/>
    <n v="109793703.72"/>
    <n v="10.64"/>
  </r>
  <r>
    <x v="0"/>
    <x v="1"/>
    <x v="1"/>
    <n v="647880000"/>
    <n v="85907"/>
    <n v="7541.6438706973822"/>
    <n v="3846.2383740556652"/>
    <n v="330418800"/>
    <n v="77.14"/>
  </r>
  <r>
    <x v="0"/>
    <x v="2"/>
    <x v="2"/>
    <n v="937320000"/>
    <n v="139849"/>
    <n v="6702.3718439173681"/>
    <n v="3418.2096403978576"/>
    <n v="478033200"/>
    <n v="70.49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64985-1565-1743-B6F5-C54E6FCCFC15}" name="PivotTable2" cacheId="1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LABELS">
  <location ref="A3:F8" firstHeaderRow="0" firstDataRow="1" firstDataCol="1"/>
  <pivotFields count="9"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numFmtId="3" showAll="0"/>
    <pivotField dataField="1" numFmtId="3" showAll="0"/>
    <pivotField numFmtId="42" showAll="0"/>
    <pivotField numFmtId="42" showAll="0"/>
    <pivotField dataField="1" numFmtId="42" showAll="0"/>
    <pivotField dataField="1" numFmtId="41" showAl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UNT UNIT" fld="2" baseField="0" baseItem="0"/>
    <dataField name="Sum of NEW COUNT UNIT" fld="8" baseField="0" baseItem="0"/>
    <dataField name="Sum of COST" fld="3" baseField="0" baseItem="0" numFmtId="42"/>
    <dataField name="Sum of NEW COST" fld="7" baseField="0" baseItem="0" numFmtId="42"/>
    <dataField name="Sum of PRODUKSI" fld="4" baseField="0" baseItem="0"/>
  </dataFields>
  <formats count="18">
    <format dxfId="72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71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70">
      <pivotArea field="0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2">
          <reference field="0" count="0" selected="0"/>
          <reference field="1" count="0"/>
        </references>
      </pivotArea>
    </format>
    <format dxfId="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5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91"/>
  <sheetViews>
    <sheetView zoomScale="249" workbookViewId="0">
      <selection activeCell="B20" sqref="A1:E91"/>
    </sheetView>
  </sheetViews>
  <sheetFormatPr baseColWidth="10" defaultColWidth="8.83203125" defaultRowHeight="15" x14ac:dyDescent="0.2"/>
  <cols>
    <col min="1" max="1" width="7" style="2" bestFit="1" customWidth="1"/>
    <col min="2" max="2" width="14.5" style="2" bestFit="1" customWidth="1"/>
    <col min="3" max="3" width="15.5" style="2" bestFit="1" customWidth="1"/>
    <col min="4" max="4" width="10.1640625" style="2" bestFit="1" customWidth="1"/>
    <col min="5" max="5" width="14" style="2" bestFit="1" customWidth="1"/>
    <col min="6" max="16384" width="8.83203125" style="2"/>
  </cols>
  <sheetData>
    <row r="1" spans="1:5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 hidden="1" x14ac:dyDescent="0.2">
      <c r="A2" s="2" t="s">
        <v>1</v>
      </c>
      <c r="B2" s="2" t="s">
        <v>0</v>
      </c>
      <c r="C2" s="2">
        <v>8</v>
      </c>
      <c r="D2" s="2">
        <v>105390000</v>
      </c>
      <c r="E2" s="2">
        <v>0</v>
      </c>
    </row>
    <row r="3" spans="1:5" x14ac:dyDescent="0.2">
      <c r="A3" s="2" t="s">
        <v>2</v>
      </c>
      <c r="B3" s="2" t="s">
        <v>0</v>
      </c>
      <c r="C3" s="2">
        <v>14</v>
      </c>
      <c r="D3" s="2">
        <v>44020000</v>
      </c>
      <c r="E3" s="2">
        <v>10968.85</v>
      </c>
    </row>
    <row r="4" spans="1:5" hidden="1" x14ac:dyDescent="0.2">
      <c r="A4" s="2" t="s">
        <v>3</v>
      </c>
      <c r="B4" s="2" t="s">
        <v>0</v>
      </c>
      <c r="C4" s="2">
        <v>5</v>
      </c>
      <c r="D4" s="2">
        <v>70260000</v>
      </c>
      <c r="E4" s="2">
        <v>0</v>
      </c>
    </row>
    <row r="5" spans="1:5" hidden="1" x14ac:dyDescent="0.2">
      <c r="A5" s="2" t="s">
        <v>4</v>
      </c>
      <c r="B5" s="2" t="s">
        <v>0</v>
      </c>
      <c r="C5" s="2">
        <v>9</v>
      </c>
      <c r="D5" s="2">
        <v>163614346</v>
      </c>
      <c r="E5" s="2">
        <v>0</v>
      </c>
    </row>
    <row r="6" spans="1:5" hidden="1" x14ac:dyDescent="0.2">
      <c r="A6" s="2" t="s">
        <v>5</v>
      </c>
      <c r="B6" s="2" t="s">
        <v>0</v>
      </c>
      <c r="C6" s="2">
        <v>5</v>
      </c>
      <c r="D6" s="2">
        <v>82333782</v>
      </c>
      <c r="E6" s="2">
        <v>0</v>
      </c>
    </row>
    <row r="7" spans="1:5" hidden="1" x14ac:dyDescent="0.2">
      <c r="A7" s="2" t="s">
        <v>6</v>
      </c>
      <c r="B7" s="2" t="s">
        <v>0</v>
      </c>
      <c r="C7" s="2">
        <v>5</v>
      </c>
      <c r="D7" s="2">
        <v>67776000</v>
      </c>
      <c r="E7" s="2">
        <v>0</v>
      </c>
    </row>
    <row r="8" spans="1:5" hidden="1" x14ac:dyDescent="0.2">
      <c r="A8" s="2" t="s">
        <v>7</v>
      </c>
      <c r="B8" s="2" t="s">
        <v>0</v>
      </c>
      <c r="C8" s="2">
        <v>5</v>
      </c>
      <c r="D8" s="2">
        <v>80560000</v>
      </c>
      <c r="E8" s="2">
        <v>0</v>
      </c>
    </row>
    <row r="9" spans="1:5" hidden="1" x14ac:dyDescent="0.2">
      <c r="A9" s="2" t="s">
        <v>8</v>
      </c>
      <c r="B9" s="2" t="s">
        <v>0</v>
      </c>
      <c r="C9" s="2">
        <v>7</v>
      </c>
      <c r="D9" s="2">
        <v>139110000</v>
      </c>
      <c r="E9" s="2">
        <v>0</v>
      </c>
    </row>
    <row r="10" spans="1:5" hidden="1" x14ac:dyDescent="0.2">
      <c r="A10" s="2" t="s">
        <v>9</v>
      </c>
      <c r="B10" s="2" t="s">
        <v>0</v>
      </c>
      <c r="C10" s="2">
        <v>6</v>
      </c>
      <c r="D10" s="2">
        <v>89450000</v>
      </c>
      <c r="E10" s="2">
        <v>0</v>
      </c>
    </row>
    <row r="11" spans="1:5" x14ac:dyDescent="0.2">
      <c r="A11" s="2" t="s">
        <v>10</v>
      </c>
      <c r="B11" s="2" t="s">
        <v>0</v>
      </c>
      <c r="C11" s="2">
        <v>18</v>
      </c>
      <c r="D11" s="2">
        <v>111460000</v>
      </c>
      <c r="E11" s="2">
        <v>27302.61</v>
      </c>
    </row>
    <row r="12" spans="1:5" x14ac:dyDescent="0.2">
      <c r="A12" s="2" t="s">
        <v>11</v>
      </c>
      <c r="B12" s="2" t="s">
        <v>0</v>
      </c>
      <c r="C12" s="2">
        <v>17</v>
      </c>
      <c r="D12" s="2">
        <v>140520000</v>
      </c>
      <c r="E12" s="2">
        <v>34321.93</v>
      </c>
    </row>
    <row r="13" spans="1:5" x14ac:dyDescent="0.2">
      <c r="A13" s="2" t="s">
        <v>12</v>
      </c>
      <c r="B13" s="2" t="s">
        <v>0</v>
      </c>
      <c r="C13" s="2">
        <v>18</v>
      </c>
      <c r="D13" s="2">
        <v>149840000</v>
      </c>
      <c r="E13" s="2">
        <v>31598.959999999999</v>
      </c>
    </row>
    <row r="14" spans="1:5" x14ac:dyDescent="0.2">
      <c r="A14" s="2" t="s">
        <v>13</v>
      </c>
      <c r="B14" s="2" t="s">
        <v>0</v>
      </c>
      <c r="C14" s="2">
        <v>16</v>
      </c>
      <c r="D14" s="2">
        <v>41200000</v>
      </c>
      <c r="E14" s="2">
        <v>27308.240000000002</v>
      </c>
    </row>
    <row r="15" spans="1:5" hidden="1" x14ac:dyDescent="0.2">
      <c r="A15" s="2" t="s">
        <v>1</v>
      </c>
      <c r="B15" s="2" t="s">
        <v>14</v>
      </c>
      <c r="C15" s="2">
        <v>13</v>
      </c>
      <c r="D15" s="2">
        <v>351300000</v>
      </c>
      <c r="E15" s="2">
        <v>0</v>
      </c>
    </row>
    <row r="16" spans="1:5" x14ac:dyDescent="0.2">
      <c r="A16" s="2" t="s">
        <v>2</v>
      </c>
      <c r="B16" s="2" t="s">
        <v>14</v>
      </c>
      <c r="C16" s="2">
        <v>34</v>
      </c>
      <c r="D16" s="2">
        <v>320058000</v>
      </c>
      <c r="E16" s="2">
        <v>30473.77</v>
      </c>
    </row>
    <row r="17" spans="1:5" hidden="1" x14ac:dyDescent="0.2">
      <c r="A17" s="2" t="s">
        <v>3</v>
      </c>
      <c r="B17" s="2" t="s">
        <v>14</v>
      </c>
      <c r="C17" s="2">
        <v>14</v>
      </c>
      <c r="D17" s="2">
        <v>351934000</v>
      </c>
      <c r="E17" s="2">
        <v>0</v>
      </c>
    </row>
    <row r="18" spans="1:5" x14ac:dyDescent="0.2">
      <c r="A18" s="2" t="s">
        <v>15</v>
      </c>
      <c r="B18" s="2" t="s">
        <v>14</v>
      </c>
      <c r="C18" s="2">
        <v>39</v>
      </c>
      <c r="D18" s="2">
        <v>409876000</v>
      </c>
      <c r="E18" s="2">
        <v>93396.524999999994</v>
      </c>
    </row>
    <row r="19" spans="1:5" hidden="1" x14ac:dyDescent="0.2">
      <c r="A19" s="2" t="s">
        <v>4</v>
      </c>
      <c r="B19" s="2" t="s">
        <v>14</v>
      </c>
      <c r="C19" s="2">
        <v>15</v>
      </c>
      <c r="D19" s="2">
        <v>362992692</v>
      </c>
      <c r="E19" s="2">
        <v>0</v>
      </c>
    </row>
    <row r="20" spans="1:5" x14ac:dyDescent="0.2">
      <c r="A20" s="2" t="s">
        <v>16</v>
      </c>
      <c r="B20" s="2" t="s">
        <v>14</v>
      </c>
      <c r="C20" s="2">
        <v>17</v>
      </c>
      <c r="D20" s="2">
        <v>355862000</v>
      </c>
      <c r="E20" s="2">
        <v>28936.33</v>
      </c>
    </row>
    <row r="21" spans="1:5" hidden="1" x14ac:dyDescent="0.2">
      <c r="A21" s="2" t="s">
        <v>5</v>
      </c>
      <c r="B21" s="2" t="s">
        <v>14</v>
      </c>
      <c r="C21" s="2">
        <v>16</v>
      </c>
      <c r="D21" s="2">
        <v>281611673</v>
      </c>
      <c r="E21" s="2">
        <v>0</v>
      </c>
    </row>
    <row r="22" spans="1:5" x14ac:dyDescent="0.2">
      <c r="A22" s="2" t="s">
        <v>17</v>
      </c>
      <c r="B22" s="2" t="s">
        <v>14</v>
      </c>
      <c r="C22" s="2">
        <v>31</v>
      </c>
      <c r="D22" s="2">
        <v>508010000</v>
      </c>
      <c r="E22" s="2">
        <v>102464.2</v>
      </c>
    </row>
    <row r="23" spans="1:5" hidden="1" x14ac:dyDescent="0.2">
      <c r="A23" s="2" t="s">
        <v>6</v>
      </c>
      <c r="B23" s="2" t="s">
        <v>14</v>
      </c>
      <c r="C23" s="2">
        <v>25</v>
      </c>
      <c r="D23" s="2">
        <v>782862000</v>
      </c>
      <c r="E23" s="2">
        <v>0</v>
      </c>
    </row>
    <row r="24" spans="1:5" x14ac:dyDescent="0.2">
      <c r="A24" s="2" t="s">
        <v>18</v>
      </c>
      <c r="B24" s="2" t="s">
        <v>14</v>
      </c>
      <c r="C24" s="2">
        <v>31</v>
      </c>
      <c r="D24" s="2">
        <v>165700000</v>
      </c>
      <c r="E24" s="2">
        <v>30554.48</v>
      </c>
    </row>
    <row r="25" spans="1:5" hidden="1" x14ac:dyDescent="0.2">
      <c r="A25" s="2" t="s">
        <v>7</v>
      </c>
      <c r="B25" s="2" t="s">
        <v>14</v>
      </c>
      <c r="C25" s="2">
        <v>20</v>
      </c>
      <c r="D25" s="2">
        <v>581700000</v>
      </c>
      <c r="E25" s="2">
        <v>0</v>
      </c>
    </row>
    <row r="26" spans="1:5" hidden="1" x14ac:dyDescent="0.2">
      <c r="A26" s="2" t="s">
        <v>8</v>
      </c>
      <c r="B26" s="2" t="s">
        <v>14</v>
      </c>
      <c r="C26" s="2">
        <v>17</v>
      </c>
      <c r="D26" s="2">
        <v>580290000</v>
      </c>
      <c r="E26" s="2">
        <v>0</v>
      </c>
    </row>
    <row r="27" spans="1:5" x14ac:dyDescent="0.2">
      <c r="A27" s="2" t="s">
        <v>9</v>
      </c>
      <c r="B27" s="2" t="s">
        <v>14</v>
      </c>
      <c r="C27" s="2">
        <v>19</v>
      </c>
      <c r="D27" s="2">
        <v>424070000</v>
      </c>
      <c r="E27" s="2">
        <v>107</v>
      </c>
    </row>
    <row r="28" spans="1:5" x14ac:dyDescent="0.2">
      <c r="A28" s="2" t="s">
        <v>10</v>
      </c>
      <c r="B28" s="2" t="s">
        <v>14</v>
      </c>
      <c r="C28" s="2">
        <v>32</v>
      </c>
      <c r="D28" s="2">
        <v>89450000</v>
      </c>
      <c r="E28" s="2">
        <v>9217.44</v>
      </c>
    </row>
    <row r="29" spans="1:5" x14ac:dyDescent="0.2">
      <c r="A29" s="2" t="s">
        <v>11</v>
      </c>
      <c r="B29" s="2" t="s">
        <v>14</v>
      </c>
      <c r="C29" s="2">
        <v>31</v>
      </c>
      <c r="D29" s="2">
        <v>538660000</v>
      </c>
      <c r="E29" s="2">
        <v>80841.83</v>
      </c>
    </row>
    <row r="30" spans="1:5" x14ac:dyDescent="0.2">
      <c r="A30" s="2" t="s">
        <v>12</v>
      </c>
      <c r="B30" s="2" t="s">
        <v>14</v>
      </c>
      <c r="C30" s="2">
        <v>35</v>
      </c>
      <c r="D30" s="2">
        <v>507090000</v>
      </c>
      <c r="E30" s="2">
        <v>57790.27</v>
      </c>
    </row>
    <row r="31" spans="1:5" x14ac:dyDescent="0.2">
      <c r="A31" s="2" t="s">
        <v>13</v>
      </c>
      <c r="B31" s="2" t="s">
        <v>14</v>
      </c>
      <c r="C31" s="2">
        <v>31</v>
      </c>
      <c r="D31" s="2">
        <v>279080000</v>
      </c>
      <c r="E31" s="2">
        <v>15687.84</v>
      </c>
    </row>
    <row r="32" spans="1:5" hidden="1" x14ac:dyDescent="0.2">
      <c r="A32" s="2" t="s">
        <v>1</v>
      </c>
      <c r="B32" s="2" t="s">
        <v>19</v>
      </c>
      <c r="C32" s="2">
        <v>21</v>
      </c>
      <c r="D32" s="2">
        <v>403995000</v>
      </c>
      <c r="E32" s="2">
        <v>0</v>
      </c>
    </row>
    <row r="33" spans="1:5" x14ac:dyDescent="0.2">
      <c r="A33" s="2" t="s">
        <v>2</v>
      </c>
      <c r="B33" s="2" t="s">
        <v>19</v>
      </c>
      <c r="C33" s="2">
        <v>39</v>
      </c>
      <c r="D33" s="2">
        <v>550804000</v>
      </c>
      <c r="E33" s="2">
        <v>49897.51</v>
      </c>
    </row>
    <row r="34" spans="1:5" hidden="1" x14ac:dyDescent="0.2">
      <c r="A34" s="2" t="s">
        <v>3</v>
      </c>
      <c r="B34" s="2" t="s">
        <v>19</v>
      </c>
      <c r="C34" s="2">
        <v>19</v>
      </c>
      <c r="D34" s="2">
        <v>387064000</v>
      </c>
      <c r="E34" s="2">
        <v>0</v>
      </c>
    </row>
    <row r="35" spans="1:5" x14ac:dyDescent="0.2">
      <c r="A35" s="2" t="s">
        <v>15</v>
      </c>
      <c r="B35" s="2" t="s">
        <v>19</v>
      </c>
      <c r="C35" s="2">
        <v>23</v>
      </c>
      <c r="D35" s="2">
        <v>192594000</v>
      </c>
      <c r="E35" s="2">
        <v>32331.85</v>
      </c>
    </row>
    <row r="36" spans="1:5" hidden="1" x14ac:dyDescent="0.2">
      <c r="A36" s="2" t="s">
        <v>4</v>
      </c>
      <c r="B36" s="2" t="s">
        <v>19</v>
      </c>
      <c r="C36" s="2">
        <v>18</v>
      </c>
      <c r="D36" s="2">
        <v>349926365</v>
      </c>
      <c r="E36" s="2">
        <v>0</v>
      </c>
    </row>
    <row r="37" spans="1:5" x14ac:dyDescent="0.2">
      <c r="A37" s="2" t="s">
        <v>16</v>
      </c>
      <c r="B37" s="2" t="s">
        <v>19</v>
      </c>
      <c r="C37" s="2">
        <v>58</v>
      </c>
      <c r="D37" s="2">
        <v>462418000</v>
      </c>
      <c r="E37" s="2">
        <v>85906.87</v>
      </c>
    </row>
    <row r="38" spans="1:5" hidden="1" x14ac:dyDescent="0.2">
      <c r="A38" s="2" t="s">
        <v>5</v>
      </c>
      <c r="B38" s="2" t="s">
        <v>19</v>
      </c>
      <c r="C38" s="2">
        <v>16</v>
      </c>
      <c r="D38" s="2">
        <v>250817564</v>
      </c>
      <c r="E38" s="2">
        <v>0</v>
      </c>
    </row>
    <row r="39" spans="1:5" x14ac:dyDescent="0.2">
      <c r="A39" s="2" t="s">
        <v>17</v>
      </c>
      <c r="B39" s="2" t="s">
        <v>19</v>
      </c>
      <c r="C39" s="2">
        <v>40</v>
      </c>
      <c r="D39" s="2">
        <v>258480000</v>
      </c>
      <c r="E39" s="2">
        <v>41801.620000000003</v>
      </c>
    </row>
    <row r="40" spans="1:5" hidden="1" x14ac:dyDescent="0.2">
      <c r="A40" s="2" t="s">
        <v>6</v>
      </c>
      <c r="B40" s="2" t="s">
        <v>19</v>
      </c>
      <c r="C40" s="2">
        <v>16</v>
      </c>
      <c r="D40" s="2">
        <v>254812000</v>
      </c>
      <c r="E40" s="2">
        <v>0</v>
      </c>
    </row>
    <row r="41" spans="1:5" hidden="1" x14ac:dyDescent="0.2">
      <c r="A41" s="2" t="s">
        <v>7</v>
      </c>
      <c r="B41" s="2" t="s">
        <v>19</v>
      </c>
      <c r="C41" s="2">
        <v>18</v>
      </c>
      <c r="D41" s="2">
        <v>359210000</v>
      </c>
      <c r="E41" s="2">
        <v>0</v>
      </c>
    </row>
    <row r="42" spans="1:5" hidden="1" x14ac:dyDescent="0.2">
      <c r="A42" s="2" t="s">
        <v>8</v>
      </c>
      <c r="B42" s="2" t="s">
        <v>19</v>
      </c>
      <c r="C42" s="2">
        <v>19</v>
      </c>
      <c r="D42" s="2">
        <v>275400000</v>
      </c>
      <c r="E42" s="2">
        <v>0</v>
      </c>
    </row>
    <row r="43" spans="1:5" hidden="1" x14ac:dyDescent="0.2">
      <c r="A43" s="2" t="s">
        <v>9</v>
      </c>
      <c r="B43" s="2" t="s">
        <v>19</v>
      </c>
      <c r="C43" s="2">
        <v>15</v>
      </c>
      <c r="D43" s="2">
        <v>279630000</v>
      </c>
      <c r="E43" s="2">
        <v>0</v>
      </c>
    </row>
    <row r="44" spans="1:5" x14ac:dyDescent="0.2">
      <c r="A44" s="2" t="s">
        <v>10</v>
      </c>
      <c r="B44" s="2" t="s">
        <v>19</v>
      </c>
      <c r="C44" s="2">
        <v>35</v>
      </c>
      <c r="D44" s="2">
        <v>196680000</v>
      </c>
      <c r="E44" s="2">
        <v>55322.99</v>
      </c>
    </row>
    <row r="45" spans="1:5" x14ac:dyDescent="0.2">
      <c r="A45" s="2" t="s">
        <v>11</v>
      </c>
      <c r="B45" s="2" t="s">
        <v>19</v>
      </c>
      <c r="C45" s="2">
        <v>31</v>
      </c>
      <c r="D45" s="2">
        <v>140520000</v>
      </c>
      <c r="E45" s="2">
        <v>7802.08</v>
      </c>
    </row>
    <row r="46" spans="1:5" x14ac:dyDescent="0.2">
      <c r="A46" s="2" t="s">
        <v>12</v>
      </c>
      <c r="B46" s="2" t="s">
        <v>19</v>
      </c>
      <c r="C46" s="2">
        <v>28</v>
      </c>
      <c r="D46" s="2">
        <v>160140000</v>
      </c>
      <c r="E46" s="2">
        <v>11976.87</v>
      </c>
    </row>
    <row r="47" spans="1:5" x14ac:dyDescent="0.2">
      <c r="A47" s="2" t="s">
        <v>13</v>
      </c>
      <c r="B47" s="2" t="s">
        <v>19</v>
      </c>
      <c r="C47" s="2">
        <v>25</v>
      </c>
      <c r="D47" s="2">
        <v>282330000</v>
      </c>
      <c r="E47" s="2">
        <v>43133.16</v>
      </c>
    </row>
    <row r="48" spans="1:5" hidden="1" x14ac:dyDescent="0.2">
      <c r="A48" s="2" t="s">
        <v>1</v>
      </c>
      <c r="B48" s="2" t="s">
        <v>20</v>
      </c>
      <c r="D48" s="2">
        <v>93680000</v>
      </c>
      <c r="E48" s="2">
        <v>0</v>
      </c>
    </row>
    <row r="49" spans="1:5" hidden="1" x14ac:dyDescent="0.2">
      <c r="A49" s="2" t="s">
        <v>3</v>
      </c>
      <c r="B49" s="2" t="s">
        <v>20</v>
      </c>
      <c r="D49" s="2">
        <v>176284000</v>
      </c>
      <c r="E49" s="2">
        <v>0</v>
      </c>
    </row>
    <row r="50" spans="1:5" hidden="1" x14ac:dyDescent="0.2">
      <c r="A50" s="2" t="s">
        <v>4</v>
      </c>
      <c r="B50" s="2" t="s">
        <v>20</v>
      </c>
      <c r="D50" s="2">
        <v>83965564</v>
      </c>
      <c r="E50" s="2">
        <v>0</v>
      </c>
    </row>
    <row r="51" spans="1:5" hidden="1" x14ac:dyDescent="0.2">
      <c r="A51" s="2" t="s">
        <v>5</v>
      </c>
      <c r="B51" s="2" t="s">
        <v>20</v>
      </c>
      <c r="D51" s="2">
        <v>57308000</v>
      </c>
      <c r="E51" s="2">
        <v>0</v>
      </c>
    </row>
    <row r="52" spans="1:5" hidden="1" x14ac:dyDescent="0.2">
      <c r="A52" s="2" t="s">
        <v>6</v>
      </c>
      <c r="B52" s="2" t="s">
        <v>20</v>
      </c>
      <c r="D52" s="2">
        <v>91312000</v>
      </c>
      <c r="E52" s="2">
        <v>0</v>
      </c>
    </row>
    <row r="53" spans="1:5" hidden="1" x14ac:dyDescent="0.2">
      <c r="A53" s="2" t="s">
        <v>7</v>
      </c>
      <c r="B53" s="2" t="s">
        <v>20</v>
      </c>
      <c r="D53" s="2">
        <v>96715000</v>
      </c>
      <c r="E53" s="2">
        <v>0</v>
      </c>
    </row>
    <row r="54" spans="1:5" hidden="1" x14ac:dyDescent="0.2">
      <c r="A54" s="2" t="s">
        <v>8</v>
      </c>
      <c r="B54" s="2" t="s">
        <v>20</v>
      </c>
      <c r="D54" s="2">
        <v>67440000</v>
      </c>
      <c r="E54" s="2">
        <v>0</v>
      </c>
    </row>
    <row r="55" spans="1:5" hidden="1" x14ac:dyDescent="0.2">
      <c r="A55" s="2" t="s">
        <v>9</v>
      </c>
      <c r="B55" s="2" t="s">
        <v>20</v>
      </c>
      <c r="D55" s="2">
        <v>23420000</v>
      </c>
      <c r="E55" s="2">
        <v>0</v>
      </c>
    </row>
    <row r="56" spans="1:5" hidden="1" x14ac:dyDescent="0.2">
      <c r="A56" s="2" t="s">
        <v>12</v>
      </c>
      <c r="B56" s="2" t="s">
        <v>20</v>
      </c>
      <c r="D56" s="2">
        <v>10300000</v>
      </c>
      <c r="E56" s="2">
        <v>0</v>
      </c>
    </row>
    <row r="57" spans="1:5" x14ac:dyDescent="0.2">
      <c r="A57" s="2" t="s">
        <v>10</v>
      </c>
      <c r="B57" s="2" t="s">
        <v>21</v>
      </c>
      <c r="C57" s="2">
        <v>46</v>
      </c>
      <c r="D57" s="2">
        <v>398020000</v>
      </c>
      <c r="E57" s="2">
        <v>132916.43</v>
      </c>
    </row>
    <row r="58" spans="1:5" x14ac:dyDescent="0.2">
      <c r="A58" s="2" t="s">
        <v>1</v>
      </c>
      <c r="B58" s="2" t="s">
        <v>22</v>
      </c>
      <c r="C58" s="2">
        <v>15</v>
      </c>
      <c r="D58" s="2">
        <v>515240000</v>
      </c>
      <c r="E58" s="2">
        <v>198.89</v>
      </c>
    </row>
    <row r="59" spans="1:5" x14ac:dyDescent="0.2">
      <c r="A59" s="2" t="s">
        <v>2</v>
      </c>
      <c r="B59" s="2" t="s">
        <v>22</v>
      </c>
      <c r="C59" s="2">
        <v>68</v>
      </c>
      <c r="D59" s="2">
        <v>828536000</v>
      </c>
      <c r="E59" s="2">
        <v>131526.38</v>
      </c>
    </row>
    <row r="60" spans="1:5" hidden="1" x14ac:dyDescent="0.2">
      <c r="A60" s="2" t="s">
        <v>3</v>
      </c>
      <c r="B60" s="2" t="s">
        <v>22</v>
      </c>
      <c r="C60" s="2">
        <v>12</v>
      </c>
      <c r="D60" s="2">
        <v>394216820</v>
      </c>
      <c r="E60" s="2">
        <v>0</v>
      </c>
    </row>
    <row r="61" spans="1:5" x14ac:dyDescent="0.2">
      <c r="A61" s="2" t="s">
        <v>15</v>
      </c>
      <c r="B61" s="2" t="s">
        <v>22</v>
      </c>
      <c r="C61" s="2">
        <v>70</v>
      </c>
      <c r="D61" s="2">
        <v>576782000</v>
      </c>
      <c r="E61" s="2">
        <v>130741.82</v>
      </c>
    </row>
    <row r="62" spans="1:5" hidden="1" x14ac:dyDescent="0.2">
      <c r="A62" s="2" t="s">
        <v>4</v>
      </c>
      <c r="B62" s="2" t="s">
        <v>22</v>
      </c>
      <c r="C62" s="2">
        <v>12</v>
      </c>
      <c r="D62" s="2">
        <v>349921128</v>
      </c>
      <c r="E62" s="2">
        <v>0</v>
      </c>
    </row>
    <row r="63" spans="1:5" x14ac:dyDescent="0.2">
      <c r="A63" s="2" t="s">
        <v>16</v>
      </c>
      <c r="B63" s="2" t="s">
        <v>22</v>
      </c>
      <c r="C63" s="2">
        <v>53</v>
      </c>
      <c r="D63" s="2">
        <v>937320000</v>
      </c>
      <c r="E63" s="2">
        <v>139849.34</v>
      </c>
    </row>
    <row r="64" spans="1:5" hidden="1" x14ac:dyDescent="0.2">
      <c r="A64" s="2" t="s">
        <v>5</v>
      </c>
      <c r="B64" s="2" t="s">
        <v>22</v>
      </c>
      <c r="C64" s="2">
        <v>12</v>
      </c>
      <c r="D64" s="2">
        <v>268363455</v>
      </c>
      <c r="E64" s="2">
        <v>0</v>
      </c>
    </row>
    <row r="65" spans="1:5" x14ac:dyDescent="0.2">
      <c r="A65" s="2" t="s">
        <v>17</v>
      </c>
      <c r="B65" s="2" t="s">
        <v>22</v>
      </c>
      <c r="C65" s="2">
        <v>33</v>
      </c>
      <c r="D65" s="2">
        <v>324510000</v>
      </c>
      <c r="E65" s="2">
        <v>36510.85</v>
      </c>
    </row>
    <row r="66" spans="1:5" hidden="1" x14ac:dyDescent="0.2">
      <c r="A66" s="2" t="s">
        <v>6</v>
      </c>
      <c r="B66" s="2" t="s">
        <v>22</v>
      </c>
      <c r="C66" s="2">
        <v>10</v>
      </c>
      <c r="D66" s="2">
        <v>234536000</v>
      </c>
      <c r="E66" s="2">
        <v>0</v>
      </c>
    </row>
    <row r="67" spans="1:5" x14ac:dyDescent="0.2">
      <c r="A67" s="2" t="s">
        <v>18</v>
      </c>
      <c r="B67" s="2" t="s">
        <v>22</v>
      </c>
      <c r="C67" s="2">
        <v>22</v>
      </c>
      <c r="D67" s="2">
        <v>35764000</v>
      </c>
      <c r="E67" s="2">
        <v>4604.09</v>
      </c>
    </row>
    <row r="68" spans="1:5" hidden="1" x14ac:dyDescent="0.2">
      <c r="A68" s="2" t="s">
        <v>7</v>
      </c>
      <c r="B68" s="2" t="s">
        <v>22</v>
      </c>
      <c r="C68" s="2">
        <v>14</v>
      </c>
      <c r="D68" s="2">
        <v>533450000</v>
      </c>
      <c r="E68" s="2">
        <v>0</v>
      </c>
    </row>
    <row r="69" spans="1:5" hidden="1" x14ac:dyDescent="0.2">
      <c r="A69" s="2" t="s">
        <v>8</v>
      </c>
      <c r="B69" s="2" t="s">
        <v>22</v>
      </c>
      <c r="C69" s="2">
        <v>12</v>
      </c>
      <c r="D69" s="2">
        <v>319635000</v>
      </c>
      <c r="E69" s="2">
        <v>0</v>
      </c>
    </row>
    <row r="70" spans="1:5" x14ac:dyDescent="0.2">
      <c r="A70" s="2" t="s">
        <v>9</v>
      </c>
      <c r="B70" s="2" t="s">
        <v>22</v>
      </c>
      <c r="C70" s="2">
        <v>29</v>
      </c>
      <c r="D70" s="2">
        <v>504390000</v>
      </c>
      <c r="E70" s="2">
        <v>46.45</v>
      </c>
    </row>
    <row r="71" spans="1:5" x14ac:dyDescent="0.2">
      <c r="A71" s="2" t="s">
        <v>10</v>
      </c>
      <c r="B71" s="2" t="s">
        <v>22</v>
      </c>
      <c r="C71" s="2">
        <v>19</v>
      </c>
      <c r="D71" s="2">
        <v>67440000</v>
      </c>
      <c r="E71" s="2">
        <v>4282.8</v>
      </c>
    </row>
    <row r="72" spans="1:5" x14ac:dyDescent="0.2">
      <c r="A72" s="2" t="s">
        <v>11</v>
      </c>
      <c r="B72" s="2" t="s">
        <v>22</v>
      </c>
      <c r="C72" s="2">
        <v>68</v>
      </c>
      <c r="D72" s="2">
        <v>960220000</v>
      </c>
      <c r="E72" s="2">
        <v>159702.42000000001</v>
      </c>
    </row>
    <row r="73" spans="1:5" x14ac:dyDescent="0.2">
      <c r="A73" s="2" t="s">
        <v>12</v>
      </c>
      <c r="B73" s="2" t="s">
        <v>22</v>
      </c>
      <c r="C73" s="2">
        <v>63</v>
      </c>
      <c r="D73" s="2">
        <v>954220000</v>
      </c>
      <c r="E73" s="2">
        <v>180957.88</v>
      </c>
    </row>
    <row r="74" spans="1:5" x14ac:dyDescent="0.2">
      <c r="A74" s="2" t="s">
        <v>13</v>
      </c>
      <c r="B74" s="2" t="s">
        <v>22</v>
      </c>
      <c r="C74" s="2">
        <v>66</v>
      </c>
      <c r="D74" s="2">
        <v>803520000</v>
      </c>
      <c r="E74" s="2">
        <v>123661.44</v>
      </c>
    </row>
    <row r="75" spans="1:5" hidden="1" x14ac:dyDescent="0.2">
      <c r="A75" s="2" t="s">
        <v>1</v>
      </c>
      <c r="B75" s="2" t="s">
        <v>23</v>
      </c>
      <c r="C75" s="2">
        <v>23</v>
      </c>
      <c r="D75" s="2">
        <v>761150000</v>
      </c>
      <c r="E75" s="2">
        <v>0</v>
      </c>
    </row>
    <row r="76" spans="1:5" hidden="1" x14ac:dyDescent="0.2">
      <c r="A76" s="2" t="s">
        <v>2</v>
      </c>
      <c r="B76" s="2" t="s">
        <v>23</v>
      </c>
      <c r="C76" s="2">
        <v>20</v>
      </c>
      <c r="D76" s="2">
        <v>228848000</v>
      </c>
      <c r="E76" s="2">
        <v>99206.02</v>
      </c>
    </row>
    <row r="77" spans="1:5" hidden="1" x14ac:dyDescent="0.2">
      <c r="A77" s="2" t="s">
        <v>3</v>
      </c>
      <c r="B77" s="2" t="s">
        <v>23</v>
      </c>
      <c r="C77" s="2">
        <v>26</v>
      </c>
      <c r="D77" s="2">
        <v>714944000</v>
      </c>
      <c r="E77" s="2">
        <v>0</v>
      </c>
    </row>
    <row r="78" spans="1:5" hidden="1" x14ac:dyDescent="0.2">
      <c r="A78" s="2" t="s">
        <v>15</v>
      </c>
      <c r="B78" s="2" t="s">
        <v>23</v>
      </c>
      <c r="C78" s="2">
        <v>25</v>
      </c>
      <c r="D78" s="2">
        <v>263672000</v>
      </c>
      <c r="E78" s="2">
        <v>99561.19</v>
      </c>
    </row>
    <row r="79" spans="1:5" hidden="1" x14ac:dyDescent="0.2">
      <c r="A79" s="2" t="s">
        <v>4</v>
      </c>
      <c r="B79" s="2" t="s">
        <v>23</v>
      </c>
      <c r="C79" s="2">
        <v>26</v>
      </c>
      <c r="D79" s="2">
        <v>809405275</v>
      </c>
      <c r="E79" s="2">
        <v>0</v>
      </c>
    </row>
    <row r="80" spans="1:5" hidden="1" x14ac:dyDescent="0.2">
      <c r="A80" s="2" t="s">
        <v>16</v>
      </c>
      <c r="B80" s="2" t="s">
        <v>23</v>
      </c>
      <c r="C80" s="2">
        <v>20</v>
      </c>
      <c r="D80" s="2">
        <v>185462000</v>
      </c>
      <c r="E80" s="2">
        <v>84297.67</v>
      </c>
    </row>
    <row r="81" spans="1:5" hidden="1" x14ac:dyDescent="0.2">
      <c r="A81" s="2" t="s">
        <v>5</v>
      </c>
      <c r="B81" s="2" t="s">
        <v>23</v>
      </c>
      <c r="C81" s="2">
        <v>24</v>
      </c>
      <c r="D81" s="2">
        <v>467139128</v>
      </c>
      <c r="E81" s="2">
        <v>0</v>
      </c>
    </row>
    <row r="82" spans="1:5" hidden="1" x14ac:dyDescent="0.2">
      <c r="A82" s="2" t="s">
        <v>17</v>
      </c>
      <c r="B82" s="2" t="s">
        <v>23</v>
      </c>
      <c r="C82" s="2">
        <v>16</v>
      </c>
      <c r="D82" s="2">
        <v>197600000</v>
      </c>
      <c r="E82" s="2">
        <v>65755.38</v>
      </c>
    </row>
    <row r="83" spans="1:5" hidden="1" x14ac:dyDescent="0.2">
      <c r="A83" s="2" t="s">
        <v>6</v>
      </c>
      <c r="B83" s="2" t="s">
        <v>23</v>
      </c>
      <c r="C83" s="2">
        <v>23</v>
      </c>
      <c r="D83" s="2">
        <v>594272000</v>
      </c>
      <c r="E83" s="2">
        <v>0</v>
      </c>
    </row>
    <row r="84" spans="1:5" hidden="1" x14ac:dyDescent="0.2">
      <c r="A84" s="2" t="s">
        <v>18</v>
      </c>
      <c r="B84" s="2" t="s">
        <v>23</v>
      </c>
      <c r="C84" s="2">
        <v>28</v>
      </c>
      <c r="D84" s="2">
        <v>11710000</v>
      </c>
      <c r="E84" s="2">
        <v>35771.56</v>
      </c>
    </row>
    <row r="85" spans="1:5" hidden="1" x14ac:dyDescent="0.2">
      <c r="A85" s="2" t="s">
        <v>7</v>
      </c>
      <c r="B85" s="2" t="s">
        <v>23</v>
      </c>
      <c r="C85" s="2">
        <v>27</v>
      </c>
      <c r="D85" s="2">
        <v>620182000</v>
      </c>
      <c r="E85" s="2">
        <v>0</v>
      </c>
    </row>
    <row r="86" spans="1:5" hidden="1" x14ac:dyDescent="0.2">
      <c r="A86" s="2" t="s">
        <v>8</v>
      </c>
      <c r="B86" s="2" t="s">
        <v>23</v>
      </c>
      <c r="C86" s="2">
        <v>23</v>
      </c>
      <c r="D86" s="2">
        <v>574650000</v>
      </c>
      <c r="E86" s="2">
        <v>0</v>
      </c>
    </row>
    <row r="87" spans="1:5" hidden="1" x14ac:dyDescent="0.2">
      <c r="A87" s="2" t="s">
        <v>9</v>
      </c>
      <c r="B87" s="2" t="s">
        <v>23</v>
      </c>
      <c r="C87" s="2">
        <v>24</v>
      </c>
      <c r="D87" s="2">
        <v>555460000</v>
      </c>
      <c r="E87" s="2">
        <v>0</v>
      </c>
    </row>
    <row r="88" spans="1:5" hidden="1" x14ac:dyDescent="0.2">
      <c r="A88" s="2" t="s">
        <v>10</v>
      </c>
      <c r="B88" s="2" t="s">
        <v>23</v>
      </c>
      <c r="C88" s="2">
        <v>66</v>
      </c>
      <c r="D88" s="2">
        <v>275400000</v>
      </c>
      <c r="E88" s="2">
        <v>225218.06</v>
      </c>
    </row>
    <row r="89" spans="1:5" hidden="1" x14ac:dyDescent="0.2">
      <c r="A89" s="2" t="s">
        <v>11</v>
      </c>
      <c r="B89" s="2" t="s">
        <v>23</v>
      </c>
      <c r="C89" s="2">
        <v>20</v>
      </c>
      <c r="D89" s="2">
        <v>187360000</v>
      </c>
      <c r="E89" s="2">
        <v>47194.03</v>
      </c>
    </row>
    <row r="90" spans="1:5" hidden="1" x14ac:dyDescent="0.2">
      <c r="A90" s="2" t="s">
        <v>12</v>
      </c>
      <c r="B90" s="2" t="s">
        <v>23</v>
      </c>
      <c r="C90" s="2">
        <v>21</v>
      </c>
      <c r="D90" s="2">
        <v>127830000</v>
      </c>
      <c r="E90" s="2">
        <v>30878.54</v>
      </c>
    </row>
    <row r="91" spans="1:5" hidden="1" x14ac:dyDescent="0.2">
      <c r="A91" s="2" t="s">
        <v>13</v>
      </c>
      <c r="B91" s="2" t="s">
        <v>23</v>
      </c>
      <c r="C91" s="2">
        <v>19</v>
      </c>
      <c r="D91" s="2">
        <v>117530000</v>
      </c>
      <c r="E91" s="2">
        <v>28848.79</v>
      </c>
    </row>
  </sheetData>
  <autoFilter ref="B1:E91" xr:uid="{00000000-0001-0000-0000-000000000000}">
    <filterColumn colId="0">
      <filters>
        <filter val="BLOK 5 - PABRIK"/>
        <filter val="BLOK 8 - KM 7"/>
        <filter val="BLOK 8 - PABRIK"/>
        <filter val="KBM - KM 7"/>
        <filter val="KBM - PABRIK"/>
      </filters>
    </filterColumn>
    <filterColumn colId="3">
      <filters>
        <filter val="102464.2"/>
        <filter val="107"/>
        <filter val="10968.85"/>
        <filter val="11976.87"/>
        <filter val="123661.44"/>
        <filter val="130741.82"/>
        <filter val="131526.38"/>
        <filter val="132916.43"/>
        <filter val="139849.34"/>
        <filter val="15687.84"/>
        <filter val="159702.42"/>
        <filter val="180957.88"/>
        <filter val="198.89"/>
        <filter val="225218.06"/>
        <filter val="27302.61"/>
        <filter val="27308.24"/>
        <filter val="28848.79"/>
        <filter val="28936.33"/>
        <filter val="30473.77"/>
        <filter val="30554.48"/>
        <filter val="30878.54"/>
        <filter val="31598.96"/>
        <filter val="32331.85"/>
        <filter val="34321.93"/>
        <filter val="35771.56"/>
        <filter val="36510.85"/>
        <filter val="41801.62"/>
        <filter val="4282.8"/>
        <filter val="43133.16"/>
        <filter val="46.45"/>
        <filter val="4604.09"/>
        <filter val="47194.03"/>
        <filter val="49897.51"/>
        <filter val="55322.99"/>
        <filter val="57790.27"/>
        <filter val="65755.38"/>
        <filter val="7802.08"/>
        <filter val="80841.83"/>
        <filter val="84297.67"/>
        <filter val="85906.87"/>
        <filter val="9217.44"/>
        <filter val="93396.525"/>
        <filter val="99206.02"/>
        <filter val="99561.19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828C-46E7-4B48-826E-1D3199EACD8D}">
  <dimension ref="A3:F8"/>
  <sheetViews>
    <sheetView tabSelected="1" zoomScale="231" workbookViewId="0">
      <selection activeCell="G3" sqref="G3"/>
    </sheetView>
  </sheetViews>
  <sheetFormatPr baseColWidth="10" defaultRowHeight="15" x14ac:dyDescent="0.2"/>
  <cols>
    <col min="1" max="1" width="16.6640625" style="19" bestFit="1" customWidth="1"/>
    <col min="2" max="2" width="6.5" style="20" bestFit="1" customWidth="1"/>
    <col min="3" max="3" width="10.5" style="20" bestFit="1" customWidth="1"/>
    <col min="4" max="4" width="15.6640625" style="21" bestFit="1" customWidth="1"/>
    <col min="5" max="5" width="15" style="21" bestFit="1" customWidth="1"/>
    <col min="6" max="6" width="14.5" style="20" bestFit="1" customWidth="1"/>
    <col min="7" max="16384" width="10.83203125" style="19"/>
  </cols>
  <sheetData>
    <row r="3" spans="1:6" s="18" customFormat="1" ht="48" x14ac:dyDescent="0.2">
      <c r="A3" s="16" t="s">
        <v>38</v>
      </c>
      <c r="B3" s="18" t="s">
        <v>34</v>
      </c>
      <c r="C3" s="18" t="s">
        <v>35</v>
      </c>
      <c r="D3" s="17" t="s">
        <v>33</v>
      </c>
      <c r="E3" s="17" t="s">
        <v>36</v>
      </c>
      <c r="F3" s="20" t="s">
        <v>40</v>
      </c>
    </row>
    <row r="4" spans="1:6" ht="23" hidden="1" customHeight="1" x14ac:dyDescent="0.2">
      <c r="A4" s="19" t="s">
        <v>16</v>
      </c>
      <c r="B4" s="22">
        <v>119</v>
      </c>
      <c r="C4" s="22">
        <v>158.27000000000001</v>
      </c>
      <c r="D4" s="21">
        <v>1800481772</v>
      </c>
      <c r="E4" s="21">
        <v>918245703.72000003</v>
      </c>
      <c r="F4" s="20">
        <v>254692</v>
      </c>
    </row>
    <row r="5" spans="1:6" ht="23" customHeight="1" x14ac:dyDescent="0.2">
      <c r="A5" s="15" t="s">
        <v>37</v>
      </c>
      <c r="B5" s="22">
        <v>8</v>
      </c>
      <c r="C5" s="22">
        <v>10.64</v>
      </c>
      <c r="D5" s="21">
        <v>215281772</v>
      </c>
      <c r="E5" s="21">
        <v>109793703.72</v>
      </c>
      <c r="F5" s="20">
        <v>28936</v>
      </c>
    </row>
    <row r="6" spans="1:6" ht="23" customHeight="1" x14ac:dyDescent="0.2">
      <c r="A6" s="15" t="s">
        <v>19</v>
      </c>
      <c r="B6" s="22">
        <v>58</v>
      </c>
      <c r="C6" s="22">
        <v>77.14</v>
      </c>
      <c r="D6" s="21">
        <v>647880000</v>
      </c>
      <c r="E6" s="21">
        <v>330418800</v>
      </c>
      <c r="F6" s="20">
        <v>85907</v>
      </c>
    </row>
    <row r="7" spans="1:6" ht="23" customHeight="1" x14ac:dyDescent="0.2">
      <c r="A7" s="15" t="s">
        <v>22</v>
      </c>
      <c r="B7" s="22">
        <v>53</v>
      </c>
      <c r="C7" s="22">
        <v>70.490000000000009</v>
      </c>
      <c r="D7" s="21">
        <v>937320000</v>
      </c>
      <c r="E7" s="21">
        <v>478033200</v>
      </c>
      <c r="F7" s="20">
        <v>139849</v>
      </c>
    </row>
    <row r="8" spans="1:6" ht="30" customHeight="1" x14ac:dyDescent="0.2">
      <c r="A8" s="19" t="s">
        <v>39</v>
      </c>
      <c r="B8" s="22">
        <v>119</v>
      </c>
      <c r="C8" s="22">
        <v>158.27000000000001</v>
      </c>
      <c r="D8" s="21">
        <v>1800481772</v>
      </c>
      <c r="E8" s="21">
        <v>918245703.72000003</v>
      </c>
      <c r="F8" s="20">
        <v>254692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AD64-85E5-C541-B346-E7AF8AAED4A6}">
  <dimension ref="A1:I33"/>
  <sheetViews>
    <sheetView zoomScale="200" workbookViewId="0">
      <selection activeCell="C4" sqref="A1:I4"/>
    </sheetView>
  </sheetViews>
  <sheetFormatPr baseColWidth="10" defaultRowHeight="14" x14ac:dyDescent="0.2"/>
  <cols>
    <col min="1" max="1" width="7" style="7" bestFit="1" customWidth="1"/>
    <col min="2" max="2" width="13.1640625" style="7" bestFit="1" customWidth="1"/>
    <col min="3" max="3" width="10.5" style="7" bestFit="1" customWidth="1"/>
    <col min="4" max="4" width="14.1640625" style="8" bestFit="1" customWidth="1"/>
    <col min="5" max="5" width="10.1640625" style="12" bestFit="1" customWidth="1"/>
    <col min="6" max="6" width="15" style="8" customWidth="1"/>
    <col min="7" max="7" width="10.83203125" style="7"/>
    <col min="8" max="8" width="14.6640625" style="8" customWidth="1"/>
    <col min="9" max="9" width="15.6640625" style="7" bestFit="1" customWidth="1"/>
    <col min="10" max="16384" width="10.83203125" style="7"/>
  </cols>
  <sheetData>
    <row r="1" spans="1:9" x14ac:dyDescent="0.2">
      <c r="A1" s="3" t="s">
        <v>24</v>
      </c>
      <c r="B1" s="3" t="s">
        <v>25</v>
      </c>
      <c r="C1" s="3" t="s">
        <v>26</v>
      </c>
      <c r="D1" s="4" t="s">
        <v>27</v>
      </c>
      <c r="E1" s="5" t="s">
        <v>28</v>
      </c>
      <c r="F1" s="6" t="s">
        <v>29</v>
      </c>
      <c r="G1" s="7" t="s">
        <v>30</v>
      </c>
      <c r="H1" s="8" t="s">
        <v>31</v>
      </c>
      <c r="I1" s="7" t="s">
        <v>32</v>
      </c>
    </row>
    <row r="2" spans="1:9" x14ac:dyDescent="0.2">
      <c r="A2" s="9" t="s">
        <v>16</v>
      </c>
      <c r="B2" s="10" t="s">
        <v>37</v>
      </c>
      <c r="C2" s="10">
        <v>8</v>
      </c>
      <c r="D2" s="11">
        <v>215281772</v>
      </c>
      <c r="E2" s="11">
        <v>28936</v>
      </c>
      <c r="F2" s="8">
        <f>D2/E2</f>
        <v>7439.9285319325409</v>
      </c>
      <c r="G2" s="8">
        <f>F2-(F2*0.49)</f>
        <v>3794.3635512855958</v>
      </c>
      <c r="H2" s="8">
        <f>G2*E2</f>
        <v>109793703.72</v>
      </c>
      <c r="I2" s="12">
        <f>C2+(C2*0.33)</f>
        <v>10.64</v>
      </c>
    </row>
    <row r="3" spans="1:9" x14ac:dyDescent="0.2">
      <c r="A3" s="9" t="s">
        <v>16</v>
      </c>
      <c r="B3" s="10" t="s">
        <v>19</v>
      </c>
      <c r="C3" s="10">
        <v>58</v>
      </c>
      <c r="D3" s="11">
        <v>647880000</v>
      </c>
      <c r="E3" s="11">
        <v>85907</v>
      </c>
      <c r="F3" s="8">
        <f t="shared" ref="F3:F33" si="0">D3/E3</f>
        <v>7541.6438706973822</v>
      </c>
      <c r="G3" s="8">
        <f t="shared" ref="G3:G33" si="1">F3-(F3*0.49)</f>
        <v>3846.2383740556652</v>
      </c>
      <c r="H3" s="8">
        <f t="shared" ref="H3:H33" si="2">G3*E3</f>
        <v>330418800</v>
      </c>
      <c r="I3" s="12">
        <f t="shared" ref="I3:I33" si="3">C3+(C3*0.33)</f>
        <v>77.14</v>
      </c>
    </row>
    <row r="4" spans="1:9" x14ac:dyDescent="0.2">
      <c r="A4" s="9" t="s">
        <v>16</v>
      </c>
      <c r="B4" s="10" t="s">
        <v>22</v>
      </c>
      <c r="C4" s="10">
        <v>53</v>
      </c>
      <c r="D4" s="11">
        <v>937320000</v>
      </c>
      <c r="E4" s="11">
        <v>139849</v>
      </c>
      <c r="F4" s="8">
        <f t="shared" si="0"/>
        <v>6702.3718439173681</v>
      </c>
      <c r="G4" s="8">
        <f t="shared" si="1"/>
        <v>3418.2096403978576</v>
      </c>
      <c r="H4" s="8">
        <f t="shared" si="2"/>
        <v>478033200</v>
      </c>
      <c r="I4" s="12">
        <f t="shared" si="3"/>
        <v>70.490000000000009</v>
      </c>
    </row>
    <row r="5" spans="1:9" x14ac:dyDescent="0.2">
      <c r="A5" s="10"/>
      <c r="B5" s="10"/>
      <c r="C5" s="10"/>
      <c r="D5" s="13"/>
      <c r="E5" s="14"/>
      <c r="G5" s="8"/>
      <c r="I5" s="12"/>
    </row>
    <row r="6" spans="1:9" x14ac:dyDescent="0.2">
      <c r="A6" s="10"/>
      <c r="B6" s="10"/>
      <c r="C6" s="10"/>
      <c r="D6" s="13"/>
      <c r="E6" s="14"/>
      <c r="G6" s="8"/>
      <c r="I6" s="12"/>
    </row>
    <row r="7" spans="1:9" x14ac:dyDescent="0.2">
      <c r="A7" s="10"/>
      <c r="B7" s="10"/>
      <c r="C7" s="10"/>
      <c r="D7" s="13"/>
      <c r="E7" s="14"/>
      <c r="G7" s="8"/>
      <c r="I7" s="12"/>
    </row>
    <row r="8" spans="1:9" x14ac:dyDescent="0.2">
      <c r="A8" s="10"/>
      <c r="B8" s="10"/>
      <c r="C8" s="10"/>
      <c r="D8" s="13"/>
      <c r="E8" s="14"/>
      <c r="G8" s="8"/>
      <c r="I8" s="12"/>
    </row>
    <row r="9" spans="1:9" x14ac:dyDescent="0.2">
      <c r="A9" s="10"/>
      <c r="B9" s="10"/>
      <c r="C9" s="10"/>
      <c r="D9" s="13"/>
      <c r="E9" s="14"/>
      <c r="G9" s="8"/>
      <c r="I9" s="12"/>
    </row>
    <row r="10" spans="1:9" x14ac:dyDescent="0.2">
      <c r="A10" s="10"/>
      <c r="B10" s="10"/>
      <c r="C10" s="10"/>
      <c r="D10" s="13"/>
      <c r="E10" s="14"/>
      <c r="G10" s="8"/>
      <c r="I10" s="12"/>
    </row>
    <row r="11" spans="1:9" x14ac:dyDescent="0.2">
      <c r="A11" s="10"/>
      <c r="B11" s="10"/>
      <c r="C11" s="10"/>
      <c r="D11" s="13"/>
      <c r="E11" s="14"/>
      <c r="G11" s="8"/>
      <c r="I11" s="12"/>
    </row>
    <row r="12" spans="1:9" x14ac:dyDescent="0.2">
      <c r="A12" s="10"/>
      <c r="B12" s="10"/>
      <c r="C12" s="10"/>
      <c r="D12" s="13"/>
      <c r="E12" s="14"/>
      <c r="G12" s="8"/>
      <c r="I12" s="12"/>
    </row>
    <row r="13" spans="1:9" x14ac:dyDescent="0.2">
      <c r="A13" s="10"/>
      <c r="B13" s="10"/>
      <c r="C13" s="10"/>
      <c r="D13" s="13"/>
      <c r="E13" s="14"/>
      <c r="G13" s="8"/>
      <c r="I13" s="12"/>
    </row>
    <row r="14" spans="1:9" x14ac:dyDescent="0.2">
      <c r="A14" s="10"/>
      <c r="B14" s="10"/>
      <c r="C14" s="10"/>
      <c r="D14" s="13"/>
      <c r="E14" s="14"/>
      <c r="G14" s="8"/>
      <c r="I14" s="12"/>
    </row>
    <row r="15" spans="1:9" x14ac:dyDescent="0.2">
      <c r="A15" s="10"/>
      <c r="B15" s="10"/>
      <c r="C15" s="10"/>
      <c r="D15" s="13"/>
      <c r="E15" s="14"/>
      <c r="G15" s="8"/>
      <c r="I15" s="12"/>
    </row>
    <row r="16" spans="1:9" x14ac:dyDescent="0.2">
      <c r="A16" s="10"/>
      <c r="B16" s="10"/>
      <c r="C16" s="10"/>
      <c r="D16" s="13"/>
      <c r="E16" s="14"/>
      <c r="G16" s="8"/>
      <c r="I16" s="12"/>
    </row>
    <row r="17" spans="1:9" x14ac:dyDescent="0.2">
      <c r="A17" s="10"/>
      <c r="B17" s="10"/>
      <c r="C17" s="10"/>
      <c r="D17" s="13"/>
      <c r="E17" s="14"/>
      <c r="G17" s="8"/>
      <c r="I17" s="12"/>
    </row>
    <row r="18" spans="1:9" x14ac:dyDescent="0.2">
      <c r="A18" s="10"/>
      <c r="B18" s="10"/>
      <c r="C18" s="10"/>
      <c r="D18" s="13"/>
      <c r="E18" s="14"/>
      <c r="G18" s="8"/>
      <c r="I18" s="12"/>
    </row>
    <row r="19" spans="1:9" x14ac:dyDescent="0.2">
      <c r="A19" s="10"/>
      <c r="B19" s="10"/>
      <c r="C19" s="10"/>
      <c r="D19" s="13"/>
      <c r="E19" s="14"/>
      <c r="G19" s="8"/>
      <c r="I19" s="12"/>
    </row>
    <row r="20" spans="1:9" x14ac:dyDescent="0.2">
      <c r="A20" s="10"/>
      <c r="B20" s="10"/>
      <c r="C20" s="10"/>
      <c r="D20" s="13"/>
      <c r="E20" s="14"/>
      <c r="G20" s="8"/>
      <c r="I20" s="12"/>
    </row>
    <row r="21" spans="1:9" x14ac:dyDescent="0.2">
      <c r="A21" s="10"/>
      <c r="B21" s="10"/>
      <c r="C21" s="10"/>
      <c r="D21" s="13"/>
      <c r="E21" s="14"/>
      <c r="G21" s="8"/>
      <c r="I21" s="12"/>
    </row>
    <row r="22" spans="1:9" x14ac:dyDescent="0.2">
      <c r="A22" s="10"/>
      <c r="B22" s="10"/>
      <c r="C22" s="10"/>
      <c r="D22" s="13"/>
      <c r="E22" s="14"/>
      <c r="G22" s="8"/>
      <c r="I22" s="12"/>
    </row>
    <row r="23" spans="1:9" x14ac:dyDescent="0.2">
      <c r="A23" s="10"/>
      <c r="B23" s="10"/>
      <c r="C23" s="10"/>
      <c r="D23" s="13"/>
      <c r="E23" s="14"/>
      <c r="G23" s="8"/>
      <c r="I23" s="12"/>
    </row>
    <row r="24" spans="1:9" x14ac:dyDescent="0.2">
      <c r="A24" s="10"/>
      <c r="B24" s="10"/>
      <c r="C24" s="10"/>
      <c r="D24" s="13"/>
      <c r="E24" s="14"/>
      <c r="G24" s="8"/>
      <c r="I24" s="12"/>
    </row>
    <row r="25" spans="1:9" x14ac:dyDescent="0.2">
      <c r="A25" s="10"/>
      <c r="B25" s="10"/>
      <c r="C25" s="10"/>
      <c r="D25" s="13"/>
      <c r="E25" s="14"/>
      <c r="G25" s="8"/>
      <c r="I25" s="12"/>
    </row>
    <row r="26" spans="1:9" x14ac:dyDescent="0.2">
      <c r="A26" s="10"/>
      <c r="B26" s="10"/>
      <c r="C26" s="10"/>
      <c r="D26" s="13"/>
      <c r="E26" s="14"/>
      <c r="G26" s="8"/>
      <c r="I26" s="12"/>
    </row>
    <row r="27" spans="1:9" x14ac:dyDescent="0.2">
      <c r="A27" s="10"/>
      <c r="B27" s="10"/>
      <c r="C27" s="10"/>
      <c r="D27" s="13"/>
      <c r="E27" s="14"/>
      <c r="G27" s="8"/>
      <c r="I27" s="12"/>
    </row>
    <row r="28" spans="1:9" x14ac:dyDescent="0.2">
      <c r="A28" s="10"/>
      <c r="B28" s="10"/>
      <c r="C28" s="10"/>
      <c r="D28" s="13"/>
      <c r="E28" s="14"/>
      <c r="G28" s="8"/>
      <c r="I28" s="12"/>
    </row>
    <row r="29" spans="1:9" x14ac:dyDescent="0.2">
      <c r="A29" s="10"/>
      <c r="B29" s="10"/>
      <c r="C29" s="10"/>
      <c r="D29" s="13"/>
      <c r="E29" s="14"/>
      <c r="G29" s="8"/>
      <c r="I29" s="12"/>
    </row>
    <row r="30" spans="1:9" x14ac:dyDescent="0.2">
      <c r="A30" s="10"/>
      <c r="B30" s="10"/>
      <c r="C30" s="10"/>
      <c r="D30" s="13"/>
      <c r="E30" s="14"/>
      <c r="G30" s="8"/>
      <c r="I30" s="12"/>
    </row>
    <row r="31" spans="1:9" x14ac:dyDescent="0.2">
      <c r="A31" s="10"/>
      <c r="B31" s="10"/>
      <c r="C31" s="10"/>
      <c r="D31" s="13"/>
      <c r="E31" s="14"/>
      <c r="G31" s="8"/>
      <c r="I31" s="12"/>
    </row>
    <row r="32" spans="1:9" x14ac:dyDescent="0.2">
      <c r="A32" s="10"/>
      <c r="B32" s="10"/>
      <c r="C32" s="10"/>
      <c r="D32" s="13"/>
      <c r="E32" s="14"/>
      <c r="G32" s="8"/>
      <c r="I32" s="12"/>
    </row>
    <row r="33" spans="1:9" x14ac:dyDescent="0.2">
      <c r="A33" s="10"/>
      <c r="B33" s="10"/>
      <c r="C33" s="10"/>
      <c r="D33" s="13"/>
      <c r="E33" s="14"/>
      <c r="G33" s="8"/>
      <c r="I33" s="1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dicky02102000</cp:lastModifiedBy>
  <cp:lastPrinted>2024-05-12T15:39:19Z</cp:lastPrinted>
  <dcterms:created xsi:type="dcterms:W3CDTF">2024-05-11T00:48:47Z</dcterms:created>
  <dcterms:modified xsi:type="dcterms:W3CDTF">2024-05-13T00:40:57Z</dcterms:modified>
</cp:coreProperties>
</file>