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dickyaryanto/Documents/PT Sentosa Abadi Mining/Data Analyst/"/>
    </mc:Choice>
  </mc:AlternateContent>
  <xr:revisionPtr revIDLastSave="0" documentId="13_ncr:1_{97093EBD-5633-FA41-8F3E-FBAAB4DCA6E3}" xr6:coauthVersionLast="47" xr6:coauthVersionMax="47" xr10:uidLastSave="{00000000-0000-0000-0000-000000000000}"/>
  <bookViews>
    <workbookView xWindow="34200" yWindow="50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" l="1" a="1"/>
  <c r="I32" i="1" s="1"/>
  <c r="G33" i="1"/>
  <c r="G34" i="1"/>
  <c r="G35" i="1"/>
  <c r="G36" i="1"/>
  <c r="G37" i="1"/>
  <c r="G38" i="1"/>
  <c r="G32" i="1"/>
  <c r="E33" i="1"/>
  <c r="E34" i="1"/>
  <c r="E35" i="1"/>
  <c r="E36" i="1"/>
  <c r="E37" i="1"/>
  <c r="E38" i="1"/>
  <c r="E32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13" i="1"/>
  <c r="G19" i="1"/>
  <c r="G20" i="1"/>
  <c r="G21" i="1"/>
  <c r="G22" i="1"/>
  <c r="G23" i="1"/>
  <c r="G24" i="1"/>
  <c r="G25" i="1"/>
  <c r="G26" i="1"/>
  <c r="G27" i="1"/>
  <c r="G28" i="1"/>
  <c r="G14" i="1"/>
  <c r="G15" i="1"/>
  <c r="G16" i="1"/>
  <c r="G17" i="1"/>
  <c r="G18" i="1"/>
  <c r="G13" i="1"/>
  <c r="E26" i="1"/>
  <c r="E27" i="1"/>
  <c r="E28" i="1"/>
  <c r="E14" i="1"/>
  <c r="E15" i="1"/>
  <c r="E16" i="1"/>
  <c r="E17" i="1"/>
  <c r="E18" i="1"/>
  <c r="E19" i="1"/>
  <c r="E20" i="1"/>
  <c r="E21" i="1"/>
  <c r="E22" i="1"/>
  <c r="E23" i="1"/>
  <c r="E24" i="1"/>
  <c r="E25" i="1"/>
  <c r="E13" i="1"/>
  <c r="R3" i="1"/>
  <c r="R2" i="1"/>
  <c r="G3" i="1"/>
  <c r="G4" i="1"/>
  <c r="G5" i="1"/>
  <c r="G6" i="1"/>
  <c r="G7" i="1"/>
  <c r="G8" i="1"/>
  <c r="G9" i="1"/>
  <c r="G2" i="1"/>
  <c r="E4" i="1"/>
  <c r="E5" i="1"/>
  <c r="E6" i="1"/>
  <c r="E7" i="1"/>
  <c r="E8" i="1"/>
  <c r="E9" i="1"/>
  <c r="E3" i="1"/>
  <c r="E2" i="1"/>
  <c r="I3" i="1"/>
  <c r="I4" i="1"/>
  <c r="I5" i="1"/>
  <c r="I6" i="1"/>
  <c r="I7" i="1"/>
  <c r="I8" i="1"/>
  <c r="I9" i="1"/>
  <c r="I2" i="1"/>
  <c r="M34" i="1"/>
  <c r="R33" i="1" s="1"/>
  <c r="M22" i="1"/>
  <c r="R13" i="1" s="1"/>
  <c r="R14" i="1" l="1"/>
  <c r="R3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<sst xmlns="http://schemas.openxmlformats.org/spreadsheetml/2006/main" count="323" uniqueCount="198">
  <si>
    <t>MINING BDM</t>
  </si>
  <si>
    <t>DT-315</t>
  </si>
  <si>
    <t>92804;92803;92802</t>
  </si>
  <si>
    <t>06:33:00</t>
  </si>
  <si>
    <t>10:35:00</t>
  </si>
  <si>
    <t>04:02:00</t>
  </si>
  <si>
    <t>KEPALA ACCU BERMASALAH ( BERULANG), WIPER BERMASALAH
LAMPU BELAKANG KIRI KANAN MATI</t>
  </si>
  <si>
    <t>DT-316</t>
  </si>
  <si>
    <t>92818</t>
  </si>
  <si>
    <t>06:55:00</t>
  </si>
  <si>
    <t>13:39:00</t>
  </si>
  <si>
    <t>06:44:00</t>
  </si>
  <si>
    <t>CENTER BOLT BELAKANG KIRI PATAH (KERUSAKAN BERULANG SUDAH DIATAS 3 KALI PERBAIKAN)</t>
  </si>
  <si>
    <t>DT-329</t>
  </si>
  <si>
    <t>92758</t>
  </si>
  <si>
    <t>07:00:00</t>
  </si>
  <si>
    <t>15:30:00</t>
  </si>
  <si>
    <t>08:30:00</t>
  </si>
  <si>
    <t>LAMPU UTAMA KIRI DAN KANAN MATI</t>
  </si>
  <si>
    <t>DT-365</t>
  </si>
  <si>
    <t>92855;92778</t>
  </si>
  <si>
    <t>06:57:00</t>
  </si>
  <si>
    <t>15:44:00</t>
  </si>
  <si>
    <t>08:47:00</t>
  </si>
  <si>
    <t>PATAH BAUT RODA TROMOL NO 6</t>
  </si>
  <si>
    <t>DT-379</t>
  </si>
  <si>
    <t>92814</t>
  </si>
  <si>
    <t>06:40:00</t>
  </si>
  <si>
    <t>13:36:00</t>
  </si>
  <si>
    <t>06:56:00</t>
  </si>
  <si>
    <t>U BOLT DEPAN KIRI PATAH</t>
  </si>
  <si>
    <t>DT-382</t>
  </si>
  <si>
    <t>92842;92840</t>
  </si>
  <si>
    <t>06:54:00</t>
  </si>
  <si>
    <t>14:47:00</t>
  </si>
  <si>
    <t>07:53:00</t>
  </si>
  <si>
    <t>LAMPU UTAMA KANAN MATI;
KLAKSON MATI</t>
  </si>
  <si>
    <t>DT-389</t>
  </si>
  <si>
    <t>SPK Belum Input</t>
  </si>
  <si>
    <t>11:22:00</t>
  </si>
  <si>
    <t>16:08:00</t>
  </si>
  <si>
    <t>04:46:00</t>
  </si>
  <si>
    <t>BOCOR BAN NO. 3 (LAODING POINT NAKULA)</t>
  </si>
  <si>
    <t>DT-386</t>
  </si>
  <si>
    <t>92850;92849</t>
  </si>
  <si>
    <t>06:21:00</t>
  </si>
  <si>
    <t>15:34:00</t>
  </si>
  <si>
    <t>09:13:00</t>
  </si>
  <si>
    <t xml:space="preserve">CEK KAMPAS REM GENERAL;
STEL REM GENERAL;
ADD OLI HUB;
KEBCORAN ANGIN DI BELAKANG KABIN;
</t>
  </si>
  <si>
    <t>RENTAL BDM</t>
  </si>
  <si>
    <t>DT-318</t>
  </si>
  <si>
    <t>12:27:00</t>
  </si>
  <si>
    <t>05:27:00</t>
  </si>
  <si>
    <t>REM BERMASALAH</t>
  </si>
  <si>
    <t>DT-331</t>
  </si>
  <si>
    <t>92836</t>
  </si>
  <si>
    <t>06:59:00</t>
  </si>
  <si>
    <t>15:58:00</t>
  </si>
  <si>
    <t>08:59:00</t>
  </si>
  <si>
    <t>GANTI VLEG NO. 5;
GANTI BAN NO. 6</t>
  </si>
  <si>
    <t>DT-342</t>
  </si>
  <si>
    <t>92801</t>
  </si>
  <si>
    <t>11:15:00</t>
  </si>
  <si>
    <t>04:16:00</t>
  </si>
  <si>
    <t>BAUT U BOLT F1 RH LONGGAR,
CEK BAUT U BOLT F1 F2,
TEKOR ANGIN,
CEK INTARDER</t>
  </si>
  <si>
    <t>DT-349</t>
  </si>
  <si>
    <t>92800;92799</t>
  </si>
  <si>
    <t>06:38:00</t>
  </si>
  <si>
    <t>10:50:00</t>
  </si>
  <si>
    <t>04:12:00</t>
  </si>
  <si>
    <t>TABUNG ANGIN BERMASALAH (TEKOR ANGIN),
REPAIR SPAKBOARD,
GANTI KARET STOPPER,</t>
  </si>
  <si>
    <t>DT-370</t>
  </si>
  <si>
    <t>92795</t>
  </si>
  <si>
    <t>06:48:00</t>
  </si>
  <si>
    <t>11:10:00</t>
  </si>
  <si>
    <t>04:22:00</t>
  </si>
  <si>
    <t>RAPIKAN SPRING NO. 3 ;
DUDUKAN SPRING BELAKANG KIRI KANAN RETAK</t>
  </si>
  <si>
    <t>DT-357</t>
  </si>
  <si>
    <t>92789;92790</t>
  </si>
  <si>
    <t>06:39:00</t>
  </si>
  <si>
    <t>10:37:00</t>
  </si>
  <si>
    <t>03:58:00</t>
  </si>
  <si>
    <t>DT-339</t>
  </si>
  <si>
    <t>92810</t>
  </si>
  <si>
    <t>06:23:00</t>
  </si>
  <si>
    <t>13:41:00</t>
  </si>
  <si>
    <t>07:18:00</t>
  </si>
  <si>
    <t>PATAH SPRING NO 3 BELAKANG KIRI,
KLAKSON MATI,
TAMBAH AIR RADIATOR,
CEK KAMPAS REM NO 2, DAN 3,
STEL REM GENERAL</t>
  </si>
  <si>
    <t>DT-346</t>
  </si>
  <si>
    <t>92813</t>
  </si>
  <si>
    <t>06:58:00</t>
  </si>
  <si>
    <t>13:37:00</t>
  </si>
  <si>
    <t>REPAIR MUFFLER,
LOW POWER (KERUSAKAN BERULANG)</t>
  </si>
  <si>
    <t>DT-360</t>
  </si>
  <si>
    <t>92815;92808;92807</t>
  </si>
  <si>
    <t>13:42:00</t>
  </si>
  <si>
    <t>07:09:00</t>
  </si>
  <si>
    <t>MELEDAK BAN NO 7, PATAH BAUT RODA TROMOL NO 6</t>
  </si>
  <si>
    <t>DT-348</t>
  </si>
  <si>
    <t>92756</t>
  </si>
  <si>
    <t>07:03:00</t>
  </si>
  <si>
    <t>16:21:00</t>
  </si>
  <si>
    <t>09:18:00</t>
  </si>
  <si>
    <t>BOCOR BAN NO 4</t>
  </si>
  <si>
    <t>DT-355</t>
  </si>
  <si>
    <t>92820</t>
  </si>
  <si>
    <t>06:18:00</t>
  </si>
  <si>
    <t>15:02:00</t>
  </si>
  <si>
    <t>08:44:00</t>
  </si>
  <si>
    <t>DOBLE BERAT TIDAK BERFUNGSI;
KONEKTOR ANGIN BERMASALAH;
KEBOCRAN ANGIN DI HOS</t>
  </si>
  <si>
    <t>DT-358</t>
  </si>
  <si>
    <t>92819</t>
  </si>
  <si>
    <t>06:19:00</t>
  </si>
  <si>
    <t>15:33:00</t>
  </si>
  <si>
    <t>09:14:00</t>
  </si>
  <si>
    <t>SEAT SPRING BELAKANG KIRI BERMASALAH (STOCKPILE KM 17)</t>
  </si>
  <si>
    <t>DT-363</t>
  </si>
  <si>
    <t>92823;92822</t>
  </si>
  <si>
    <t>06:30:00</t>
  </si>
  <si>
    <t>15:48:00</t>
  </si>
  <si>
    <t>STEL REM GENERAL;
TAMBHA OLI HUB</t>
  </si>
  <si>
    <t>DT-367</t>
  </si>
  <si>
    <t>92809</t>
  </si>
  <si>
    <t>06:35:00</t>
  </si>
  <si>
    <t>13:48:00</t>
  </si>
  <si>
    <t>07:13:00</t>
  </si>
  <si>
    <t>GANTI BAN NO 3 DAN 4</t>
  </si>
  <si>
    <t>DT-369</t>
  </si>
  <si>
    <t>92805</t>
  </si>
  <si>
    <t>06:22:00</t>
  </si>
  <si>
    <t>17:34:00</t>
  </si>
  <si>
    <t>11:12:00</t>
  </si>
  <si>
    <t>PATAH U BOLT DEPAN BAN NO 1 (JL COR-CORAN BELAKANG)</t>
  </si>
  <si>
    <t>DT-375</t>
  </si>
  <si>
    <t>15:31:00</t>
  </si>
  <si>
    <t>08:53:00</t>
  </si>
  <si>
    <t>ANTRI/MACET DI PABRIK</t>
  </si>
  <si>
    <t>MINING KBM</t>
  </si>
  <si>
    <t>DT-507</t>
  </si>
  <si>
    <t>06:50:00</t>
  </si>
  <si>
    <t>12:15:00</t>
  </si>
  <si>
    <t>05:25:00</t>
  </si>
  <si>
    <t>RADIATOR BERMASALAH</t>
  </si>
  <si>
    <t>DT-511</t>
  </si>
  <si>
    <t>92853;92788</t>
  </si>
  <si>
    <t>07:07:00</t>
  </si>
  <si>
    <t>16:46:00</t>
  </si>
  <si>
    <t>09:39:00</t>
  </si>
  <si>
    <t>WIPER BERMASALAH, TAMBAH OLI RETARDER</t>
  </si>
  <si>
    <t>DT-527</t>
  </si>
  <si>
    <t>92811</t>
  </si>
  <si>
    <t>06:47:00</t>
  </si>
  <si>
    <t>13:45:00</t>
  </si>
  <si>
    <t>LEPAS SPAKBOARD BELAKANG KIRI KANAN</t>
  </si>
  <si>
    <t>DT-522</t>
  </si>
  <si>
    <t>92846</t>
  </si>
  <si>
    <t>15:01:00</t>
  </si>
  <si>
    <t>08:02:00</t>
  </si>
  <si>
    <t>SERVICE KM 10.000
TAMBAH OLI RETARDER
SETEL REM GENERAL
CEK KAMPAS REM GENERAL</t>
  </si>
  <si>
    <t>DT-524</t>
  </si>
  <si>
    <t>07:32:00</t>
  </si>
  <si>
    <t>15:43:00</t>
  </si>
  <si>
    <t>08:11:00</t>
  </si>
  <si>
    <t>PENGGANTI UNIT 535</t>
  </si>
  <si>
    <t>DT-321</t>
  </si>
  <si>
    <t>13:05:00</t>
  </si>
  <si>
    <t>16:41:00</t>
  </si>
  <si>
    <t>03:36:00</t>
  </si>
  <si>
    <t>REPAIR MUFFLER</t>
  </si>
  <si>
    <t>DT-322</t>
  </si>
  <si>
    <t>92798;92797;92796</t>
  </si>
  <si>
    <t>06:28:00</t>
  </si>
  <si>
    <t>11:11:00</t>
  </si>
  <si>
    <t>04:43:00</t>
  </si>
  <si>
    <t>LOW POWER,LAS VESEL TALGET OTOMATIS SEBELAH KANAN</t>
  </si>
  <si>
    <t>On Process</t>
  </si>
  <si>
    <t>KONTRAK</t>
  </si>
  <si>
    <t>UNIT</t>
  </si>
  <si>
    <t>SPK WORKSHOP</t>
  </si>
  <si>
    <t>JAM KELUAR</t>
  </si>
  <si>
    <t>JAM MASUK</t>
  </si>
  <si>
    <t>JAM KERJA</t>
  </si>
  <si>
    <t>RETASE</t>
  </si>
  <si>
    <t>JAM BROKEN</t>
  </si>
  <si>
    <t>JAM DONE</t>
  </si>
  <si>
    <t>WAKTU MAINTENANCE</t>
  </si>
  <si>
    <t>KETERANGAN</t>
  </si>
  <si>
    <t>AVG. Jam Keluar</t>
  </si>
  <si>
    <t>AVG. Jam Masuk</t>
  </si>
  <si>
    <t>AVG. Jam Kerja</t>
  </si>
  <si>
    <t>Jml Retase</t>
  </si>
  <si>
    <t>Summary</t>
  </si>
  <si>
    <t>Jml Stage On Process</t>
  </si>
  <si>
    <t>Jml SPK Belum Input</t>
  </si>
  <si>
    <t>Jml Unit</t>
  </si>
  <si>
    <t>Jml SPK Terbuat</t>
  </si>
  <si>
    <t>Done</t>
  </si>
  <si>
    <t>Jml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</si>
</sst>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\.mm\.ss;@"/>
  </numFmts>
  <fonts count="6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double">
        <color auto="1"/>
      </right>
      <top/>
      <bottom style="medium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center" vertical="center"/>
    </xf>
    <xf numFmtId="164" fontId="4" fillId="4" borderId="6" xfId="0" applyNumberFormat="1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 wrapText="1"/>
    </xf>
    <xf numFmtId="21" fontId="4" fillId="4" borderId="6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/>
    </xf>
    <xf numFmtId="164" fontId="4" fillId="5" borderId="6" xfId="0" applyNumberFormat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left" vertical="center" wrapText="1"/>
    </xf>
    <xf numFmtId="21" fontId="4" fillId="5" borderId="6" xfId="0" applyNumberFormat="1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left" vertical="center" wrapText="1"/>
    </xf>
    <xf numFmtId="0" fontId="4" fillId="5" borderId="9" xfId="0" applyFont="1" applyFill="1" applyBorder="1" applyAlignment="1">
      <alignment horizontal="center" vertical="center"/>
    </xf>
    <xf numFmtId="164" fontId="4" fillId="5" borderId="9" xfId="0" applyNumberFormat="1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left" vertical="center" wrapText="1"/>
    </xf>
    <xf numFmtId="0" fontId="4" fillId="4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1" fontId="4" fillId="3" borderId="3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1" fontId="4" fillId="4" borderId="11" xfId="0" applyNumberFormat="1" applyFont="1" applyFill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" fontId="1" fillId="2" borderId="13" xfId="0" applyNumberFormat="1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left" vertical="center" wrapText="1"/>
    </xf>
    <xf numFmtId="164" fontId="4" fillId="5" borderId="11" xfId="0" applyNumberFormat="1" applyFont="1" applyFill="1" applyBorder="1" applyAlignment="1">
      <alignment horizontal="center" vertical="center"/>
    </xf>
    <xf numFmtId="1" fontId="4" fillId="5" borderId="11" xfId="0" applyNumberFormat="1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 wrapText="1"/>
    </xf>
    <xf numFmtId="164" fontId="4" fillId="3" borderId="9" xfId="0" applyNumberFormat="1" applyFont="1" applyFill="1" applyBorder="1" applyAlignment="1">
      <alignment horizontal="center" vertical="center"/>
    </xf>
    <xf numFmtId="1" fontId="4" fillId="3" borderId="14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 wrapText="1"/>
    </xf>
    <xf numFmtId="164" fontId="4" fillId="4" borderId="3" xfId="0" applyNumberFormat="1" applyFont="1" applyFill="1" applyBorder="1" applyAlignment="1">
      <alignment horizontal="center" vertical="center"/>
    </xf>
    <xf numFmtId="1" fontId="4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left" vertical="center" wrapText="1"/>
    </xf>
    <xf numFmtId="164" fontId="4" fillId="4" borderId="9" xfId="0" applyNumberFormat="1" applyFont="1" applyFill="1" applyBorder="1" applyAlignment="1">
      <alignment horizontal="center" vertical="center"/>
    </xf>
    <xf numFmtId="1" fontId="4" fillId="4" borderId="17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0"/>
  <sheetViews>
    <sheetView tabSelected="1" view="pageBreakPreview" zoomScale="60" zoomScaleNormal="62" workbookViewId="0">
      <selection activeCell="N37" sqref="N37"/>
    </sheetView>
  </sheetViews>
  <sheetFormatPr baseColWidth="10" defaultColWidth="8.83203125" defaultRowHeight="19" x14ac:dyDescent="0.2"/>
  <cols>
    <col min="1" max="1" width="20" style="2" customWidth="1"/>
    <col min="2" max="2" width="18.33203125" style="2" customWidth="1"/>
    <col min="3" max="3" width="22.5" style="4" customWidth="1"/>
    <col min="4" max="4" width="29.1640625" style="3" customWidth="1"/>
    <col min="5" max="5" width="29.1640625" style="46" hidden="1" customWidth="1"/>
    <col min="6" max="6" width="29.1640625" style="2" customWidth="1"/>
    <col min="7" max="7" width="29.1640625" style="2" hidden="1" customWidth="1"/>
    <col min="8" max="8" width="29.1640625" style="2" customWidth="1"/>
    <col min="9" max="9" width="26.5" style="2" hidden="1" customWidth="1"/>
    <col min="10" max="10" width="17.1640625" style="2" customWidth="1"/>
    <col min="11" max="11" width="27" style="3" customWidth="1"/>
    <col min="12" max="12" width="27" style="2" customWidth="1"/>
    <col min="13" max="13" width="20.5" style="3" customWidth="1"/>
    <col min="14" max="14" width="102.1640625" style="2" customWidth="1"/>
    <col min="15" max="15" width="8.83203125" style="2"/>
    <col min="16" max="16" width="25.6640625" style="2" customWidth="1"/>
    <col min="17" max="17" width="21.83203125" style="57" hidden="1" customWidth="1"/>
    <col min="18" max="18" width="21.83203125" style="2" customWidth="1"/>
    <col min="19" max="19" width="13" style="2" customWidth="1"/>
    <col min="20" max="16384" width="8.83203125" style="2"/>
  </cols>
  <sheetData>
    <row r="1" spans="1:18" s="1" customFormat="1" ht="42" thickTop="1" thickBot="1" x14ac:dyDescent="0.25">
      <c r="A1" s="73" t="s">
        <v>176</v>
      </c>
      <c r="B1" s="47" t="s">
        <v>177</v>
      </c>
      <c r="C1" s="47" t="s">
        <v>178</v>
      </c>
      <c r="D1" s="48" t="s">
        <v>179</v>
      </c>
      <c r="E1" s="49"/>
      <c r="F1" s="47" t="s">
        <v>180</v>
      </c>
      <c r="G1" s="47"/>
      <c r="H1" s="47" t="s">
        <v>181</v>
      </c>
      <c r="I1" s="47"/>
      <c r="J1" s="47" t="s">
        <v>182</v>
      </c>
      <c r="K1" s="48" t="s">
        <v>183</v>
      </c>
      <c r="L1" s="47" t="s">
        <v>184</v>
      </c>
      <c r="M1" s="48" t="s">
        <v>185</v>
      </c>
      <c r="N1" s="74" t="s">
        <v>186</v>
      </c>
      <c r="Q1" s="56"/>
      <c r="R1" s="72" t="s">
        <v>191</v>
      </c>
    </row>
    <row r="2" spans="1:18" ht="42" thickTop="1" thickBot="1" x14ac:dyDescent="0.25">
      <c r="A2" s="5" t="s">
        <v>0</v>
      </c>
      <c r="B2" s="6" t="s">
        <v>1</v>
      </c>
      <c r="C2" s="7" t="s">
        <v>2</v>
      </c>
      <c r="D2" s="9" t="s">
        <v>3</v>
      </c>
      <c r="E2" s="43">
        <f>HOUR(D2)</f>
        <v>6</v>
      </c>
      <c r="F2" s="8" t="s">
        <v>4</v>
      </c>
      <c r="G2" s="43">
        <f>HOUR(F2)</f>
        <v>10</v>
      </c>
      <c r="H2" s="8" t="s">
        <v>5</v>
      </c>
      <c r="I2" s="8">
        <f>HOUR(H2)</f>
        <v>4</v>
      </c>
      <c r="J2" s="8">
        <v>1</v>
      </c>
      <c r="K2" s="9">
        <v>45474.561122685183</v>
      </c>
      <c r="L2" s="8" t="s">
        <v>175</v>
      </c>
      <c r="M2" s="9" t="s">
        <v>175</v>
      </c>
      <c r="N2" s="10" t="s">
        <v>6</v>
      </c>
      <c r="P2" s="67" t="s">
        <v>192</v>
      </c>
      <c r="Q2" s="68" t="s">
        <v>175</v>
      </c>
      <c r="R2" s="69">
        <f>COUNTIF($M$2:$M$9,Q2)</f>
        <v>7</v>
      </c>
    </row>
    <row r="3" spans="1:18" ht="22" thickTop="1" thickBot="1" x14ac:dyDescent="0.25">
      <c r="A3" s="11"/>
      <c r="B3" s="12" t="s">
        <v>7</v>
      </c>
      <c r="C3" s="13" t="s">
        <v>8</v>
      </c>
      <c r="D3" s="15" t="s">
        <v>9</v>
      </c>
      <c r="E3" s="43">
        <f>HOUR(D3)</f>
        <v>6</v>
      </c>
      <c r="F3" s="14" t="s">
        <v>10</v>
      </c>
      <c r="G3" s="43">
        <f t="shared" ref="G3:G9" si="0">HOUR(F3)</f>
        <v>13</v>
      </c>
      <c r="H3" s="14" t="s">
        <v>11</v>
      </c>
      <c r="I3" s="8">
        <f t="shared" ref="I3:I9" si="1">HOUR(H3)</f>
        <v>6</v>
      </c>
      <c r="J3" s="14">
        <v>2</v>
      </c>
      <c r="K3" s="15">
        <v>0.61305555555555558</v>
      </c>
      <c r="L3" s="14" t="s">
        <v>175</v>
      </c>
      <c r="M3" s="15" t="s">
        <v>175</v>
      </c>
      <c r="N3" s="16" t="s">
        <v>12</v>
      </c>
      <c r="P3" s="67" t="s">
        <v>193</v>
      </c>
      <c r="Q3" s="68" t="s">
        <v>38</v>
      </c>
      <c r="R3" s="69">
        <f>COUNTIF($M$2:$M$9,Q3)</f>
        <v>1</v>
      </c>
    </row>
    <row r="4" spans="1:18" ht="22" thickTop="1" thickBot="1" x14ac:dyDescent="0.25">
      <c r="A4" s="11"/>
      <c r="B4" s="12" t="s">
        <v>13</v>
      </c>
      <c r="C4" s="13" t="s">
        <v>14</v>
      </c>
      <c r="D4" s="15" t="s">
        <v>15</v>
      </c>
      <c r="E4" s="43">
        <f t="shared" ref="E4:E9" si="2">HOUR(D4)</f>
        <v>7</v>
      </c>
      <c r="F4" s="14" t="s">
        <v>16</v>
      </c>
      <c r="G4" s="43">
        <f t="shared" si="0"/>
        <v>15</v>
      </c>
      <c r="H4" s="14" t="s">
        <v>17</v>
      </c>
      <c r="I4" s="8">
        <f t="shared" si="1"/>
        <v>8</v>
      </c>
      <c r="J4" s="14">
        <v>2</v>
      </c>
      <c r="K4" s="15">
        <v>0.28712962962962962</v>
      </c>
      <c r="L4" s="14" t="s">
        <v>175</v>
      </c>
      <c r="M4" s="15" t="s">
        <v>175</v>
      </c>
      <c r="N4" s="16" t="s">
        <v>18</v>
      </c>
      <c r="P4" s="70" t="s">
        <v>195</v>
      </c>
      <c r="Q4" s="68"/>
      <c r="R4" s="69">
        <v>12</v>
      </c>
    </row>
    <row r="5" spans="1:18" ht="22" thickTop="1" thickBot="1" x14ac:dyDescent="0.25">
      <c r="A5" s="11"/>
      <c r="B5" s="12" t="s">
        <v>19</v>
      </c>
      <c r="C5" s="13" t="s">
        <v>20</v>
      </c>
      <c r="D5" s="15" t="s">
        <v>21</v>
      </c>
      <c r="E5" s="43">
        <f t="shared" si="2"/>
        <v>6</v>
      </c>
      <c r="F5" s="14" t="s">
        <v>22</v>
      </c>
      <c r="G5" s="43">
        <f t="shared" si="0"/>
        <v>15</v>
      </c>
      <c r="H5" s="14" t="s">
        <v>23</v>
      </c>
      <c r="I5" s="8">
        <f t="shared" si="1"/>
        <v>8</v>
      </c>
      <c r="J5" s="14">
        <v>2</v>
      </c>
      <c r="K5" s="15">
        <v>45474.370173611111</v>
      </c>
      <c r="L5" s="14" t="s">
        <v>175</v>
      </c>
      <c r="M5" s="15" t="s">
        <v>175</v>
      </c>
      <c r="N5" s="16" t="s">
        <v>24</v>
      </c>
      <c r="P5" s="70" t="s">
        <v>187</v>
      </c>
      <c r="Q5" s="71"/>
      <c r="R5" s="69">
        <v>7</v>
      </c>
    </row>
    <row r="6" spans="1:18" ht="22" thickTop="1" thickBot="1" x14ac:dyDescent="0.25">
      <c r="A6" s="11"/>
      <c r="B6" s="12" t="s">
        <v>25</v>
      </c>
      <c r="C6" s="13" t="s">
        <v>26</v>
      </c>
      <c r="D6" s="15" t="s">
        <v>27</v>
      </c>
      <c r="E6" s="43">
        <f t="shared" si="2"/>
        <v>6</v>
      </c>
      <c r="F6" s="14" t="s">
        <v>28</v>
      </c>
      <c r="G6" s="43">
        <f t="shared" si="0"/>
        <v>13</v>
      </c>
      <c r="H6" s="14" t="s">
        <v>29</v>
      </c>
      <c r="I6" s="8">
        <f t="shared" si="1"/>
        <v>6</v>
      </c>
      <c r="J6" s="14">
        <v>2</v>
      </c>
      <c r="K6" s="15">
        <v>0.59876157407407404</v>
      </c>
      <c r="L6" s="14" t="s">
        <v>175</v>
      </c>
      <c r="M6" s="15" t="s">
        <v>175</v>
      </c>
      <c r="N6" s="16" t="s">
        <v>30</v>
      </c>
      <c r="P6" s="70" t="s">
        <v>188</v>
      </c>
      <c r="Q6" s="71"/>
      <c r="R6" s="69">
        <v>14</v>
      </c>
    </row>
    <row r="7" spans="1:18" ht="42" thickTop="1" thickBot="1" x14ac:dyDescent="0.25">
      <c r="A7" s="11"/>
      <c r="B7" s="12" t="s">
        <v>31</v>
      </c>
      <c r="C7" s="13" t="s">
        <v>32</v>
      </c>
      <c r="D7" s="15" t="s">
        <v>33</v>
      </c>
      <c r="E7" s="43">
        <f t="shared" si="2"/>
        <v>6</v>
      </c>
      <c r="F7" s="14" t="s">
        <v>34</v>
      </c>
      <c r="G7" s="43">
        <f t="shared" si="0"/>
        <v>14</v>
      </c>
      <c r="H7" s="14" t="s">
        <v>35</v>
      </c>
      <c r="I7" s="8">
        <f t="shared" si="1"/>
        <v>7</v>
      </c>
      <c r="J7" s="14">
        <v>2</v>
      </c>
      <c r="K7" s="15">
        <v>45474.686377314814</v>
      </c>
      <c r="L7" s="14" t="s">
        <v>175</v>
      </c>
      <c r="M7" s="15" t="s">
        <v>175</v>
      </c>
      <c r="N7" s="16" t="s">
        <v>36</v>
      </c>
      <c r="P7" s="70" t="s">
        <v>189</v>
      </c>
      <c r="Q7" s="71"/>
      <c r="R7" s="69">
        <v>6.5</v>
      </c>
    </row>
    <row r="8" spans="1:18" ht="22" thickTop="1" thickBot="1" x14ac:dyDescent="0.25">
      <c r="A8" s="11"/>
      <c r="B8" s="12" t="s">
        <v>37</v>
      </c>
      <c r="C8" s="13" t="s">
        <v>38</v>
      </c>
      <c r="D8" s="15" t="s">
        <v>39</v>
      </c>
      <c r="E8" s="43">
        <f t="shared" si="2"/>
        <v>11</v>
      </c>
      <c r="F8" s="14" t="s">
        <v>40</v>
      </c>
      <c r="G8" s="43">
        <f t="shared" si="0"/>
        <v>16</v>
      </c>
      <c r="H8" s="14" t="s">
        <v>41</v>
      </c>
      <c r="I8" s="8">
        <f t="shared" si="1"/>
        <v>4</v>
      </c>
      <c r="J8" s="14">
        <v>2</v>
      </c>
      <c r="K8" s="15" t="s">
        <v>38</v>
      </c>
      <c r="L8" s="14" t="s">
        <v>38</v>
      </c>
      <c r="M8" s="15" t="s">
        <v>38</v>
      </c>
      <c r="N8" s="16" t="s">
        <v>42</v>
      </c>
      <c r="P8" s="70" t="s">
        <v>190</v>
      </c>
      <c r="Q8" s="71"/>
      <c r="R8" s="69">
        <v>16</v>
      </c>
    </row>
    <row r="9" spans="1:18" ht="102" thickTop="1" thickBot="1" x14ac:dyDescent="0.25">
      <c r="A9" s="59"/>
      <c r="B9" s="60" t="s">
        <v>43</v>
      </c>
      <c r="C9" s="61" t="s">
        <v>44</v>
      </c>
      <c r="D9" s="62" t="s">
        <v>45</v>
      </c>
      <c r="E9" s="63">
        <f t="shared" si="2"/>
        <v>6</v>
      </c>
      <c r="F9" s="64" t="s">
        <v>46</v>
      </c>
      <c r="G9" s="63">
        <f t="shared" si="0"/>
        <v>15</v>
      </c>
      <c r="H9" s="64" t="s">
        <v>47</v>
      </c>
      <c r="I9" s="65">
        <f t="shared" si="1"/>
        <v>9</v>
      </c>
      <c r="J9" s="64">
        <v>3</v>
      </c>
      <c r="K9" s="62">
        <v>45474.770289351851</v>
      </c>
      <c r="L9" s="64" t="s">
        <v>175</v>
      </c>
      <c r="M9" s="62" t="s">
        <v>175</v>
      </c>
      <c r="N9" s="66" t="s">
        <v>48</v>
      </c>
      <c r="P9" s="70" t="s">
        <v>194</v>
      </c>
      <c r="R9" s="69">
        <v>8</v>
      </c>
    </row>
    <row r="10" spans="1:18" s="40" customFormat="1" ht="20" thickTop="1" x14ac:dyDescent="0.2">
      <c r="A10" s="38"/>
      <c r="B10" s="38"/>
      <c r="C10" s="39"/>
      <c r="D10" s="41"/>
      <c r="E10" s="44"/>
      <c r="K10" s="41"/>
      <c r="M10" s="41"/>
      <c r="N10" s="42"/>
      <c r="Q10" s="58"/>
    </row>
    <row r="11" spans="1:18" s="40" customFormat="1" ht="20" thickBot="1" x14ac:dyDescent="0.25">
      <c r="A11" s="38"/>
      <c r="B11" s="38"/>
      <c r="C11" s="39"/>
      <c r="D11" s="41"/>
      <c r="E11" s="44"/>
      <c r="K11" s="41"/>
      <c r="M11" s="41"/>
      <c r="N11" s="42"/>
      <c r="Q11" s="58"/>
    </row>
    <row r="12" spans="1:18" s="40" customFormat="1" ht="42" thickTop="1" thickBot="1" x14ac:dyDescent="0.25">
      <c r="A12" s="73" t="s">
        <v>176</v>
      </c>
      <c r="B12" s="47" t="s">
        <v>177</v>
      </c>
      <c r="C12" s="47" t="s">
        <v>178</v>
      </c>
      <c r="D12" s="48" t="s">
        <v>179</v>
      </c>
      <c r="E12" s="49"/>
      <c r="F12" s="47" t="s">
        <v>180</v>
      </c>
      <c r="G12" s="47"/>
      <c r="H12" s="47" t="s">
        <v>181</v>
      </c>
      <c r="I12" s="47"/>
      <c r="J12" s="47" t="s">
        <v>182</v>
      </c>
      <c r="K12" s="48" t="s">
        <v>183</v>
      </c>
      <c r="L12" s="47" t="s">
        <v>184</v>
      </c>
      <c r="M12" s="48" t="s">
        <v>185</v>
      </c>
      <c r="N12" s="74" t="s">
        <v>186</v>
      </c>
      <c r="P12" s="1"/>
      <c r="Q12" s="56"/>
      <c r="R12" s="77" t="s">
        <v>191</v>
      </c>
    </row>
    <row r="13" spans="1:18" ht="22" thickTop="1" thickBot="1" x14ac:dyDescent="0.25">
      <c r="A13" s="83" t="s">
        <v>49</v>
      </c>
      <c r="B13" s="84" t="s">
        <v>50</v>
      </c>
      <c r="C13" s="85" t="s">
        <v>38</v>
      </c>
      <c r="D13" s="86" t="s">
        <v>15</v>
      </c>
      <c r="E13" s="87">
        <f>HOUR(D13)</f>
        <v>7</v>
      </c>
      <c r="F13" s="88" t="s">
        <v>51</v>
      </c>
      <c r="G13" s="88">
        <f>HOUR(F13)</f>
        <v>12</v>
      </c>
      <c r="H13" s="88" t="s">
        <v>52</v>
      </c>
      <c r="I13" s="88">
        <f>HOUR(H13)</f>
        <v>5</v>
      </c>
      <c r="J13" s="88">
        <v>1</v>
      </c>
      <c r="K13" s="86" t="s">
        <v>38</v>
      </c>
      <c r="L13" s="88" t="s">
        <v>38</v>
      </c>
      <c r="M13" s="86" t="s">
        <v>38</v>
      </c>
      <c r="N13" s="89" t="s">
        <v>53</v>
      </c>
      <c r="P13" s="75" t="s">
        <v>192</v>
      </c>
      <c r="Q13" s="68" t="s">
        <v>175</v>
      </c>
      <c r="R13" s="78">
        <f>COUNTIF($M$13:$M$28,Q13)</f>
        <v>13</v>
      </c>
    </row>
    <row r="14" spans="1:18" ht="41" thickBot="1" x14ac:dyDescent="0.25">
      <c r="A14" s="17"/>
      <c r="B14" s="18" t="s">
        <v>54</v>
      </c>
      <c r="C14" s="19" t="s">
        <v>55</v>
      </c>
      <c r="D14" s="21" t="s">
        <v>56</v>
      </c>
      <c r="E14" s="45">
        <f t="shared" ref="E14:E28" si="3">HOUR(D14)</f>
        <v>6</v>
      </c>
      <c r="F14" s="20" t="s">
        <v>57</v>
      </c>
      <c r="G14" s="37">
        <f t="shared" ref="G14:G28" si="4">HOUR(F14)</f>
        <v>15</v>
      </c>
      <c r="H14" s="20" t="s">
        <v>58</v>
      </c>
      <c r="I14" s="37">
        <f t="shared" ref="I14:I28" si="5">HOUR(H14)</f>
        <v>8</v>
      </c>
      <c r="J14" s="20">
        <v>1</v>
      </c>
      <c r="K14" s="21">
        <v>0.68053240740740739</v>
      </c>
      <c r="L14" s="20" t="s">
        <v>175</v>
      </c>
      <c r="M14" s="21" t="s">
        <v>175</v>
      </c>
      <c r="N14" s="22" t="s">
        <v>59</v>
      </c>
      <c r="P14" s="75" t="s">
        <v>193</v>
      </c>
      <c r="Q14" s="68" t="s">
        <v>38</v>
      </c>
      <c r="R14" s="78">
        <f>COUNTIF($M$13:$M$28,Q14)</f>
        <v>2</v>
      </c>
    </row>
    <row r="15" spans="1:18" ht="81" thickBot="1" x14ac:dyDescent="0.25">
      <c r="A15" s="17"/>
      <c r="B15" s="18" t="s">
        <v>60</v>
      </c>
      <c r="C15" s="19" t="s">
        <v>61</v>
      </c>
      <c r="D15" s="21" t="s">
        <v>56</v>
      </c>
      <c r="E15" s="45">
        <f t="shared" si="3"/>
        <v>6</v>
      </c>
      <c r="F15" s="20" t="s">
        <v>62</v>
      </c>
      <c r="G15" s="37">
        <f t="shared" si="4"/>
        <v>11</v>
      </c>
      <c r="H15" s="20" t="s">
        <v>63</v>
      </c>
      <c r="I15" s="37">
        <f t="shared" si="5"/>
        <v>4</v>
      </c>
      <c r="J15" s="20">
        <v>1</v>
      </c>
      <c r="K15" s="21">
        <v>0.49297453703703703</v>
      </c>
      <c r="L15" s="20" t="s">
        <v>175</v>
      </c>
      <c r="M15" s="21" t="s">
        <v>175</v>
      </c>
      <c r="N15" s="22" t="s">
        <v>64</v>
      </c>
      <c r="P15" s="76" t="s">
        <v>197</v>
      </c>
      <c r="Q15" s="68" t="s">
        <v>196</v>
      </c>
      <c r="R15" s="78">
        <v>1</v>
      </c>
    </row>
    <row r="16" spans="1:18" ht="61" thickBot="1" x14ac:dyDescent="0.25">
      <c r="A16" s="17"/>
      <c r="B16" s="18" t="s">
        <v>65</v>
      </c>
      <c r="C16" s="19" t="s">
        <v>66</v>
      </c>
      <c r="D16" s="21" t="s">
        <v>67</v>
      </c>
      <c r="E16" s="45">
        <f t="shared" si="3"/>
        <v>6</v>
      </c>
      <c r="F16" s="20" t="s">
        <v>68</v>
      </c>
      <c r="G16" s="37">
        <f t="shared" si="4"/>
        <v>10</v>
      </c>
      <c r="H16" s="20" t="s">
        <v>69</v>
      </c>
      <c r="I16" s="37">
        <f t="shared" si="5"/>
        <v>4</v>
      </c>
      <c r="J16" s="20">
        <v>1</v>
      </c>
      <c r="K16" s="21">
        <v>45474.489918981482</v>
      </c>
      <c r="L16" s="20" t="s">
        <v>175</v>
      </c>
      <c r="M16" s="21" t="s">
        <v>175</v>
      </c>
      <c r="N16" s="22" t="s">
        <v>70</v>
      </c>
      <c r="P16" s="76" t="s">
        <v>195</v>
      </c>
      <c r="Q16" s="71"/>
      <c r="R16" s="78">
        <v>19</v>
      </c>
    </row>
    <row r="17" spans="1:18" ht="41" thickBot="1" x14ac:dyDescent="0.25">
      <c r="A17" s="17"/>
      <c r="B17" s="18" t="s">
        <v>71</v>
      </c>
      <c r="C17" s="19" t="s">
        <v>72</v>
      </c>
      <c r="D17" s="21" t="s">
        <v>73</v>
      </c>
      <c r="E17" s="45">
        <f t="shared" si="3"/>
        <v>6</v>
      </c>
      <c r="F17" s="20" t="s">
        <v>74</v>
      </c>
      <c r="G17" s="37">
        <f t="shared" si="4"/>
        <v>11</v>
      </c>
      <c r="H17" s="20" t="s">
        <v>75</v>
      </c>
      <c r="I17" s="37">
        <f t="shared" si="5"/>
        <v>4</v>
      </c>
      <c r="J17" s="20">
        <v>1</v>
      </c>
      <c r="K17" s="21">
        <v>0.48321759259259256</v>
      </c>
      <c r="L17" s="20" t="s">
        <v>175</v>
      </c>
      <c r="M17" s="21" t="s">
        <v>175</v>
      </c>
      <c r="N17" s="22" t="s">
        <v>76</v>
      </c>
      <c r="P17" s="76" t="s">
        <v>187</v>
      </c>
      <c r="Q17" s="71"/>
      <c r="R17" s="78">
        <v>6</v>
      </c>
    </row>
    <row r="18" spans="1:18" ht="21" thickBot="1" x14ac:dyDescent="0.25">
      <c r="A18" s="17"/>
      <c r="B18" s="18" t="s">
        <v>77</v>
      </c>
      <c r="C18" s="19" t="s">
        <v>78</v>
      </c>
      <c r="D18" s="21" t="s">
        <v>79</v>
      </c>
      <c r="E18" s="45">
        <f t="shared" si="3"/>
        <v>6</v>
      </c>
      <c r="F18" s="20" t="s">
        <v>80</v>
      </c>
      <c r="G18" s="37">
        <f t="shared" si="4"/>
        <v>10</v>
      </c>
      <c r="H18" s="20" t="s">
        <v>81</v>
      </c>
      <c r="I18" s="37">
        <f t="shared" si="5"/>
        <v>3</v>
      </c>
      <c r="J18" s="20">
        <v>1</v>
      </c>
      <c r="K18" s="21">
        <v>45474.458969907406</v>
      </c>
      <c r="L18" s="20" t="s">
        <v>175</v>
      </c>
      <c r="M18" s="21" t="s">
        <v>175</v>
      </c>
      <c r="N18" s="22">
        <v>1</v>
      </c>
      <c r="P18" s="76" t="s">
        <v>188</v>
      </c>
      <c r="Q18" s="71"/>
      <c r="R18" s="78">
        <v>15</v>
      </c>
    </row>
    <row r="19" spans="1:18" ht="101" thickBot="1" x14ac:dyDescent="0.25">
      <c r="A19" s="17"/>
      <c r="B19" s="18" t="s">
        <v>82</v>
      </c>
      <c r="C19" s="19" t="s">
        <v>83</v>
      </c>
      <c r="D19" s="21" t="s">
        <v>84</v>
      </c>
      <c r="E19" s="45">
        <f t="shared" si="3"/>
        <v>6</v>
      </c>
      <c r="F19" s="20" t="s">
        <v>85</v>
      </c>
      <c r="G19" s="37">
        <f t="shared" si="4"/>
        <v>13</v>
      </c>
      <c r="H19" s="20" t="s">
        <v>86</v>
      </c>
      <c r="I19" s="37">
        <f t="shared" si="5"/>
        <v>7</v>
      </c>
      <c r="J19" s="20">
        <v>2</v>
      </c>
      <c r="K19" s="21">
        <v>0.58215277777777774</v>
      </c>
      <c r="L19" s="20" t="s">
        <v>175</v>
      </c>
      <c r="M19" s="21" t="s">
        <v>175</v>
      </c>
      <c r="N19" s="22" t="s">
        <v>87</v>
      </c>
      <c r="P19" s="76" t="s">
        <v>189</v>
      </c>
      <c r="Q19" s="71"/>
      <c r="R19" s="78">
        <v>8.5</v>
      </c>
    </row>
    <row r="20" spans="1:18" ht="41" thickBot="1" x14ac:dyDescent="0.25">
      <c r="A20" s="17"/>
      <c r="B20" s="18" t="s">
        <v>88</v>
      </c>
      <c r="C20" s="19" t="s">
        <v>89</v>
      </c>
      <c r="D20" s="21" t="s">
        <v>90</v>
      </c>
      <c r="E20" s="45">
        <f t="shared" si="3"/>
        <v>6</v>
      </c>
      <c r="F20" s="20" t="s">
        <v>91</v>
      </c>
      <c r="G20" s="37">
        <f t="shared" si="4"/>
        <v>13</v>
      </c>
      <c r="H20" s="20" t="s">
        <v>79</v>
      </c>
      <c r="I20" s="37">
        <f t="shared" si="5"/>
        <v>6</v>
      </c>
      <c r="J20" s="20">
        <v>2</v>
      </c>
      <c r="K20" s="21">
        <v>0.59508101851851858</v>
      </c>
      <c r="L20" s="20" t="s">
        <v>175</v>
      </c>
      <c r="M20" s="21" t="s">
        <v>175</v>
      </c>
      <c r="N20" s="22" t="s">
        <v>92</v>
      </c>
      <c r="P20" s="76" t="s">
        <v>190</v>
      </c>
      <c r="R20" s="78">
        <v>23</v>
      </c>
    </row>
    <row r="21" spans="1:18" ht="21" thickBot="1" x14ac:dyDescent="0.25">
      <c r="A21" s="17"/>
      <c r="B21" s="18" t="s">
        <v>93</v>
      </c>
      <c r="C21" s="19" t="s">
        <v>94</v>
      </c>
      <c r="D21" s="21" t="s">
        <v>3</v>
      </c>
      <c r="E21" s="45">
        <f t="shared" si="3"/>
        <v>6</v>
      </c>
      <c r="F21" s="20" t="s">
        <v>95</v>
      </c>
      <c r="G21" s="37">
        <f t="shared" si="4"/>
        <v>13</v>
      </c>
      <c r="H21" s="20" t="s">
        <v>96</v>
      </c>
      <c r="I21" s="37">
        <f t="shared" si="5"/>
        <v>7</v>
      </c>
      <c r="J21" s="20">
        <v>2</v>
      </c>
      <c r="K21" s="21">
        <v>45474.579733796294</v>
      </c>
      <c r="L21" s="20" t="s">
        <v>175</v>
      </c>
      <c r="M21" s="21" t="s">
        <v>175</v>
      </c>
      <c r="N21" s="22" t="s">
        <v>97</v>
      </c>
      <c r="P21" s="76" t="s">
        <v>194</v>
      </c>
      <c r="R21" s="78">
        <v>16</v>
      </c>
    </row>
    <row r="22" spans="1:18" ht="21" thickBot="1" x14ac:dyDescent="0.25">
      <c r="A22" s="17"/>
      <c r="B22" s="18" t="s">
        <v>98</v>
      </c>
      <c r="C22" s="19" t="s">
        <v>99</v>
      </c>
      <c r="D22" s="21" t="s">
        <v>100</v>
      </c>
      <c r="E22" s="45">
        <f t="shared" si="3"/>
        <v>7</v>
      </c>
      <c r="F22" s="20" t="s">
        <v>101</v>
      </c>
      <c r="G22" s="37">
        <f t="shared" si="4"/>
        <v>16</v>
      </c>
      <c r="H22" s="20" t="s">
        <v>102</v>
      </c>
      <c r="I22" s="37">
        <f t="shared" si="5"/>
        <v>9</v>
      </c>
      <c r="J22" s="20">
        <v>3</v>
      </c>
      <c r="K22" s="21">
        <v>0.28068287037037037</v>
      </c>
      <c r="L22" s="23">
        <v>0.32300925925925927</v>
      </c>
      <c r="M22" s="21">
        <f>L22-K22</f>
        <v>4.2326388888888899E-2</v>
      </c>
      <c r="N22" s="22" t="s">
        <v>103</v>
      </c>
    </row>
    <row r="23" spans="1:18" ht="61" thickBot="1" x14ac:dyDescent="0.25">
      <c r="A23" s="17"/>
      <c r="B23" s="18" t="s">
        <v>104</v>
      </c>
      <c r="C23" s="19" t="s">
        <v>105</v>
      </c>
      <c r="D23" s="21" t="s">
        <v>106</v>
      </c>
      <c r="E23" s="45">
        <f t="shared" si="3"/>
        <v>6</v>
      </c>
      <c r="F23" s="20" t="s">
        <v>107</v>
      </c>
      <c r="G23" s="37">
        <f t="shared" si="4"/>
        <v>15</v>
      </c>
      <c r="H23" s="20" t="s">
        <v>108</v>
      </c>
      <c r="I23" s="37">
        <f t="shared" si="5"/>
        <v>8</v>
      </c>
      <c r="J23" s="20">
        <v>3</v>
      </c>
      <c r="K23" s="21">
        <v>0.66346064814814809</v>
      </c>
      <c r="L23" s="20" t="s">
        <v>175</v>
      </c>
      <c r="M23" s="21" t="s">
        <v>175</v>
      </c>
      <c r="N23" s="22" t="s">
        <v>109</v>
      </c>
    </row>
    <row r="24" spans="1:18" ht="21" thickBot="1" x14ac:dyDescent="0.25">
      <c r="A24" s="17"/>
      <c r="B24" s="18" t="s">
        <v>110</v>
      </c>
      <c r="C24" s="19" t="s">
        <v>111</v>
      </c>
      <c r="D24" s="21" t="s">
        <v>112</v>
      </c>
      <c r="E24" s="45">
        <f t="shared" si="3"/>
        <v>6</v>
      </c>
      <c r="F24" s="20" t="s">
        <v>113</v>
      </c>
      <c r="G24" s="37">
        <f t="shared" si="4"/>
        <v>15</v>
      </c>
      <c r="H24" s="20" t="s">
        <v>114</v>
      </c>
      <c r="I24" s="37">
        <f t="shared" si="5"/>
        <v>9</v>
      </c>
      <c r="J24" s="20">
        <v>3</v>
      </c>
      <c r="K24" s="21">
        <v>0.60244212962962962</v>
      </c>
      <c r="L24" s="20" t="s">
        <v>175</v>
      </c>
      <c r="M24" s="21" t="s">
        <v>175</v>
      </c>
      <c r="N24" s="22" t="s">
        <v>115</v>
      </c>
    </row>
    <row r="25" spans="1:18" ht="41" thickBot="1" x14ac:dyDescent="0.25">
      <c r="A25" s="17"/>
      <c r="B25" s="18" t="s">
        <v>116</v>
      </c>
      <c r="C25" s="19" t="s">
        <v>117</v>
      </c>
      <c r="D25" s="21" t="s">
        <v>118</v>
      </c>
      <c r="E25" s="45">
        <f t="shared" si="3"/>
        <v>6</v>
      </c>
      <c r="F25" s="20" t="s">
        <v>119</v>
      </c>
      <c r="G25" s="37">
        <f t="shared" si="4"/>
        <v>15</v>
      </c>
      <c r="H25" s="20" t="s">
        <v>102</v>
      </c>
      <c r="I25" s="37">
        <f t="shared" si="5"/>
        <v>9</v>
      </c>
      <c r="J25" s="20">
        <v>3</v>
      </c>
      <c r="K25" s="21">
        <v>45474.667083333334</v>
      </c>
      <c r="L25" s="20" t="s">
        <v>175</v>
      </c>
      <c r="M25" s="21" t="s">
        <v>175</v>
      </c>
      <c r="N25" s="22" t="s">
        <v>120</v>
      </c>
    </row>
    <row r="26" spans="1:18" ht="21" thickBot="1" x14ac:dyDescent="0.25">
      <c r="A26" s="17"/>
      <c r="B26" s="18" t="s">
        <v>121</v>
      </c>
      <c r="C26" s="19" t="s">
        <v>122</v>
      </c>
      <c r="D26" s="21" t="s">
        <v>123</v>
      </c>
      <c r="E26" s="45">
        <f>HOUR(D26)</f>
        <v>6</v>
      </c>
      <c r="F26" s="20" t="s">
        <v>124</v>
      </c>
      <c r="G26" s="37">
        <f t="shared" si="4"/>
        <v>13</v>
      </c>
      <c r="H26" s="20" t="s">
        <v>125</v>
      </c>
      <c r="I26" s="37">
        <f t="shared" si="5"/>
        <v>7</v>
      </c>
      <c r="J26" s="20">
        <v>3</v>
      </c>
      <c r="K26" s="21">
        <v>0.58129629629629631</v>
      </c>
      <c r="L26" s="20" t="s">
        <v>175</v>
      </c>
      <c r="M26" s="21" t="s">
        <v>175</v>
      </c>
      <c r="N26" s="22" t="s">
        <v>126</v>
      </c>
    </row>
    <row r="27" spans="1:18" ht="21" thickBot="1" x14ac:dyDescent="0.25">
      <c r="A27" s="17"/>
      <c r="B27" s="18" t="s">
        <v>127</v>
      </c>
      <c r="C27" s="19" t="s">
        <v>128</v>
      </c>
      <c r="D27" s="21" t="s">
        <v>129</v>
      </c>
      <c r="E27" s="45">
        <f t="shared" si="3"/>
        <v>6</v>
      </c>
      <c r="F27" s="20" t="s">
        <v>130</v>
      </c>
      <c r="G27" s="37">
        <f t="shared" si="4"/>
        <v>17</v>
      </c>
      <c r="H27" s="20" t="s">
        <v>131</v>
      </c>
      <c r="I27" s="37">
        <f t="shared" si="5"/>
        <v>11</v>
      </c>
      <c r="J27" s="20">
        <v>3</v>
      </c>
      <c r="K27" s="21">
        <v>0.48421296296296296</v>
      </c>
      <c r="L27" s="20" t="s">
        <v>175</v>
      </c>
      <c r="M27" s="21" t="s">
        <v>175</v>
      </c>
      <c r="N27" s="22" t="s">
        <v>132</v>
      </c>
    </row>
    <row r="28" spans="1:18" ht="21" thickBot="1" x14ac:dyDescent="0.25">
      <c r="A28" s="90"/>
      <c r="B28" s="91" t="s">
        <v>133</v>
      </c>
      <c r="C28" s="92" t="s">
        <v>38</v>
      </c>
      <c r="D28" s="93" t="s">
        <v>67</v>
      </c>
      <c r="E28" s="94">
        <f t="shared" si="3"/>
        <v>6</v>
      </c>
      <c r="F28" s="95" t="s">
        <v>134</v>
      </c>
      <c r="G28" s="96">
        <f t="shared" si="4"/>
        <v>15</v>
      </c>
      <c r="H28" s="95" t="s">
        <v>135</v>
      </c>
      <c r="I28" s="96">
        <f t="shared" si="5"/>
        <v>8</v>
      </c>
      <c r="J28" s="95">
        <v>3</v>
      </c>
      <c r="K28" s="93" t="s">
        <v>38</v>
      </c>
      <c r="L28" s="95" t="s">
        <v>38</v>
      </c>
      <c r="M28" s="93" t="s">
        <v>38</v>
      </c>
      <c r="N28" s="97" t="s">
        <v>136</v>
      </c>
    </row>
    <row r="29" spans="1:18" s="40" customFormat="1" ht="20" thickTop="1" x14ac:dyDescent="0.2">
      <c r="A29" s="38"/>
      <c r="B29" s="38"/>
      <c r="C29" s="39"/>
      <c r="D29" s="41"/>
      <c r="E29" s="44"/>
      <c r="K29" s="41"/>
      <c r="M29" s="41"/>
      <c r="N29" s="42"/>
    </row>
    <row r="30" spans="1:18" s="40" customFormat="1" ht="20" thickBot="1" x14ac:dyDescent="0.25">
      <c r="A30" s="38"/>
      <c r="B30" s="38"/>
      <c r="C30" s="39"/>
      <c r="D30" s="41"/>
      <c r="E30" s="44"/>
      <c r="K30" s="41"/>
      <c r="M30" s="41"/>
      <c r="N30" s="42"/>
    </row>
    <row r="31" spans="1:18" s="40" customFormat="1" ht="42" thickTop="1" thickBot="1" x14ac:dyDescent="0.25">
      <c r="A31" s="73" t="s">
        <v>176</v>
      </c>
      <c r="B31" s="47" t="s">
        <v>177</v>
      </c>
      <c r="C31" s="47" t="s">
        <v>178</v>
      </c>
      <c r="D31" s="48" t="s">
        <v>179</v>
      </c>
      <c r="E31" s="49"/>
      <c r="F31" s="47" t="s">
        <v>180</v>
      </c>
      <c r="G31" s="47"/>
      <c r="H31" s="47" t="s">
        <v>181</v>
      </c>
      <c r="I31" s="47"/>
      <c r="J31" s="47" t="s">
        <v>182</v>
      </c>
      <c r="K31" s="48" t="s">
        <v>183</v>
      </c>
      <c r="L31" s="47" t="s">
        <v>184</v>
      </c>
      <c r="M31" s="48" t="s">
        <v>185</v>
      </c>
      <c r="N31" s="74" t="s">
        <v>186</v>
      </c>
      <c r="P31" s="1"/>
      <c r="Q31" s="56"/>
      <c r="R31" s="79" t="s">
        <v>191</v>
      </c>
    </row>
    <row r="32" spans="1:18" ht="22" thickTop="1" thickBot="1" x14ac:dyDescent="0.25">
      <c r="A32" s="24" t="s">
        <v>137</v>
      </c>
      <c r="B32" s="50" t="s">
        <v>138</v>
      </c>
      <c r="C32" s="51" t="s">
        <v>38</v>
      </c>
      <c r="D32" s="52" t="s">
        <v>139</v>
      </c>
      <c r="E32" s="53">
        <f>HOUR(D32)</f>
        <v>6</v>
      </c>
      <c r="F32" s="54" t="s">
        <v>140</v>
      </c>
      <c r="G32" s="54">
        <f>HOUR(F32)</f>
        <v>12</v>
      </c>
      <c r="H32" s="54" t="s">
        <v>141</v>
      </c>
      <c r="I32" s="54" cm="1">
        <f t="array" ref="I32:I38">HOUR(H32:H38)</f>
        <v>5</v>
      </c>
      <c r="J32" s="54">
        <v>1</v>
      </c>
      <c r="K32" s="52" t="s">
        <v>38</v>
      </c>
      <c r="L32" s="54" t="s">
        <v>38</v>
      </c>
      <c r="M32" s="52" t="s">
        <v>38</v>
      </c>
      <c r="N32" s="55" t="s">
        <v>142</v>
      </c>
      <c r="P32" s="80" t="s">
        <v>192</v>
      </c>
      <c r="Q32" s="68" t="s">
        <v>175</v>
      </c>
      <c r="R32" s="82">
        <f>COUNTIF($M$32:$M$38,Q32)</f>
        <v>3</v>
      </c>
    </row>
    <row r="33" spans="1:18" ht="21" thickBot="1" x14ac:dyDescent="0.25">
      <c r="A33" s="24"/>
      <c r="B33" s="25" t="s">
        <v>143</v>
      </c>
      <c r="C33" s="26" t="s">
        <v>144</v>
      </c>
      <c r="D33" s="28" t="s">
        <v>145</v>
      </c>
      <c r="E33" s="53">
        <f t="shared" ref="E33:E38" si="6">HOUR(D33)</f>
        <v>7</v>
      </c>
      <c r="F33" s="27" t="s">
        <v>146</v>
      </c>
      <c r="G33" s="54">
        <f t="shared" ref="G33:G38" si="7">HOUR(F33)</f>
        <v>16</v>
      </c>
      <c r="H33" s="27" t="s">
        <v>147</v>
      </c>
      <c r="I33" s="27">
        <v>9</v>
      </c>
      <c r="J33" s="27">
        <v>2</v>
      </c>
      <c r="K33" s="28">
        <v>45474.456388888888</v>
      </c>
      <c r="L33" s="27" t="s">
        <v>175</v>
      </c>
      <c r="M33" s="28" t="s">
        <v>175</v>
      </c>
      <c r="N33" s="29" t="s">
        <v>148</v>
      </c>
      <c r="P33" s="80" t="s">
        <v>193</v>
      </c>
      <c r="Q33" s="68" t="s">
        <v>38</v>
      </c>
      <c r="R33" s="82">
        <f>COUNTIF($M$32:$M$38,Q33)</f>
        <v>3</v>
      </c>
    </row>
    <row r="34" spans="1:18" ht="21" thickBot="1" x14ac:dyDescent="0.25">
      <c r="A34" s="24"/>
      <c r="B34" s="25" t="s">
        <v>149</v>
      </c>
      <c r="C34" s="26" t="s">
        <v>150</v>
      </c>
      <c r="D34" s="28" t="s">
        <v>151</v>
      </c>
      <c r="E34" s="53">
        <f t="shared" si="6"/>
        <v>6</v>
      </c>
      <c r="F34" s="27" t="s">
        <v>152</v>
      </c>
      <c r="G34" s="54">
        <f t="shared" si="7"/>
        <v>13</v>
      </c>
      <c r="H34" s="27" t="s">
        <v>90</v>
      </c>
      <c r="I34" s="27">
        <v>6</v>
      </c>
      <c r="J34" s="27">
        <v>3</v>
      </c>
      <c r="K34" s="28">
        <v>0.58340277777777783</v>
      </c>
      <c r="L34" s="30">
        <v>0.73263888888888884</v>
      </c>
      <c r="M34" s="28">
        <f>L34-K34</f>
        <v>0.14923611111111101</v>
      </c>
      <c r="N34" s="29" t="s">
        <v>153</v>
      </c>
      <c r="P34" s="81" t="s">
        <v>197</v>
      </c>
      <c r="Q34" s="68" t="s">
        <v>196</v>
      </c>
      <c r="R34" s="82">
        <v>1</v>
      </c>
    </row>
    <row r="35" spans="1:18" ht="81" thickBot="1" x14ac:dyDescent="0.25">
      <c r="A35" s="24"/>
      <c r="B35" s="25" t="s">
        <v>154</v>
      </c>
      <c r="C35" s="26" t="s">
        <v>155</v>
      </c>
      <c r="D35" s="28" t="s">
        <v>56</v>
      </c>
      <c r="E35" s="53">
        <f t="shared" si="6"/>
        <v>6</v>
      </c>
      <c r="F35" s="27" t="s">
        <v>156</v>
      </c>
      <c r="G35" s="54">
        <f t="shared" si="7"/>
        <v>15</v>
      </c>
      <c r="H35" s="27" t="s">
        <v>157</v>
      </c>
      <c r="I35" s="27">
        <v>8</v>
      </c>
      <c r="J35" s="27">
        <v>3</v>
      </c>
      <c r="K35" s="28">
        <v>0.70357638888888896</v>
      </c>
      <c r="L35" s="27" t="s">
        <v>175</v>
      </c>
      <c r="M35" s="28" t="s">
        <v>175</v>
      </c>
      <c r="N35" s="29" t="s">
        <v>158</v>
      </c>
      <c r="P35" s="81" t="s">
        <v>195</v>
      </c>
      <c r="Q35" s="71"/>
      <c r="R35" s="82">
        <v>7</v>
      </c>
    </row>
    <row r="36" spans="1:18" ht="21" thickBot="1" x14ac:dyDescent="0.25">
      <c r="A36" s="24"/>
      <c r="B36" s="25" t="s">
        <v>159</v>
      </c>
      <c r="C36" s="26" t="s">
        <v>38</v>
      </c>
      <c r="D36" s="28" t="s">
        <v>160</v>
      </c>
      <c r="E36" s="53">
        <f t="shared" si="6"/>
        <v>7</v>
      </c>
      <c r="F36" s="27" t="s">
        <v>161</v>
      </c>
      <c r="G36" s="54">
        <f t="shared" si="7"/>
        <v>15</v>
      </c>
      <c r="H36" s="27" t="s">
        <v>162</v>
      </c>
      <c r="I36" s="27">
        <v>8</v>
      </c>
      <c r="J36" s="27">
        <v>3</v>
      </c>
      <c r="K36" s="28" t="s">
        <v>38</v>
      </c>
      <c r="L36" s="27" t="s">
        <v>38</v>
      </c>
      <c r="M36" s="28" t="s">
        <v>38</v>
      </c>
      <c r="N36" s="29" t="s">
        <v>163</v>
      </c>
      <c r="P36" s="81" t="s">
        <v>187</v>
      </c>
      <c r="Q36" s="71"/>
      <c r="R36" s="82">
        <v>7</v>
      </c>
    </row>
    <row r="37" spans="1:18" ht="21" thickBot="1" x14ac:dyDescent="0.25">
      <c r="A37" s="24"/>
      <c r="B37" s="25" t="s">
        <v>164</v>
      </c>
      <c r="C37" s="26" t="s">
        <v>38</v>
      </c>
      <c r="D37" s="28" t="s">
        <v>165</v>
      </c>
      <c r="E37" s="53">
        <f t="shared" si="6"/>
        <v>13</v>
      </c>
      <c r="F37" s="27" t="s">
        <v>166</v>
      </c>
      <c r="G37" s="54">
        <f t="shared" si="7"/>
        <v>16</v>
      </c>
      <c r="H37" s="27" t="s">
        <v>167</v>
      </c>
      <c r="I37" s="27">
        <v>3</v>
      </c>
      <c r="J37" s="27">
        <v>1</v>
      </c>
      <c r="K37" s="28" t="s">
        <v>38</v>
      </c>
      <c r="L37" s="27" t="s">
        <v>38</v>
      </c>
      <c r="M37" s="28" t="s">
        <v>38</v>
      </c>
      <c r="N37" s="29" t="s">
        <v>168</v>
      </c>
      <c r="P37" s="81" t="s">
        <v>188</v>
      </c>
      <c r="Q37" s="71"/>
      <c r="R37" s="82">
        <v>14</v>
      </c>
    </row>
    <row r="38" spans="1:18" ht="21" thickBot="1" x14ac:dyDescent="0.25">
      <c r="A38" s="31"/>
      <c r="B38" s="32" t="s">
        <v>169</v>
      </c>
      <c r="C38" s="33" t="s">
        <v>170</v>
      </c>
      <c r="D38" s="35" t="s">
        <v>171</v>
      </c>
      <c r="E38" s="53">
        <f t="shared" si="6"/>
        <v>6</v>
      </c>
      <c r="F38" s="34" t="s">
        <v>172</v>
      </c>
      <c r="G38" s="54">
        <f t="shared" si="7"/>
        <v>11</v>
      </c>
      <c r="H38" s="34" t="s">
        <v>173</v>
      </c>
      <c r="I38" s="34">
        <v>4</v>
      </c>
      <c r="J38" s="34">
        <v>3</v>
      </c>
      <c r="K38" s="35">
        <v>45474.487592592595</v>
      </c>
      <c r="L38" s="34" t="s">
        <v>175</v>
      </c>
      <c r="M38" s="35" t="s">
        <v>175</v>
      </c>
      <c r="N38" s="36" t="s">
        <v>174</v>
      </c>
      <c r="P38" s="81" t="s">
        <v>189</v>
      </c>
      <c r="Q38" s="71"/>
      <c r="R38" s="82">
        <v>6.1</v>
      </c>
    </row>
    <row r="39" spans="1:18" ht="20" thickTop="1" x14ac:dyDescent="0.2">
      <c r="P39" s="81" t="s">
        <v>190</v>
      </c>
      <c r="Q39" s="81" t="s">
        <v>190</v>
      </c>
      <c r="R39" s="82">
        <v>16</v>
      </c>
    </row>
    <row r="40" spans="1:18" x14ac:dyDescent="0.2">
      <c r="P40" s="81" t="s">
        <v>194</v>
      </c>
      <c r="R40" s="82">
        <v>7</v>
      </c>
    </row>
  </sheetData>
  <mergeCells count="3">
    <mergeCell ref="A2:A9"/>
    <mergeCell ref="A13:A28"/>
    <mergeCell ref="A32:A38"/>
  </mergeCells>
  <pageMargins left="0.75" right="0.75" top="1" bottom="1" header="0.5" footer="0.5"/>
  <pageSetup paperSize="9" scale="3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dicky02102000</cp:lastModifiedBy>
  <cp:lastPrinted>2024-07-02T05:13:28Z</cp:lastPrinted>
  <dcterms:created xsi:type="dcterms:W3CDTF">2024-07-02T01:20:23Z</dcterms:created>
  <dcterms:modified xsi:type="dcterms:W3CDTF">2024-07-02T05:25:12Z</dcterms:modified>
</cp:coreProperties>
</file>