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ckyaryanto/Documents/PT Sentosa Abadi Mining/"/>
    </mc:Choice>
  </mc:AlternateContent>
  <xr:revisionPtr revIDLastSave="0" documentId="13_ncr:1_{72DBCCE9-795B-1049-8548-74B707DB5BB2}" xr6:coauthVersionLast="47" xr6:coauthVersionMax="47" xr10:uidLastSave="{00000000-0000-0000-0000-000000000000}"/>
  <bookViews>
    <workbookView xWindow="0" yWindow="500" windowWidth="38400" windowHeight="20000" xr2:uid="{FD727673-4F3F-5547-86A7-CEEC53D1189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3" i="1"/>
  <c r="B12" i="1"/>
  <c r="B6" i="1"/>
  <c r="B18" i="1"/>
  <c r="B20" i="1" s="1"/>
  <c r="B21" i="1" l="1"/>
  <c r="B22" i="1"/>
  <c r="B24" i="1" l="1"/>
</calcChain>
</file>

<file path=xl/sharedStrings.xml><?xml version="1.0" encoding="utf-8"?>
<sst xmlns="http://schemas.openxmlformats.org/spreadsheetml/2006/main" count="47" uniqueCount="41">
  <si>
    <t>Diketahui</t>
  </si>
  <si>
    <t>Nilai</t>
  </si>
  <si>
    <t>satuan</t>
  </si>
  <si>
    <t>m3</t>
  </si>
  <si>
    <t>Volume bucket (q)</t>
  </si>
  <si>
    <t>Factory Bucket</t>
  </si>
  <si>
    <t>jenis material</t>
  </si>
  <si>
    <t>Kapasitas Produksi per Jam (P)</t>
  </si>
  <si>
    <t>CM</t>
  </si>
  <si>
    <t>Waktu Gali</t>
  </si>
  <si>
    <t>Waktu Putar</t>
  </si>
  <si>
    <t>Waktu Buang</t>
  </si>
  <si>
    <t>second</t>
  </si>
  <si>
    <t>Densitas</t>
  </si>
  <si>
    <t>Produktivitas Harian</t>
  </si>
  <si>
    <t>Target produksi</t>
  </si>
  <si>
    <t>Waktu kerja tersedia</t>
  </si>
  <si>
    <t>Excavator Dibutuhkan</t>
  </si>
  <si>
    <t>Jam</t>
  </si>
  <si>
    <t>Jam Kerja yang dibutuhkan</t>
  </si>
  <si>
    <t>Ton</t>
  </si>
  <si>
    <t>t/m3</t>
  </si>
  <si>
    <t>ton</t>
  </si>
  <si>
    <t>Formula</t>
  </si>
  <si>
    <t>ton/jam</t>
  </si>
  <si>
    <t>ton/hari</t>
  </si>
  <si>
    <t>jam</t>
  </si>
  <si>
    <t>unit</t>
  </si>
  <si>
    <t>Volume Bucket x Densitas Nickel Maximal</t>
  </si>
  <si>
    <t>Jam Kerja Produktif / Jam Kerja Total</t>
  </si>
  <si>
    <t>Waktu Gali + (Waktu Putar x 2) + Waktu Buang</t>
  </si>
  <si>
    <t>Kemampuan bucket (K)</t>
  </si>
  <si>
    <t>Target Produksi / Kapasitas Produksi per Jam</t>
  </si>
  <si>
    <t>Kapasitas Produksi per Jam / Jam Kerja Produktif</t>
  </si>
  <si>
    <t>Jumlah Hari x Jam Kerja Prduktif</t>
  </si>
  <si>
    <t>Jam Kerja dibutuhkan / Waktu kerja tersedia</t>
  </si>
  <si>
    <t>Jam Kerja Produktif Jumat</t>
  </si>
  <si>
    <t>Jam Kerja Produktif Selain Jumat</t>
  </si>
  <si>
    <r>
      <t>Efisiensi Kerja (E1)</t>
    </r>
    <r>
      <rPr>
        <sz val="12"/>
        <color theme="1"/>
        <rFont val="Calibri"/>
        <family val="2"/>
        <scheme val="minor"/>
      </rPr>
      <t xml:space="preserve"> Jumat</t>
    </r>
  </si>
  <si>
    <r>
      <t xml:space="preserve">Efisiensi Kerja (E2) </t>
    </r>
    <r>
      <rPr>
        <sz val="12"/>
        <color theme="1"/>
        <rFont val="Calibri"/>
        <family val="2"/>
        <scheme val="minor"/>
      </rPr>
      <t>Selain Jumat</t>
    </r>
  </si>
  <si>
    <t>(K x 3600 x E) /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</si>
</sst>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69" formatCode="_(* #,##0.0_);_(* \(#,##0.0\);_(* &quot;-&quot;_);_(@_)"/>
    <numFmt numFmtId="172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 wrapText="1"/>
    </xf>
    <xf numFmtId="169" fontId="0" fillId="0" borderId="0" xfId="1" applyNumberFormat="1" applyFont="1" applyAlignment="1">
      <alignment horizontal="right" vertical="center"/>
    </xf>
    <xf numFmtId="41" fontId="0" fillId="0" borderId="0" xfId="1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69" fontId="2" fillId="2" borderId="1" xfId="1" applyNumberFormat="1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/>
    </xf>
    <xf numFmtId="169" fontId="0" fillId="0" borderId="1" xfId="1" applyNumberFormat="1" applyFont="1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/>
    </xf>
    <xf numFmtId="172" fontId="0" fillId="0" borderId="0" xfId="2" applyNumberFormat="1" applyFont="1" applyAlignment="1">
      <alignment horizontal="right" vertic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19C6-23D3-C242-A6D6-D01B60CCC835}">
  <dimension ref="A1:D25"/>
  <sheetViews>
    <sheetView tabSelected="1" zoomScale="173" zoomScaleNormal="173" workbookViewId="0">
      <selection activeCell="B20" sqref="B20"/>
    </sheetView>
  </sheetViews>
  <sheetFormatPr baseColWidth="10" defaultRowHeight="16" x14ac:dyDescent="0.2"/>
  <cols>
    <col min="1" max="1" width="35.83203125" style="1" customWidth="1"/>
    <col min="2" max="2" width="15.6640625" style="4" customWidth="1"/>
    <col min="3" max="3" width="20" style="3" customWidth="1"/>
    <col min="4" max="4" width="45" style="1" customWidth="1"/>
    <col min="5" max="16384" width="10.83203125" style="1"/>
  </cols>
  <sheetData>
    <row r="1" spans="1:4" ht="28" customHeight="1" thickBot="1" x14ac:dyDescent="0.25">
      <c r="A1" s="6" t="s">
        <v>0</v>
      </c>
      <c r="B1" s="7" t="s">
        <v>1</v>
      </c>
      <c r="C1" s="8" t="s">
        <v>2</v>
      </c>
      <c r="D1" s="8" t="s">
        <v>23</v>
      </c>
    </row>
    <row r="2" spans="1:4" ht="18" thickTop="1" x14ac:dyDescent="0.2">
      <c r="A2" s="2" t="s">
        <v>15</v>
      </c>
      <c r="B2" s="5">
        <v>110151</v>
      </c>
      <c r="C2" s="3" t="s">
        <v>20</v>
      </c>
    </row>
    <row r="3" spans="1:4" ht="17" x14ac:dyDescent="0.2">
      <c r="A3" s="2" t="s">
        <v>4</v>
      </c>
      <c r="B3" s="4">
        <v>1.8</v>
      </c>
      <c r="C3" s="3" t="s">
        <v>3</v>
      </c>
    </row>
    <row r="4" spans="1:4" ht="17" x14ac:dyDescent="0.2">
      <c r="A4" s="2" t="s">
        <v>13</v>
      </c>
      <c r="B4" s="4">
        <v>2.5</v>
      </c>
      <c r="C4" s="3" t="s">
        <v>21</v>
      </c>
    </row>
    <row r="5" spans="1:4" x14ac:dyDescent="0.2">
      <c r="A5" s="2"/>
    </row>
    <row r="6" spans="1:4" ht="17" x14ac:dyDescent="0.2">
      <c r="A6" s="2" t="s">
        <v>31</v>
      </c>
      <c r="B6" s="4">
        <f>B4*B3</f>
        <v>4.5</v>
      </c>
      <c r="C6" s="3" t="s">
        <v>22</v>
      </c>
      <c r="D6" s="1" t="s">
        <v>28</v>
      </c>
    </row>
    <row r="7" spans="1:4" ht="17" x14ac:dyDescent="0.2">
      <c r="A7" s="2" t="s">
        <v>5</v>
      </c>
      <c r="B7" s="4">
        <v>0.9</v>
      </c>
      <c r="C7" s="3" t="s">
        <v>6</v>
      </c>
    </row>
    <row r="8" spans="1:4" x14ac:dyDescent="0.2">
      <c r="A8" s="2"/>
    </row>
    <row r="9" spans="1:4" x14ac:dyDescent="0.2">
      <c r="A9" s="2" t="s">
        <v>36</v>
      </c>
      <c r="B9" s="1">
        <v>3.72</v>
      </c>
      <c r="C9" s="1" t="s">
        <v>18</v>
      </c>
    </row>
    <row r="10" spans="1:4" x14ac:dyDescent="0.2">
      <c r="A10" s="2" t="s">
        <v>37</v>
      </c>
      <c r="B10" s="1">
        <v>5.72</v>
      </c>
      <c r="C10" s="1" t="s">
        <v>18</v>
      </c>
    </row>
    <row r="11" spans="1:4" x14ac:dyDescent="0.2">
      <c r="B11" s="1"/>
      <c r="C11" s="1"/>
    </row>
    <row r="12" spans="1:4" x14ac:dyDescent="0.2">
      <c r="A12" s="2" t="s">
        <v>38</v>
      </c>
      <c r="B12" s="13">
        <f>B9/10</f>
        <v>0.372</v>
      </c>
      <c r="D12" s="1" t="s">
        <v>29</v>
      </c>
    </row>
    <row r="13" spans="1:4" x14ac:dyDescent="0.2">
      <c r="A13" s="2" t="s">
        <v>39</v>
      </c>
      <c r="B13" s="13">
        <f>B10/10</f>
        <v>0.57199999999999995</v>
      </c>
      <c r="D13" s="1" t="s">
        <v>29</v>
      </c>
    </row>
    <row r="14" spans="1:4" x14ac:dyDescent="0.2">
      <c r="A14" s="2"/>
    </row>
    <row r="15" spans="1:4" ht="17" x14ac:dyDescent="0.2">
      <c r="A15" s="2" t="s">
        <v>9</v>
      </c>
      <c r="B15" s="4">
        <v>5</v>
      </c>
      <c r="C15" s="3" t="s">
        <v>12</v>
      </c>
    </row>
    <row r="16" spans="1:4" ht="17" x14ac:dyDescent="0.2">
      <c r="A16" s="2" t="s">
        <v>10</v>
      </c>
      <c r="B16" s="4">
        <v>4</v>
      </c>
      <c r="C16" s="3" t="s">
        <v>12</v>
      </c>
    </row>
    <row r="17" spans="1:4" ht="17" x14ac:dyDescent="0.2">
      <c r="A17" s="2" t="s">
        <v>11</v>
      </c>
      <c r="B17" s="4">
        <v>8.5</v>
      </c>
      <c r="C17" s="3" t="s">
        <v>12</v>
      </c>
    </row>
    <row r="18" spans="1:4" ht="17" x14ac:dyDescent="0.2">
      <c r="A18" s="2" t="s">
        <v>8</v>
      </c>
      <c r="B18" s="4">
        <f>B15+(B16*2)+B17</f>
        <v>21.5</v>
      </c>
      <c r="C18" s="3" t="s">
        <v>12</v>
      </c>
      <c r="D18" s="1" t="s">
        <v>30</v>
      </c>
    </row>
    <row r="19" spans="1:4" x14ac:dyDescent="0.2">
      <c r="A19" s="2"/>
    </row>
    <row r="20" spans="1:4" ht="17" x14ac:dyDescent="0.2">
      <c r="A20" s="2" t="s">
        <v>7</v>
      </c>
      <c r="B20" s="4">
        <f>(((B6*3600*B13)/B18) + ((B6*3600*B12)/B18))/2</f>
        <v>355.64651162790699</v>
      </c>
      <c r="C20" s="3" t="s">
        <v>24</v>
      </c>
      <c r="D20" s="1" t="s">
        <v>40</v>
      </c>
    </row>
    <row r="21" spans="1:4" ht="17" x14ac:dyDescent="0.2">
      <c r="A21" s="2" t="s">
        <v>14</v>
      </c>
      <c r="B21" s="4">
        <f>((B20*B10) + (B20*B9))/2</f>
        <v>1678.6515348837211</v>
      </c>
      <c r="C21" s="3" t="s">
        <v>25</v>
      </c>
      <c r="D21" s="1" t="s">
        <v>33</v>
      </c>
    </row>
    <row r="22" spans="1:4" ht="17" x14ac:dyDescent="0.2">
      <c r="A22" s="2" t="s">
        <v>19</v>
      </c>
      <c r="B22" s="4">
        <f>B2/B20</f>
        <v>309.72045668549907</v>
      </c>
      <c r="C22" s="3" t="s">
        <v>26</v>
      </c>
      <c r="D22" s="1" t="s">
        <v>32</v>
      </c>
    </row>
    <row r="23" spans="1:4" ht="17" x14ac:dyDescent="0.2">
      <c r="A23" s="2" t="s">
        <v>16</v>
      </c>
      <c r="B23" s="4">
        <f>(27*B10)+(4*B9)</f>
        <v>169.32</v>
      </c>
      <c r="C23" s="3" t="s">
        <v>26</v>
      </c>
      <c r="D23" s="1" t="s">
        <v>34</v>
      </c>
    </row>
    <row r="24" spans="1:4" ht="18" thickBot="1" x14ac:dyDescent="0.25">
      <c r="A24" s="9" t="s">
        <v>17</v>
      </c>
      <c r="B24" s="10">
        <f>B22/B23</f>
        <v>1.8292018467133184</v>
      </c>
      <c r="C24" s="11" t="s">
        <v>27</v>
      </c>
      <c r="D24" s="12" t="s">
        <v>35</v>
      </c>
    </row>
    <row r="25" spans="1:4" ht="17" thickTop="1" x14ac:dyDescent="0.2"/>
  </sheetData>
  <pageMargins left="0.7" right="0.7" top="0.75" bottom="0.75" header="0.3" footer="0.3"/>
  <pageSetup paperSize="9" scale="7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Dicky Aryanto</dc:creator>
  <cp:lastModifiedBy>Dicky Aryanto</cp:lastModifiedBy>
  <cp:lastPrinted>2024-08-10T01:14:07Z</cp:lastPrinted>
  <dcterms:created xsi:type="dcterms:W3CDTF">2024-08-09T11:51:44Z</dcterms:created>
  <dcterms:modified xsi:type="dcterms:W3CDTF">2024-08-10T02:12:09Z</dcterms:modified>
</cp:coreProperties>
</file>