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Лист1" sheetId="1" r:id="rId1"/>
    <sheet name="Лист2" sheetId="2" r:id="rId2"/>
    <sheet name="Лист3" sheetId="3" r:id="rId3"/>
  </sheets>
  <definedNames>
    <definedName name="Поиск" localSheetId="1">Лист2!$J$2:$J$4</definedName>
    <definedName name="Поиск">Лист2!$J$2:$J$4</definedName>
    <definedName name="Прайс">Лист1!$H$2:$I$18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J4" i="2"/>
</calcChain>
</file>

<file path=xl/sharedStrings.xml><?xml version="1.0" encoding="utf-8"?>
<sst xmlns="http://schemas.openxmlformats.org/spreadsheetml/2006/main" count="59" uniqueCount="35">
  <si>
    <t>Яблоки</t>
  </si>
  <si>
    <t>Груши</t>
  </si>
  <si>
    <t>Капуста</t>
  </si>
  <si>
    <t>Мандарины</t>
  </si>
  <si>
    <t>Киви</t>
  </si>
  <si>
    <t>Ананас</t>
  </si>
  <si>
    <t>Манго</t>
  </si>
  <si>
    <t>Банан</t>
  </si>
  <si>
    <t>Персик</t>
  </si>
  <si>
    <t>Абрикос</t>
  </si>
  <si>
    <t>Нектарин</t>
  </si>
  <si>
    <t>№ п/п</t>
  </si>
  <si>
    <t>Наименование</t>
  </si>
  <si>
    <t>Объем партии, кг</t>
  </si>
  <si>
    <t>Цена</t>
  </si>
  <si>
    <t>Стоимость партии</t>
  </si>
  <si>
    <t>Цена за кг</t>
  </si>
  <si>
    <t>Баклажан</t>
  </si>
  <si>
    <t>Грейпфрут</t>
  </si>
  <si>
    <t>Картофель</t>
  </si>
  <si>
    <t>Лук</t>
  </si>
  <si>
    <t>Морковь</t>
  </si>
  <si>
    <t>Огурец</t>
  </si>
  <si>
    <t>Слива</t>
  </si>
  <si>
    <t>Помидор</t>
  </si>
  <si>
    <t>Яблоко</t>
  </si>
  <si>
    <t>Груша</t>
  </si>
  <si>
    <t>Москва</t>
  </si>
  <si>
    <t>Питер</t>
  </si>
  <si>
    <t>Самара</t>
  </si>
  <si>
    <t>Киев</t>
  </si>
  <si>
    <t>Казань</t>
  </si>
  <si>
    <t>Товар</t>
  </si>
  <si>
    <t>Город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</si>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</sst>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 style="thick">
        <color theme="3" tint="0.39994506668294322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64" fontId="0" fillId="2" borderId="6" xfId="0" applyNumberFormat="1" applyFill="1" applyBorder="1"/>
    <xf numFmtId="164" fontId="0" fillId="2" borderId="9" xfId="0" applyNumberFormat="1" applyFill="1" applyBorder="1"/>
    <xf numFmtId="164" fontId="0" fillId="2" borderId="5" xfId="0" applyNumberFormat="1" applyFill="1" applyBorder="1"/>
    <xf numFmtId="164" fontId="0" fillId="2" borderId="7" xfId="0" applyNumberFormat="1" applyFill="1" applyBorder="1"/>
    <xf numFmtId="0" fontId="0" fillId="0" borderId="0" xfId="0" applyAlignment="1">
      <alignment horizontal="right"/>
    </xf>
    <xf numFmtId="0" fontId="0" fillId="0" borderId="0" xfId="0" applyBorder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28" sqref="I28"/>
    </sheetView>
  </sheetViews>
  <sheetFormatPr defaultRowHeight="15" x14ac:dyDescent="0.25"/>
  <cols>
    <col min="1" max="1" width="6.85546875" customWidth="1"/>
    <col min="2" max="2" width="18.28515625" customWidth="1"/>
    <col min="3" max="3" width="7.85546875" customWidth="1"/>
    <col min="5" max="5" width="11.28515625" style="3" customWidth="1"/>
    <col min="8" max="8" width="15" customWidth="1"/>
    <col min="9" max="9" width="12.85546875" customWidth="1"/>
  </cols>
  <sheetData>
    <row r="1" spans="1:9" s="1" customFormat="1" ht="44.25" customHeight="1" x14ac:dyDescent="0.25">
      <c r="A1" s="6" t="s">
        <v>11</v>
      </c>
      <c r="B1" s="7" t="s">
        <v>12</v>
      </c>
      <c r="C1" s="8" t="s">
        <v>13</v>
      </c>
      <c r="D1" s="7" t="s">
        <v>14</v>
      </c>
      <c r="E1" s="9" t="s">
        <v>15</v>
      </c>
      <c r="G1" s="2"/>
      <c r="H1" s="15" t="s">
        <v>12</v>
      </c>
      <c r="I1" s="16" t="s">
        <v>16</v>
      </c>
    </row>
    <row r="2" spans="1:9" x14ac:dyDescent="0.25">
      <c r="A2" s="10">
        <v>1</v>
      </c>
      <c r="B2" s="4" t="s">
        <v>0</v>
      </c>
      <c r="C2" s="5">
        <v>60</v>
      </c>
      <c r="D2" s="4">
        <f>VLOOKUP(B2,Прайс,2,0)</f>
        <v>23</v>
      </c>
      <c r="E2" s="11">
        <f>D2*C2</f>
        <v>1380</v>
      </c>
      <c r="H2" s="19" t="s">
        <v>9</v>
      </c>
      <c r="I2" s="17">
        <v>40</v>
      </c>
    </row>
    <row r="3" spans="1:9" x14ac:dyDescent="0.25">
      <c r="A3" s="10">
        <v>2</v>
      </c>
      <c r="B3" s="4" t="s">
        <v>1</v>
      </c>
      <c r="C3" s="5">
        <v>40</v>
      </c>
      <c r="D3" s="4">
        <f>VLOOKUP(B3,Прайс,2,0)</f>
        <v>38</v>
      </c>
      <c r="E3" s="11">
        <f t="shared" ref="E3:E19" si="0">D3*C3</f>
        <v>1520</v>
      </c>
      <c r="H3" s="19" t="s">
        <v>5</v>
      </c>
      <c r="I3" s="17">
        <v>120</v>
      </c>
    </row>
    <row r="4" spans="1:9" x14ac:dyDescent="0.25">
      <c r="A4" s="10">
        <v>3</v>
      </c>
      <c r="B4" s="4" t="s">
        <v>2</v>
      </c>
      <c r="C4" s="5">
        <v>35</v>
      </c>
      <c r="D4" s="4">
        <f>VLOOKUP(B4,Прайс,2,0)</f>
        <v>12</v>
      </c>
      <c r="E4" s="11">
        <f t="shared" si="0"/>
        <v>420</v>
      </c>
      <c r="H4" s="19" t="s">
        <v>17</v>
      </c>
      <c r="I4" s="17">
        <v>29</v>
      </c>
    </row>
    <row r="5" spans="1:9" x14ac:dyDescent="0.25">
      <c r="A5" s="10">
        <v>4</v>
      </c>
      <c r="B5" s="4" t="s">
        <v>3</v>
      </c>
      <c r="C5" s="5">
        <v>45</v>
      </c>
      <c r="D5" s="4">
        <f>VLOOKUP(B5,Прайс,2,0)</f>
        <v>45</v>
      </c>
      <c r="E5" s="11">
        <f t="shared" si="0"/>
        <v>2025</v>
      </c>
      <c r="H5" s="19" t="s">
        <v>7</v>
      </c>
      <c r="I5" s="17">
        <v>22</v>
      </c>
    </row>
    <row r="6" spans="1:9" x14ac:dyDescent="0.25">
      <c r="A6" s="10">
        <v>5</v>
      </c>
      <c r="B6" s="4" t="s">
        <v>4</v>
      </c>
      <c r="C6" s="5">
        <v>23</v>
      </c>
      <c r="D6" s="4">
        <f>VLOOKUP(B6,Прайс,2,0)</f>
        <v>60</v>
      </c>
      <c r="E6" s="11">
        <f t="shared" si="0"/>
        <v>1380</v>
      </c>
      <c r="H6" s="19" t="s">
        <v>18</v>
      </c>
      <c r="I6" s="17">
        <v>45</v>
      </c>
    </row>
    <row r="7" spans="1:9" x14ac:dyDescent="0.25">
      <c r="A7" s="10">
        <v>6</v>
      </c>
      <c r="B7" s="4" t="s">
        <v>2</v>
      </c>
      <c r="C7" s="5">
        <v>36</v>
      </c>
      <c r="D7" s="4">
        <f>VLOOKUP(B7,Прайс,2,0)</f>
        <v>12</v>
      </c>
      <c r="E7" s="11">
        <f t="shared" si="0"/>
        <v>432</v>
      </c>
      <c r="H7" s="19" t="s">
        <v>1</v>
      </c>
      <c r="I7" s="17">
        <v>38</v>
      </c>
    </row>
    <row r="8" spans="1:9" x14ac:dyDescent="0.25">
      <c r="A8" s="10">
        <v>7</v>
      </c>
      <c r="B8" s="4" t="s">
        <v>4</v>
      </c>
      <c r="C8" s="5">
        <v>60</v>
      </c>
      <c r="D8" s="4">
        <f>VLOOKUP(B8,Прайс,2,0)</f>
        <v>60</v>
      </c>
      <c r="E8" s="11">
        <f t="shared" si="0"/>
        <v>3600</v>
      </c>
      <c r="H8" s="19" t="s">
        <v>2</v>
      </c>
      <c r="I8" s="17">
        <v>12</v>
      </c>
    </row>
    <row r="9" spans="1:9" x14ac:dyDescent="0.25">
      <c r="A9" s="10">
        <v>8</v>
      </c>
      <c r="B9" s="4" t="s">
        <v>5</v>
      </c>
      <c r="C9" s="5">
        <v>10</v>
      </c>
      <c r="D9" s="4">
        <f>VLOOKUP(B9,Прайс,2,0)</f>
        <v>120</v>
      </c>
      <c r="E9" s="11">
        <f t="shared" si="0"/>
        <v>1200</v>
      </c>
      <c r="H9" s="19" t="s">
        <v>19</v>
      </c>
      <c r="I9" s="17">
        <v>8</v>
      </c>
    </row>
    <row r="10" spans="1:9" x14ac:dyDescent="0.25">
      <c r="A10" s="10">
        <v>9</v>
      </c>
      <c r="B10" s="4" t="s">
        <v>2</v>
      </c>
      <c r="C10" s="5">
        <v>5</v>
      </c>
      <c r="D10" s="4">
        <f>VLOOKUP(B10,Прайс,2,0)</f>
        <v>12</v>
      </c>
      <c r="E10" s="11">
        <f t="shared" si="0"/>
        <v>60</v>
      </c>
      <c r="H10" s="19" t="s">
        <v>4</v>
      </c>
      <c r="I10" s="17">
        <v>60</v>
      </c>
    </row>
    <row r="11" spans="1:9" x14ac:dyDescent="0.25">
      <c r="A11" s="10">
        <v>10</v>
      </c>
      <c r="B11" s="4" t="s">
        <v>6</v>
      </c>
      <c r="C11" s="5">
        <v>15</v>
      </c>
      <c r="D11" s="4">
        <f>VLOOKUP(B11,Прайс,2,0)</f>
        <v>80</v>
      </c>
      <c r="E11" s="11">
        <f t="shared" si="0"/>
        <v>1200</v>
      </c>
      <c r="H11" s="19" t="s">
        <v>20</v>
      </c>
      <c r="I11" s="17">
        <v>10</v>
      </c>
    </row>
    <row r="12" spans="1:9" x14ac:dyDescent="0.25">
      <c r="A12" s="10">
        <v>11</v>
      </c>
      <c r="B12" s="4" t="s">
        <v>18</v>
      </c>
      <c r="C12" s="5">
        <v>14</v>
      </c>
      <c r="D12" s="4">
        <f>VLOOKUP(B12,Прайс,2,0)</f>
        <v>45</v>
      </c>
      <c r="E12" s="11">
        <f t="shared" si="0"/>
        <v>630</v>
      </c>
      <c r="H12" s="19" t="s">
        <v>6</v>
      </c>
      <c r="I12" s="17">
        <v>80</v>
      </c>
    </row>
    <row r="13" spans="1:9" x14ac:dyDescent="0.25">
      <c r="A13" s="10">
        <v>12</v>
      </c>
      <c r="B13" s="4" t="s">
        <v>7</v>
      </c>
      <c r="C13" s="5">
        <v>48</v>
      </c>
      <c r="D13" s="4">
        <f>VLOOKUP(B13,Прайс,2,0)</f>
        <v>22</v>
      </c>
      <c r="E13" s="11">
        <f t="shared" si="0"/>
        <v>1056</v>
      </c>
      <c r="H13" s="19" t="s">
        <v>3</v>
      </c>
      <c r="I13" s="17">
        <v>45</v>
      </c>
    </row>
    <row r="14" spans="1:9" x14ac:dyDescent="0.25">
      <c r="A14" s="10">
        <v>13</v>
      </c>
      <c r="B14" s="4" t="s">
        <v>4</v>
      </c>
      <c r="C14" s="5">
        <v>15</v>
      </c>
      <c r="D14" s="4">
        <f>VLOOKUP(B14,Прайс,2,0)</f>
        <v>60</v>
      </c>
      <c r="E14" s="11">
        <f t="shared" si="0"/>
        <v>900</v>
      </c>
      <c r="H14" s="19" t="s">
        <v>21</v>
      </c>
      <c r="I14" s="17">
        <v>12</v>
      </c>
    </row>
    <row r="15" spans="1:9" x14ac:dyDescent="0.25">
      <c r="A15" s="10">
        <v>14</v>
      </c>
      <c r="B15" s="4" t="s">
        <v>4</v>
      </c>
      <c r="C15" s="5">
        <v>13</v>
      </c>
      <c r="D15" s="4">
        <f>VLOOKUP(B15,Прайс,2,0)</f>
        <v>60</v>
      </c>
      <c r="E15" s="11">
        <f t="shared" si="0"/>
        <v>780</v>
      </c>
      <c r="H15" s="19" t="s">
        <v>10</v>
      </c>
      <c r="I15" s="17">
        <v>40</v>
      </c>
    </row>
    <row r="16" spans="1:9" x14ac:dyDescent="0.25">
      <c r="A16" s="10">
        <v>15</v>
      </c>
      <c r="B16" s="4" t="s">
        <v>8</v>
      </c>
      <c r="C16" s="5">
        <v>42</v>
      </c>
      <c r="D16" s="4">
        <f>VLOOKUP(B16,Прайс,2,0)</f>
        <v>45</v>
      </c>
      <c r="E16" s="11">
        <f t="shared" si="0"/>
        <v>1890</v>
      </c>
      <c r="H16" s="19" t="s">
        <v>22</v>
      </c>
      <c r="I16" s="17">
        <v>25</v>
      </c>
    </row>
    <row r="17" spans="1:9" x14ac:dyDescent="0.25">
      <c r="A17" s="10">
        <v>16</v>
      </c>
      <c r="B17" s="4" t="s">
        <v>9</v>
      </c>
      <c r="C17" s="5">
        <v>26</v>
      </c>
      <c r="D17" s="4">
        <f>VLOOKUP(B17,Прайс,2,0)</f>
        <v>40</v>
      </c>
      <c r="E17" s="11">
        <f t="shared" si="0"/>
        <v>1040</v>
      </c>
      <c r="H17" s="19" t="s">
        <v>8</v>
      </c>
      <c r="I17" s="17">
        <v>45</v>
      </c>
    </row>
    <row r="18" spans="1:9" ht="15.75" thickBot="1" x14ac:dyDescent="0.3">
      <c r="A18" s="10">
        <v>17</v>
      </c>
      <c r="B18" s="4" t="s">
        <v>10</v>
      </c>
      <c r="C18" s="5">
        <v>14</v>
      </c>
      <c r="D18" s="4">
        <f>VLOOKUP(B18,Прайс,2,0)</f>
        <v>40</v>
      </c>
      <c r="E18" s="11">
        <f t="shared" si="0"/>
        <v>560</v>
      </c>
      <c r="H18" s="20" t="s">
        <v>0</v>
      </c>
      <c r="I18" s="18">
        <v>23</v>
      </c>
    </row>
    <row r="19" spans="1:9" x14ac:dyDescent="0.25">
      <c r="A19" s="10">
        <v>18</v>
      </c>
      <c r="B19" s="4" t="s">
        <v>2</v>
      </c>
      <c r="C19" s="5">
        <v>80</v>
      </c>
      <c r="D19" s="4">
        <f>VLOOKUP(B19,Прайс,2,0)</f>
        <v>12</v>
      </c>
      <c r="E19" s="11">
        <f t="shared" si="0"/>
        <v>960</v>
      </c>
    </row>
    <row r="20" spans="1:9" x14ac:dyDescent="0.25">
      <c r="A20" s="10">
        <v>19</v>
      </c>
      <c r="B20" s="4"/>
      <c r="C20" s="4"/>
      <c r="D20" s="4"/>
      <c r="E20" s="11"/>
    </row>
    <row r="21" spans="1:9" x14ac:dyDescent="0.25">
      <c r="A21" s="10"/>
      <c r="B21" s="4"/>
      <c r="C21" s="4"/>
      <c r="D21" s="4"/>
      <c r="E21" s="11"/>
    </row>
    <row r="22" spans="1:9" x14ac:dyDescent="0.25">
      <c r="A22" s="10"/>
      <c r="B22" s="4"/>
      <c r="C22" s="4"/>
      <c r="D22" s="4"/>
      <c r="E22" s="11"/>
    </row>
    <row r="23" spans="1:9" x14ac:dyDescent="0.25">
      <c r="A23" s="10"/>
      <c r="B23" s="4"/>
      <c r="C23" s="4"/>
      <c r="D23" s="4"/>
      <c r="E23" s="11"/>
    </row>
    <row r="24" spans="1:9" ht="15.75" thickBot="1" x14ac:dyDescent="0.3">
      <c r="A24" s="12"/>
      <c r="B24" s="13"/>
      <c r="C24" s="13"/>
      <c r="D24" s="13"/>
      <c r="E24" s="1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L5" sqref="L5"/>
    </sheetView>
  </sheetViews>
  <sheetFormatPr defaultRowHeight="15" x14ac:dyDescent="0.25"/>
  <cols>
    <col min="1" max="1" width="11.140625" customWidth="1"/>
    <col min="7" max="8" width="3.5703125" customWidth="1"/>
    <col min="9" max="9" width="13.5703125" customWidth="1"/>
  </cols>
  <sheetData>
    <row r="1" spans="1:10" ht="19.5" customHeight="1" thickBot="1" x14ac:dyDescent="0.3">
      <c r="B1" s="24" t="s">
        <v>27</v>
      </c>
      <c r="C1" s="24" t="s">
        <v>28</v>
      </c>
      <c r="D1" s="24" t="s">
        <v>29</v>
      </c>
      <c r="E1" s="24" t="s">
        <v>30</v>
      </c>
      <c r="F1" s="24" t="s">
        <v>31</v>
      </c>
    </row>
    <row r="2" spans="1:10" ht="15.75" thickTop="1" x14ac:dyDescent="0.25">
      <c r="A2" s="23" t="s">
        <v>5</v>
      </c>
      <c r="B2" s="25">
        <v>95</v>
      </c>
      <c r="C2" s="26">
        <v>1</v>
      </c>
      <c r="D2" s="26">
        <v>53</v>
      </c>
      <c r="E2" s="26">
        <v>98</v>
      </c>
      <c r="F2" s="26">
        <v>29</v>
      </c>
      <c r="I2" s="21" t="s">
        <v>32</v>
      </c>
      <c r="J2" s="28">
        <v>2</v>
      </c>
    </row>
    <row r="3" spans="1:10" x14ac:dyDescent="0.25">
      <c r="A3" s="23" t="s">
        <v>7</v>
      </c>
      <c r="B3" s="27">
        <v>5</v>
      </c>
      <c r="C3" s="22">
        <v>85</v>
      </c>
      <c r="D3" s="22">
        <v>83</v>
      </c>
      <c r="E3" s="22">
        <v>62</v>
      </c>
      <c r="F3" s="22">
        <v>89</v>
      </c>
      <c r="I3" s="21" t="s">
        <v>33</v>
      </c>
      <c r="J3" s="28">
        <v>5</v>
      </c>
    </row>
    <row r="4" spans="1:10" x14ac:dyDescent="0.25">
      <c r="A4" s="23" t="s">
        <v>23</v>
      </c>
      <c r="B4" s="27">
        <v>88</v>
      </c>
      <c r="C4" s="22">
        <v>50</v>
      </c>
      <c r="D4" s="22">
        <v>4</v>
      </c>
      <c r="E4" s="22">
        <v>7</v>
      </c>
      <c r="F4" s="22">
        <v>76</v>
      </c>
      <c r="I4" s="21" t="s">
        <v>34</v>
      </c>
      <c r="J4" s="29">
        <f>INDEX(B2:F10,J2,J3)</f>
        <v>89</v>
      </c>
    </row>
    <row r="5" spans="1:10" x14ac:dyDescent="0.25">
      <c r="A5" s="23" t="s">
        <v>24</v>
      </c>
      <c r="B5" s="27">
        <v>49</v>
      </c>
      <c r="C5" s="22">
        <v>21</v>
      </c>
      <c r="D5" s="22">
        <v>94</v>
      </c>
      <c r="E5" s="22">
        <v>78</v>
      </c>
      <c r="F5" s="22">
        <v>59</v>
      </c>
    </row>
    <row r="6" spans="1:10" x14ac:dyDescent="0.25">
      <c r="A6" s="23" t="s">
        <v>22</v>
      </c>
      <c r="B6" s="27">
        <v>61</v>
      </c>
      <c r="C6" s="22">
        <v>80</v>
      </c>
      <c r="D6" s="22">
        <v>41</v>
      </c>
      <c r="E6" s="22">
        <v>66</v>
      </c>
      <c r="F6" s="22">
        <v>79</v>
      </c>
    </row>
    <row r="7" spans="1:10" x14ac:dyDescent="0.25">
      <c r="A7" s="23" t="s">
        <v>25</v>
      </c>
      <c r="B7" s="27">
        <v>18</v>
      </c>
      <c r="C7" s="22">
        <v>3</v>
      </c>
      <c r="D7" s="22">
        <v>15</v>
      </c>
      <c r="E7" s="22">
        <v>13</v>
      </c>
      <c r="F7" s="22">
        <v>39</v>
      </c>
    </row>
    <row r="8" spans="1:10" x14ac:dyDescent="0.25">
      <c r="A8" s="23" t="s">
        <v>20</v>
      </c>
      <c r="B8" s="27">
        <v>17</v>
      </c>
      <c r="C8" s="22">
        <v>75</v>
      </c>
      <c r="D8" s="22">
        <v>99</v>
      </c>
      <c r="E8" s="22">
        <v>9</v>
      </c>
      <c r="F8" s="22">
        <v>97</v>
      </c>
    </row>
    <row r="9" spans="1:10" x14ac:dyDescent="0.25">
      <c r="A9" s="23" t="s">
        <v>19</v>
      </c>
      <c r="B9" s="27">
        <v>20</v>
      </c>
      <c r="C9" s="22">
        <v>40</v>
      </c>
      <c r="D9" s="22">
        <v>65</v>
      </c>
      <c r="E9" s="22">
        <v>68</v>
      </c>
      <c r="F9" s="22">
        <v>32</v>
      </c>
    </row>
    <row r="10" spans="1:10" x14ac:dyDescent="0.25">
      <c r="A10" s="23" t="s">
        <v>26</v>
      </c>
      <c r="B10" s="27">
        <v>58</v>
      </c>
      <c r="C10" s="22">
        <v>0</v>
      </c>
      <c r="D10" s="22">
        <v>100</v>
      </c>
      <c r="E10" s="22">
        <v>16</v>
      </c>
      <c r="F10" s="2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Лист2!Поиск</vt:lpstr>
      <vt:lpstr>Поиск</vt:lpstr>
      <vt:lpstr>Прайс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2019-12-13T02:18:57Z</dcterms:modified>
</cp:coreProperties>
</file>