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16Aug2024\"/>
    </mc:Choice>
  </mc:AlternateContent>
  <xr:revisionPtr revIDLastSave="0" documentId="13_ncr:1_{03B55A28-77D3-43D9-96F5-D3DAE119F468}" xr6:coauthVersionLast="47" xr6:coauthVersionMax="47" xr10:uidLastSave="{00000000-0000-0000-0000-000000000000}"/>
  <bookViews>
    <workbookView xWindow="-108" yWindow="-108" windowWidth="23256" windowHeight="12456" xr2:uid="{2D9527E1-3634-4FBA-8E02-5D09CA9D698C}"/>
  </bookViews>
  <sheets>
    <sheet name="Challenge 19" sheetId="5" r:id="rId1"/>
  </sheets>
  <definedNames>
    <definedName name="STATUS">_xlfn.LAMBDA(_xlpm.Letter,_xlpm.Avg,_xlpm.Program,_xlfn.IFS(AND(_xlpm.Program="STEM",_xlpm.Avg&gt;=85,ISNUMBER(SEARCH("A*",'Challenge 19'!XEZ1048569))),"Accepted",AND(_xlpm.Avg&gt;=80,NOT(_xlpm.Program="STEM"),OR(ISNUMBER(SEARCH("A*",'Challenge 19'!XEZ1048569)),ISNUMBER(SEARCH("B*",'Challenge 19'!XEZ1048569)))),"Accepted",AND(OR(ISNUMBER(SEARCH("A*",'Challenge 19'!XEZ1048569)),ISNUMBER(SEARCH("b*",'Challenge 19'!XEZ1048569))),_xlpm.Program="STEM",_xlpm.Avg&gt;80),"Interview",AND(OR(ISNUMBER(SEARCH("A*",'Challenge 19'!XEZ1048569)),ISNUMBER(SEARCH("B*",'Challenge 19'!XEZ1048569)),ISNUMBER(SEARCH("C*",'Challenge 19'!XEZ1048569))),_xlpm.Avg&gt;49),"Interview",TRUE,"Not Accepted"))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5" l="1" a="1"/>
  <c r="F3" i="5"/>
  <c r="F4" i="5" a="1"/>
  <c r="F4" i="5"/>
  <c r="F5" i="5" a="1"/>
  <c r="F5" i="5"/>
  <c r="F6" i="5" a="1"/>
  <c r="F6" i="5"/>
  <c r="F7" i="5" a="1"/>
  <c r="F7" i="5"/>
  <c r="F8" i="5" a="1"/>
  <c r="F8" i="5"/>
  <c r="F9" i="5" a="1"/>
  <c r="F9" i="5"/>
  <c r="F10" i="5" a="1"/>
  <c r="F10" i="5"/>
  <c r="F11" i="5" a="1"/>
  <c r="F11" i="5"/>
  <c r="F12" i="5" a="1"/>
  <c r="F12" i="5"/>
  <c r="F13" i="5" a="1"/>
  <c r="F13" i="5"/>
  <c r="F14" i="5" a="1"/>
  <c r="F14" i="5"/>
  <c r="F15" i="5" a="1"/>
  <c r="F15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" i="5" a="1"/>
  <c r="F2" i="5"/>
  <c r="E3" i="5" a="1"/>
  <c r="E3" i="5"/>
  <c r="E4" i="5" a="1"/>
  <c r="E4" i="5"/>
  <c r="E5" i="5" a="1"/>
  <c r="E5" i="5"/>
  <c r="E6" i="5" a="1"/>
  <c r="E6" i="5"/>
  <c r="E7" i="5" a="1"/>
  <c r="E7" i="5"/>
  <c r="E8" i="5" a="1"/>
  <c r="E8" i="5"/>
  <c r="E9" i="5" a="1"/>
  <c r="E9" i="5"/>
  <c r="E10" i="5" a="1"/>
  <c r="E10" i="5"/>
  <c r="E11" i="5" a="1"/>
  <c r="E11" i="5"/>
  <c r="E12" i="5" a="1"/>
  <c r="E12" i="5"/>
  <c r="E13" i="5" a="1"/>
  <c r="E13" i="5"/>
  <c r="E14" i="5" a="1"/>
  <c r="E14" i="5"/>
  <c r="E15" i="5" a="1"/>
  <c r="E15" i="5"/>
  <c r="E16" i="5" a="1"/>
  <c r="E16" i="5"/>
  <c r="E17" i="5" a="1"/>
  <c r="E17" i="5" s="1"/>
  <c r="E18" i="5" a="1"/>
  <c r="E18" i="5"/>
  <c r="E19" i="5" a="1"/>
  <c r="E19" i="5"/>
  <c r="E20" i="5" a="1"/>
  <c r="E20" i="5" s="1"/>
  <c r="E21" i="5" a="1"/>
  <c r="E21" i="5"/>
  <c r="E2" i="5" a="1"/>
  <c r="E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<sst xmlns="http://schemas.openxmlformats.org/spreadsheetml/2006/main" count="94" uniqueCount="50">
  <si>
    <t>Term Grade</t>
  </si>
  <si>
    <t>A</t>
  </si>
  <si>
    <t>Program</t>
  </si>
  <si>
    <t>STEM</t>
  </si>
  <si>
    <t>D</t>
  </si>
  <si>
    <t>Exam Average</t>
  </si>
  <si>
    <t>&gt;=85</t>
  </si>
  <si>
    <t>Accepted</t>
  </si>
  <si>
    <t>&gt;=80</t>
  </si>
  <si>
    <t>A, B, C</t>
  </si>
  <si>
    <t>Interview</t>
  </si>
  <si>
    <t>Other</t>
  </si>
  <si>
    <t>A, B</t>
  </si>
  <si>
    <t>Any</t>
  </si>
  <si>
    <t>Not Accepted</t>
  </si>
  <si>
    <t>Application Status</t>
  </si>
  <si>
    <t>A+</t>
  </si>
  <si>
    <t>Arts</t>
  </si>
  <si>
    <t>C+</t>
  </si>
  <si>
    <t>C</t>
  </si>
  <si>
    <t>B+</t>
  </si>
  <si>
    <t>Name</t>
  </si>
  <si>
    <t>B</t>
  </si>
  <si>
    <t>Amaro, Ami</t>
  </si>
  <si>
    <t>Bryne, Brooke</t>
  </si>
  <si>
    <t>Curington, Cyndi</t>
  </si>
  <si>
    <t>Daigle, Donnetta</t>
  </si>
  <si>
    <t>Emmerich, Esmeralda</t>
  </si>
  <si>
    <t>Freer, Frankie</t>
  </si>
  <si>
    <t>Grego, Garnet</t>
  </si>
  <si>
    <t>Josephs, Jarrod</t>
  </si>
  <si>
    <t>Kunkle, Kristie</t>
  </si>
  <si>
    <t>Lamarca, Lee</t>
  </si>
  <si>
    <t>Mai, Matt</t>
  </si>
  <si>
    <t>Noland, Nila</t>
  </si>
  <si>
    <t>Raskin, Roxanna</t>
  </si>
  <si>
    <t>Redmond, Ronny</t>
  </si>
  <si>
    <t>Spinella, Shizue</t>
  </si>
  <si>
    <t>Tarwater, Trinh</t>
  </si>
  <si>
    <t>Vert, Val</t>
  </si>
  <si>
    <t>Vince, Vernetta</t>
  </si>
  <si>
    <t>Whipps, Williemae</t>
  </si>
  <si>
    <t>Youngquist, Yvone</t>
  </si>
  <si>
    <t>Business</t>
  </si>
  <si>
    <t>A-</t>
  </si>
  <si>
    <t>B-</t>
  </si>
  <si>
    <t>&lt;50</t>
  </si>
  <si>
    <t>80-84</t>
  </si>
  <si>
    <t>50-79</t>
  </si>
  <si>
    <t>Alternate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</si>
</sst>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Protection="1">
      <protection locked="0"/>
    </xf>
    <xf numFmtId="0" fontId="3" fillId="7" borderId="1" xfId="0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 hidden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65" fontId="0" fillId="6" borderId="4" xfId="1" applyNumberFormat="1" applyFont="1" applyFill="1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3"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28F7-7294-4312-B4EF-9858A88E51EB}">
  <dimension ref="A1:M21"/>
  <sheetViews>
    <sheetView tabSelected="1" workbookViewId="0">
      <selection activeCell="H10" sqref="H10"/>
    </sheetView>
  </sheetViews>
  <sheetFormatPr defaultRowHeight="18.600000000000001" customHeight="1" x14ac:dyDescent="0.3"/>
  <cols>
    <col min="1" max="1" width="19" style="1" bestFit="1" customWidth="1"/>
    <col min="2" max="2" width="17.5546875" style="1" customWidth="1"/>
    <col min="3" max="3" width="21" style="1" customWidth="1"/>
    <col min="4" max="4" width="13.6640625" style="1" customWidth="1"/>
    <col min="5" max="5" width="25.88671875" style="8" customWidth="1"/>
    <col min="6" max="6" width="25.5546875" style="1" customWidth="1"/>
    <col min="7" max="7" width="8.88671875" style="1"/>
    <col min="8" max="8" width="12" style="1" bestFit="1" customWidth="1"/>
    <col min="9" max="9" width="14.109375" style="1" bestFit="1" customWidth="1"/>
    <col min="10" max="10" width="18.21875" style="1" bestFit="1" customWidth="1"/>
    <col min="11" max="13" width="8.88671875" style="1"/>
    <col min="14" max="14" width="13.77734375" style="1" customWidth="1"/>
    <col min="15" max="16384" width="8.88671875" style="1"/>
  </cols>
  <sheetData>
    <row r="1" spans="1:13" ht="18.600000000000001" customHeight="1" x14ac:dyDescent="0.3">
      <c r="A1" s="9" t="s">
        <v>21</v>
      </c>
      <c r="B1" s="9" t="s">
        <v>0</v>
      </c>
      <c r="C1" s="9" t="s">
        <v>5</v>
      </c>
      <c r="D1" s="9" t="s">
        <v>2</v>
      </c>
      <c r="E1" s="10" t="s">
        <v>15</v>
      </c>
      <c r="F1" s="1" t="s">
        <v>49</v>
      </c>
      <c r="G1" s="2" t="s">
        <v>2</v>
      </c>
      <c r="H1" s="2" t="s">
        <v>0</v>
      </c>
      <c r="I1" s="2" t="s">
        <v>5</v>
      </c>
      <c r="J1" s="2" t="s">
        <v>15</v>
      </c>
    </row>
    <row r="2" spans="1:13" ht="18.600000000000001" customHeight="1" x14ac:dyDescent="0.3">
      <c r="A2" s="14" t="s">
        <v>23</v>
      </c>
      <c r="B2" s="14" t="s">
        <v>1</v>
      </c>
      <c r="C2" s="14">
        <v>87</v>
      </c>
      <c r="D2" s="14" t="s">
        <v>3</v>
      </c>
      <c r="E2" s="15" t="str" cm="1">
        <f t="array" ref="E2">_xlfn.IFS( AND( D2 = "STEM", OR(B2="A",B2="A+", B2="A-"), C2&gt;=85 ), "Accepted", AND( D2= "STEM", OR(B2 = "A", B2 = "B",B2="A+", B2="A-", B2="B+", B2="B-" ), OR(C2&lt;85, C2&gt;80) ), "Interview", AND( OR(D2= "Arts", D2 = "Business"), OR(B2 = "A", B2 = "B",B2="A+", B2="A-", B2="B+", B2="B-"), C2&gt;=80 ), "Accepted", AND( OR(D2= "Arts", D2 = "Business"), OR(B2 = "A", B2 = "B",B2="A+", B2="A-", B2="B+", B2="B-", B2 = "C", B2="C+", B2="C-"), OR(C2&gt;49, C2&lt;80) ), "Interview", AND( OR(D2= "Arts", D2 = "Business",D2= "STEM" ), OR( B2 = "C", B2="C+", B2="C-", B2= "D", B2="D+", B2="D-"), OR(C2&lt;50, C2&gt;=0) ), "Not Accepted" )</f>
        <v>Accepted</v>
      </c>
      <c r="F2" s="1" t="str" cm="1">
        <f t="array" ref="F2">_xlfn.LET(_xlpm.Agrade,ISNUMBER(SEARCH("A*",B2)),_xlpm.Bgrade,ISNUMBER(SEARCH("B*",B2)),_xlpm.Cgrade,ISNUMBER(SEARCH("C*",B2)),_xlpm.Dgrade,ISNUMBER(SEARCH("D*",B2)),_xlfn.IFS(AND(D2="STEM",_xlpm.Agrade,C2&gt;=85),"Accepted",AND(NOT(D2="STEM"),OR(_xlpm.Agrade,_xlpm.Bgrade),C2&gt;=80),"Accepted",AND(D2="STEM",OR(_xlpm.Agrade,_xlpm.Bgrade),C2&gt;=80,C2&lt;=84),"Interview",AND(NOT(D2="STEM"),OR(_xlpm.Agrade,_xlpm.Bgrade,_xlpm.Cgrade),C2&gt;=50,C2&lt;=79),"Interview",AND(_xlpm.Cgrade,C2&lt;50),"Not Accepted",B2="D","Not Accepted", TRUE, "Special Review"))</f>
        <v>Accepted</v>
      </c>
      <c r="G2" s="3" t="s">
        <v>3</v>
      </c>
      <c r="H2" s="3" t="s">
        <v>1</v>
      </c>
      <c r="I2" s="3" t="s">
        <v>6</v>
      </c>
      <c r="J2" s="4" t="s">
        <v>7</v>
      </c>
      <c r="L2" s="18"/>
      <c r="M2" s="18"/>
    </row>
    <row r="3" spans="1:13" ht="18.600000000000001" customHeight="1" x14ac:dyDescent="0.3">
      <c r="A3" s="16" t="s">
        <v>24</v>
      </c>
      <c r="B3" s="16" t="s">
        <v>22</v>
      </c>
      <c r="C3" s="16">
        <v>87</v>
      </c>
      <c r="D3" s="16" t="s">
        <v>17</v>
      </c>
      <c r="E3" s="15" t="str" cm="1">
        <f t="array" ref="E3">_xlfn.IFS( AND( D3 = "STEM", OR(B3="A",B3="A+", B3="A-"), C3&gt;=85 ), "Accepted", AND( D3= "STEM", OR(B3 = "A", B3 = "B",B3="A+", B3="A-", B3="B+", B3="B-" ), OR(C3&lt;85, C3&gt;80) ), "Interview", AND( OR(D3= "Arts", D3 = "Business"), OR(B3 = "A", B3 = "B",B3="A+", B3="A-", B3="B+", B3="B-"), C3&gt;=80 ), "Accepted", AND( OR(D3= "Arts", D3 = "Business"), OR(B3 = "A", B3 = "B",B3="A+", B3="A-", B3="B+", B3="B-", B3 = "C", B3="C+", B3="C-"), OR(C3&gt;49, C3&lt;80) ), "Interview", AND( OR(D3= "Arts", D3 = "Business",D3= "STEM" ), OR( B3 = "C", B3="C+", B3="C-", B3= "D", B3="D+", B3="D-"), OR(C3&lt;50, C3&gt;=0) ), "Not Accepted" )</f>
        <v>Accepted</v>
      </c>
      <c r="F3" s="1" t="str" cm="1">
        <f t="array" ref="F3">_xlfn.LET(_xlpm.Agrade,ISNUMBER(SEARCH("A*",B3)),_xlpm.Bgrade,ISNUMBER(SEARCH("B*",B3)),_xlpm.Cgrade,ISNUMBER(SEARCH("C*",B3)),_xlpm.Dgrade,ISNUMBER(SEARCH("D*",B3)),_xlfn.IFS(AND(D3="STEM",_xlpm.Agrade,C3&gt;=85),"Accepted",AND(NOT(D3="STEM"),OR(_xlpm.Agrade,_xlpm.Bgrade),C3&gt;=80),"Accepted",AND(D3="STEM",OR(_xlpm.Agrade,_xlpm.Bgrade),C3&gt;=80,C3&lt;=84),"Interview",AND(NOT(D3="STEM"),OR(_xlpm.Agrade,_xlpm.Bgrade,_xlpm.Cgrade),C3&gt;=50,C3&lt;=79),"Interview",AND(_xlpm.Cgrade,C3&lt;50),"Not Accepted",B3="D","Not Accepted", TRUE, "Special Review"))</f>
        <v>Accepted</v>
      </c>
      <c r="G3" s="3" t="s">
        <v>11</v>
      </c>
      <c r="H3" s="3" t="s">
        <v>12</v>
      </c>
      <c r="I3" s="3" t="s">
        <v>8</v>
      </c>
      <c r="J3" s="4" t="s">
        <v>7</v>
      </c>
      <c r="L3" s="18"/>
      <c r="M3" s="18"/>
    </row>
    <row r="4" spans="1:13" ht="18.600000000000001" customHeight="1" x14ac:dyDescent="0.3">
      <c r="A4" s="14" t="s">
        <v>25</v>
      </c>
      <c r="B4" s="11" t="s">
        <v>20</v>
      </c>
      <c r="C4" s="14">
        <v>50</v>
      </c>
      <c r="D4" s="14" t="s">
        <v>17</v>
      </c>
      <c r="E4" s="15" t="str" cm="1">
        <f t="array" ref="E4">_xlfn.IFS( AND( D4 = "STEM", OR(B4="A",B4="A+", B4="A-"), C4&gt;=85 ), "Accepted", AND( D4= "STEM", OR(B4 = "A", B4 = "B",B4="A+", B4="A-", B4="B+", B4="B-" ), OR(C4&lt;85, C4&gt;80) ), "Interview", AND( OR(D4= "Arts", D4 = "Business"), OR(B4 = "A", B4 = "B",B4="A+", B4="A-", B4="B+", B4="B-"), C4&gt;=80 ), "Accepted", AND( OR(D4= "Arts", D4 = "Business"), OR(B4 = "A", B4 = "B",B4="A+", B4="A-", B4="B+", B4="B-", B4 = "C", B4="C+", B4="C-"), OR(C4&gt;49, C4&lt;80) ), "Interview", AND( OR(D4= "Arts", D4 = "Business",D4= "STEM" ), OR( B4 = "C", B4="C+", B4="C-", B4= "D", B4="D+", B4="D-"), OR(C4&lt;50, C4&gt;=0) ), "Not Accepted" )</f>
        <v>Interview</v>
      </c>
      <c r="F4" s="1" t="str" cm="1">
        <f t="array" ref="F4">_xlfn.LET(_xlpm.Agrade,ISNUMBER(SEARCH("A*",B4)),_xlpm.Bgrade,ISNUMBER(SEARCH("B*",B4)),_xlpm.Cgrade,ISNUMBER(SEARCH("C*",B4)),_xlpm.Dgrade,ISNUMBER(SEARCH("D*",B4)),_xlfn.IFS(AND(D4="STEM",_xlpm.Agrade,C4&gt;=85),"Accepted",AND(NOT(D4="STEM"),OR(_xlpm.Agrade,_xlpm.Bgrade),C4&gt;=80),"Accepted",AND(D4="STEM",OR(_xlpm.Agrade,_xlpm.Bgrade),C4&gt;=80,C4&lt;=84),"Interview",AND(NOT(D4="STEM"),OR(_xlpm.Agrade,_xlpm.Bgrade,_xlpm.Cgrade),C4&gt;=50,C4&lt;=79),"Interview",AND(_xlpm.Cgrade,C4&lt;50),"Not Accepted",B4="D","Not Accepted", TRUE, "Special Review"))</f>
        <v>Interview</v>
      </c>
      <c r="G4" s="3" t="s">
        <v>3</v>
      </c>
      <c r="H4" s="3" t="s">
        <v>12</v>
      </c>
      <c r="I4" s="3" t="s">
        <v>47</v>
      </c>
      <c r="J4" s="5" t="s">
        <v>10</v>
      </c>
      <c r="L4" s="18"/>
      <c r="M4" s="18"/>
    </row>
    <row r="5" spans="1:13" ht="18.600000000000001" customHeight="1" x14ac:dyDescent="0.3">
      <c r="A5" s="16" t="s">
        <v>26</v>
      </c>
      <c r="B5" s="16" t="s">
        <v>4</v>
      </c>
      <c r="C5" s="16">
        <v>-65</v>
      </c>
      <c r="D5" s="16" t="s">
        <v>17</v>
      </c>
      <c r="E5" s="15" t="str" cm="1">
        <f t="array" ref="E5">_xlfn.IFS( AND( D5 = "STEM", OR(B5="A",B5="A+", B5="A-"), C5&gt;=85 ), "Accepted", AND( D5= "STEM", OR(B5 = "A", B5 = "B",B5="A+", B5="A-", B5="B+", B5="B-" ), OR(C5&lt;85, C5&gt;80) ), "Interview", AND( OR(D5= "Arts", D5 = "Business"), OR(B5 = "A", B5 = "B",B5="A+", B5="A-", B5="B+", B5="B-"), C5&gt;=80 ), "Accepted", AND( OR(D5= "Arts", D5 = "Business"), OR(B5 = "A", B5 = "B",B5="A+", B5="A-", B5="B+", B5="B-", B5 = "C", B5="C+", B5="C-"), OR(C5&gt;49, C5&lt;80) ), "Interview", AND( OR(D5= "Arts", D5 = "Business",D5= "STEM" ), OR( B5 = "C", B5="C+", B5="C-", B5= "D", B5="D+", B5="D-"), OR(C5&lt;50, C5&gt;=0) ), "Not Accepted" )</f>
        <v>Not Accepted</v>
      </c>
      <c r="F5" s="1" t="str" cm="1">
        <f t="array" ref="F5">_xlfn.LET(_xlpm.Agrade,ISNUMBER(SEARCH("A*",B5)),_xlpm.Bgrade,ISNUMBER(SEARCH("B*",B5)),_xlpm.Cgrade,ISNUMBER(SEARCH("C*",B5)),_xlpm.Dgrade,ISNUMBER(SEARCH("D*",B5)),_xlfn.IFS(AND(D5="STEM",_xlpm.Agrade,C5&gt;=85),"Accepted",AND(NOT(D5="STEM"),OR(_xlpm.Agrade,_xlpm.Bgrade),C5&gt;=80),"Accepted",AND(D5="STEM",OR(_xlpm.Agrade,_xlpm.Bgrade),C5&gt;=80,C5&lt;=84),"Interview",AND(NOT(D5="STEM"),OR(_xlpm.Agrade,_xlpm.Bgrade,_xlpm.Cgrade),C5&gt;=50,C5&lt;=79),"Interview",AND(_xlpm.Cgrade,C5&lt;50),"Not Accepted",B5="D","Not Accepted", TRUE, "Special Review"))</f>
        <v>Not Accepted</v>
      </c>
      <c r="G5" s="3" t="s">
        <v>11</v>
      </c>
      <c r="H5" s="3" t="s">
        <v>9</v>
      </c>
      <c r="I5" s="3" t="s">
        <v>48</v>
      </c>
      <c r="J5" s="5" t="s">
        <v>10</v>
      </c>
    </row>
    <row r="6" spans="1:13" ht="18.600000000000001" customHeight="1" x14ac:dyDescent="0.3">
      <c r="A6" s="14" t="s">
        <v>27</v>
      </c>
      <c r="B6" s="11" t="s">
        <v>20</v>
      </c>
      <c r="C6" s="14">
        <v>95</v>
      </c>
      <c r="D6" s="14" t="s">
        <v>3</v>
      </c>
      <c r="E6" s="15" t="str" cm="1">
        <f t="array" ref="E6">_xlfn.IFS( AND( D6 = "STEM", OR(B6="A",B6="A+", B6="A-"), C6&gt;=85 ), "Accepted", AND( D6= "STEM", OR(B6 = "A", B6 = "B",B6="A+", B6="A-", B6="B+", B6="B-" ), OR(C6&lt;85, C6&gt;80) ), "Interview", AND( OR(D6= "Arts", D6 = "Business"), OR(B6 = "A", B6 = "B",B6="A+", B6="A-", B6="B+", B6="B-"), C6&gt;=80 ), "Accepted", AND( OR(D6= "Arts", D6 = "Business"), OR(B6 = "A", B6 = "B",B6="A+", B6="A-", B6="B+", B6="B-", B6 = "C", B6="C+", B6="C-"), OR(C6&gt;49, C6&lt;80) ), "Interview", AND( OR(D6= "Arts", D6 = "Business",D6= "STEM" ), OR( B6 = "C", B6="C+", B6="C-", B6= "D", B6="D+", B6="D-"), OR(C6&lt;50, C6&gt;=0) ), "Not Accepted" )</f>
        <v>Interview</v>
      </c>
      <c r="F6" s="1" t="str" cm="1">
        <f t="array" ref="F6">_xlfn.LET(_xlpm.Agrade,ISNUMBER(SEARCH("A*",B6)),_xlpm.Bgrade,ISNUMBER(SEARCH("B*",B6)),_xlpm.Cgrade,ISNUMBER(SEARCH("C*",B6)),_xlpm.Dgrade,ISNUMBER(SEARCH("D*",B6)),_xlfn.IFS(AND(D6="STEM",_xlpm.Agrade,C6&gt;=85),"Accepted",AND(NOT(D6="STEM"),OR(_xlpm.Agrade,_xlpm.Bgrade),C6&gt;=80),"Accepted",AND(D6="STEM",OR(_xlpm.Agrade,_xlpm.Bgrade),C6&gt;=80,C6&lt;=84),"Interview",AND(NOT(D6="STEM"),OR(_xlpm.Agrade,_xlpm.Bgrade,_xlpm.Cgrade),C6&gt;=50,C6&lt;=79),"Interview",AND(_xlpm.Cgrade,C6&lt;50),"Not Accepted",B6="D","Not Accepted", TRUE, "Special Review"))</f>
        <v>Special Review</v>
      </c>
      <c r="G6" s="3" t="s">
        <v>13</v>
      </c>
      <c r="H6" s="3" t="s">
        <v>19</v>
      </c>
      <c r="I6" s="3" t="s">
        <v>46</v>
      </c>
      <c r="J6" s="6" t="s">
        <v>14</v>
      </c>
    </row>
    <row r="7" spans="1:13" ht="18.600000000000001" customHeight="1" x14ac:dyDescent="0.3">
      <c r="A7" s="16" t="s">
        <v>28</v>
      </c>
      <c r="B7" s="12" t="s">
        <v>20</v>
      </c>
      <c r="C7" s="16">
        <v>81</v>
      </c>
      <c r="D7" s="16" t="s">
        <v>43</v>
      </c>
      <c r="E7" s="15" t="str" cm="1">
        <f t="array" ref="E7">_xlfn.IFS( AND( D7 = "STEM", OR(B7="A",B7="A+", B7="A-"), C7&gt;=85 ), "Accepted", AND( D7= "STEM", OR(B7 = "A", B7 = "B",B7="A+", B7="A-", B7="B+", B7="B-" ), OR(C7&lt;85, C7&gt;80) ), "Interview", AND( OR(D7= "Arts", D7 = "Business"), OR(B7 = "A", B7 = "B",B7="A+", B7="A-", B7="B+", B7="B-"), C7&gt;=80 ), "Accepted", AND( OR(D7= "Arts", D7 = "Business"), OR(B7 = "A", B7 = "B",B7="A+", B7="A-", B7="B+", B7="B-", B7 = "C", B7="C+", B7="C-"), OR(C7&gt;49, C7&lt;80) ), "Interview", AND( OR(D7= "Arts", D7 = "Business",D7= "STEM" ), OR( B7 = "C", B7="C+", B7="C-", B7= "D", B7="D+", B7="D-"), OR(C7&lt;50, C7&gt;=0) ), "Not Accepted" )</f>
        <v>Accepted</v>
      </c>
      <c r="F7" s="1" t="str" cm="1">
        <f t="array" ref="F7">_xlfn.LET(_xlpm.Agrade,ISNUMBER(SEARCH("A*",B7)),_xlpm.Bgrade,ISNUMBER(SEARCH("B*",B7)),_xlpm.Cgrade,ISNUMBER(SEARCH("C*",B7)),_xlpm.Dgrade,ISNUMBER(SEARCH("D*",B7)),_xlfn.IFS(AND(D7="STEM",_xlpm.Agrade,C7&gt;=85),"Accepted",AND(NOT(D7="STEM"),OR(_xlpm.Agrade,_xlpm.Bgrade),C7&gt;=80),"Accepted",AND(D7="STEM",OR(_xlpm.Agrade,_xlpm.Bgrade),C7&gt;=80,C7&lt;=84),"Interview",AND(NOT(D7="STEM"),OR(_xlpm.Agrade,_xlpm.Bgrade,_xlpm.Cgrade),C7&gt;=50,C7&lt;=79),"Interview",AND(_xlpm.Cgrade,C7&lt;50),"Not Accepted",B7="D","Not Accepted", TRUE, "Special Review"))</f>
        <v>Accepted</v>
      </c>
      <c r="G7" s="3" t="s">
        <v>13</v>
      </c>
      <c r="H7" s="3" t="s">
        <v>4</v>
      </c>
      <c r="I7" s="3" t="s">
        <v>13</v>
      </c>
      <c r="J7" s="6" t="s">
        <v>14</v>
      </c>
    </row>
    <row r="8" spans="1:13" ht="18.600000000000001" customHeight="1" x14ac:dyDescent="0.3">
      <c r="A8" s="14" t="s">
        <v>29</v>
      </c>
      <c r="B8" s="11" t="s">
        <v>18</v>
      </c>
      <c r="C8" s="14">
        <v>47</v>
      </c>
      <c r="D8" s="14" t="s">
        <v>43</v>
      </c>
      <c r="E8" s="15" t="str" cm="1">
        <f t="array" ref="E8">_xlfn.IFS( AND( D8 = "STEM", OR(B8="A",B8="A+", B8="A-"), C8&gt;=85 ), "Accepted", AND( D8= "STEM", OR(B8 = "A", B8 = "B",B8="A+", B8="A-", B8="B+", B8="B-" ), OR(C8&lt;85, C8&gt;80) ), "Interview", AND( OR(D8= "Arts", D8 = "Business"), OR(B8 = "A", B8 = "B",B8="A+", B8="A-", B8="B+", B8="B-"), C8&gt;=80 ), "Accepted", AND( OR(D8= "Arts", D8 = "Business"), OR(B8 = "A", B8 = "B",B8="A+", B8="A-", B8="B+", B8="B-", B8 = "C", B8="C+", B8="C-"), OR(C8&gt;49, C8&lt;80) ), "Interview", AND( OR(D8= "Arts", D8 = "Business",D8= "STEM" ), OR( B8 = "C", B8="C+", B8="C-", B8= "D", B8="D+", B8="D-"), OR(C8&lt;50, C8&gt;=0) ), "Not Accepted" )</f>
        <v>Interview</v>
      </c>
      <c r="F8" s="1" t="str" cm="1">
        <f t="array" ref="F8">_xlfn.LET(_xlpm.Agrade,ISNUMBER(SEARCH("A*",B8)),_xlpm.Bgrade,ISNUMBER(SEARCH("B*",B8)),_xlpm.Cgrade,ISNUMBER(SEARCH("C*",B8)),_xlpm.Dgrade,ISNUMBER(SEARCH("D*",B8)),_xlfn.IFS(AND(D8="STEM",_xlpm.Agrade,C8&gt;=85),"Accepted",AND(NOT(D8="STEM"),OR(_xlpm.Agrade,_xlpm.Bgrade),C8&gt;=80),"Accepted",AND(D8="STEM",OR(_xlpm.Agrade,_xlpm.Bgrade),C8&gt;=80,C8&lt;=84),"Interview",AND(NOT(D8="STEM"),OR(_xlpm.Agrade,_xlpm.Bgrade,_xlpm.Cgrade),C8&gt;=50,C8&lt;=79),"Interview",AND(_xlpm.Cgrade,C8&lt;50),"Not Accepted",B8="D","Not Accepted", TRUE, "Special Review"))</f>
        <v>Not Accepted</v>
      </c>
    </row>
    <row r="9" spans="1:13" ht="18.600000000000001" customHeight="1" x14ac:dyDescent="0.3">
      <c r="A9" s="16" t="s">
        <v>30</v>
      </c>
      <c r="B9" s="12" t="s">
        <v>18</v>
      </c>
      <c r="C9" s="16">
        <v>92</v>
      </c>
      <c r="D9" s="16" t="s">
        <v>43</v>
      </c>
      <c r="E9" s="15" t="str" cm="1">
        <f t="array" ref="E9">_xlfn.IFS( AND( D9 = "STEM", OR(B9="A",B9="A+", B9="A-"), C9&gt;=85 ), "Accepted", AND( D9= "STEM", OR(B9 = "A", B9 = "B",B9="A+", B9="A-", B9="B+", B9="B-" ), OR(C9&lt;85, C9&gt;80) ), "Interview", AND( OR(D9= "Arts", D9 = "Business"), OR(B9 = "A", B9 = "B",B9="A+", B9="A-", B9="B+", B9="B-"), C9&gt;=80 ), "Accepted", AND( OR(D9= "Arts", D9 = "Business"), OR(B9 = "A", B9 = "B",B9="A+", B9="A-", B9="B+", B9="B-", B9 = "C", B9="C+", B9="C-"), OR(C9&gt;49, C9&lt;80) ), "Interview", AND( OR(D9= "Arts", D9 = "Business",D9= "STEM" ), OR( B9 = "C", B9="C+", B9="C-", B9= "D", B9="D+", B9="D-"), OR(C9&lt;50, C9&gt;=0) ), "Not Accepted" )</f>
        <v>Interview</v>
      </c>
      <c r="F9" s="1" t="str" cm="1">
        <f t="array" ref="F9">_xlfn.LET(_xlpm.Agrade,ISNUMBER(SEARCH("A*",B9)),_xlpm.Bgrade,ISNUMBER(SEARCH("B*",B9)),_xlpm.Cgrade,ISNUMBER(SEARCH("C*",B9)),_xlpm.Dgrade,ISNUMBER(SEARCH("D*",B9)),_xlfn.IFS(AND(D9="STEM",_xlpm.Agrade,C9&gt;=85),"Accepted",AND(NOT(D9="STEM"),OR(_xlpm.Agrade,_xlpm.Bgrade),C9&gt;=80),"Accepted",AND(D9="STEM",OR(_xlpm.Agrade,_xlpm.Bgrade),C9&gt;=80,C9&lt;=84),"Interview",AND(NOT(D9="STEM"),OR(_xlpm.Agrade,_xlpm.Bgrade,_xlpm.Cgrade),C9&gt;=50,C9&lt;=79),"Interview",AND(_xlpm.Cgrade,C9&lt;50),"Not Accepted",B9="D","Not Accepted", TRUE, "Special Review"))</f>
        <v>Special Review</v>
      </c>
    </row>
    <row r="10" spans="1:13" ht="18.600000000000001" customHeight="1" x14ac:dyDescent="0.3">
      <c r="A10" s="14" t="s">
        <v>31</v>
      </c>
      <c r="B10" s="11" t="s">
        <v>22</v>
      </c>
      <c r="C10" s="14">
        <v>80</v>
      </c>
      <c r="D10" s="14" t="s">
        <v>43</v>
      </c>
      <c r="E10" s="15" t="str" cm="1">
        <f t="array" ref="E10">_xlfn.IFS( AND( D10 = "STEM", OR(B10="A",B10="A+", B10="A-"), C10&gt;=85 ), "Accepted", AND( D10= "STEM", OR(B10 = "A", B10 = "B",B10="A+", B10="A-", B10="B+", B10="B-" ), OR(C10&lt;85, C10&gt;80) ), "Interview", AND( OR(D10= "Arts", D10 = "Business"), OR(B10 = "A", B10 = "B",B10="A+", B10="A-", B10="B+", B10="B-"), C10&gt;=80 ), "Accepted", AND( OR(D10= "Arts", D10 = "Business"), OR(B10 = "A", B10 = "B",B10="A+", B10="A-", B10="B+", B10="B-", B10 = "C", B10="C+", B10="C-"), OR(C10&gt;49, C10&lt;80) ), "Interview", AND( OR(D10= "Arts", D10 = "Business",D10= "STEM" ), OR( B10 = "C", B10="C+", B10="C-", B10= "D", B10="D+", B10="D-"), OR(C10&lt;50, C10&gt;=0) ), "Not Accepted" )</f>
        <v>Accepted</v>
      </c>
      <c r="F10" s="1" t="str" cm="1">
        <f t="array" ref="F10">_xlfn.LET(_xlpm.Agrade,ISNUMBER(SEARCH("A*",B10)),_xlpm.Bgrade,ISNUMBER(SEARCH("B*",B10)),_xlpm.Cgrade,ISNUMBER(SEARCH("C*",B10)),_xlpm.Dgrade,ISNUMBER(SEARCH("D*",B10)),_xlfn.IFS(AND(D10="STEM",_xlpm.Agrade,C10&gt;=85),"Accepted",AND(NOT(D10="STEM"),OR(_xlpm.Agrade,_xlpm.Bgrade),C10&gt;=80),"Accepted",AND(D10="STEM",OR(_xlpm.Agrade,_xlpm.Bgrade),C10&gt;=80,C10&lt;=84),"Interview",AND(NOT(D10="STEM"),OR(_xlpm.Agrade,_xlpm.Bgrade,_xlpm.Cgrade),C10&gt;=50,C10&lt;=79),"Interview",AND(_xlpm.Cgrade,C10&lt;50),"Not Accepted",B10="D","Not Accepted", TRUE, "Special Review"))</f>
        <v>Accepted</v>
      </c>
      <c r="G10" s="7"/>
    </row>
    <row r="11" spans="1:13" ht="18.600000000000001" customHeight="1" x14ac:dyDescent="0.3">
      <c r="A11" s="16" t="s">
        <v>32</v>
      </c>
      <c r="B11" s="12" t="s">
        <v>16</v>
      </c>
      <c r="C11" s="16">
        <v>80</v>
      </c>
      <c r="D11" s="16" t="s">
        <v>3</v>
      </c>
      <c r="E11" s="15" t="str" cm="1">
        <f t="array" ref="E11">_xlfn.IFS( AND( D11 = "STEM", OR(B11="A",B11="A+", B11="A-"), C11&gt;=85 ), "Accepted", AND( D11= "STEM", OR(B11 = "A", B11 = "B",B11="A+", B11="A-", B11="B+", B11="B-" ), OR(C11&lt;85, C11&gt;80) ), "Interview", AND( OR(D11= "Arts", D11 = "Business"), OR(B11 = "A", B11 = "B",B11="A+", B11="A-", B11="B+", B11="B-"), C11&gt;=80 ), "Accepted", AND( OR(D11= "Arts", D11 = "Business"), OR(B11 = "A", B11 = "B",B11="A+", B11="A-", B11="B+", B11="B-", B11 = "C", B11="C+", B11="C-"), OR(C11&gt;49, C11&lt;80) ), "Interview", AND( OR(D11= "Arts", D11 = "Business",D11= "STEM" ), OR( B11 = "C", B11="C+", B11="C-", B11= "D", B11="D+", B11="D-"), OR(C11&lt;50, C11&gt;=0) ), "Not Accepted" )</f>
        <v>Interview</v>
      </c>
      <c r="F11" s="1" t="str" cm="1">
        <f t="array" ref="F11">_xlfn.LET(_xlpm.Agrade,ISNUMBER(SEARCH("A*",B11)),_xlpm.Bgrade,ISNUMBER(SEARCH("B*",B11)),_xlpm.Cgrade,ISNUMBER(SEARCH("C*",B11)),_xlpm.Dgrade,ISNUMBER(SEARCH("D*",B11)),_xlfn.IFS(AND(D11="STEM",_xlpm.Agrade,C11&gt;=85),"Accepted",AND(NOT(D11="STEM"),OR(_xlpm.Agrade,_xlpm.Bgrade),C11&gt;=80),"Accepted",AND(D11="STEM",OR(_xlpm.Agrade,_xlpm.Bgrade),C11&gt;=80,C11&lt;=84),"Interview",AND(NOT(D11="STEM"),OR(_xlpm.Agrade,_xlpm.Bgrade,_xlpm.Cgrade),C11&gt;=50,C11&lt;=79),"Interview",AND(_xlpm.Cgrade,C11&lt;50),"Not Accepted",B11="D","Not Accepted", TRUE, "Special Review"))</f>
        <v>Interview</v>
      </c>
      <c r="G11" s="7"/>
    </row>
    <row r="12" spans="1:13" ht="18.600000000000001" customHeight="1" x14ac:dyDescent="0.3">
      <c r="A12" s="14" t="s">
        <v>33</v>
      </c>
      <c r="B12" s="11" t="s">
        <v>44</v>
      </c>
      <c r="C12" s="14">
        <v>80</v>
      </c>
      <c r="D12" s="14" t="s">
        <v>17</v>
      </c>
      <c r="E12" s="15" t="str" cm="1">
        <f t="array" ref="E12">_xlfn.IFS( AND( D12 = "STEM", OR(B12="A",B12="A+", B12="A-"), C12&gt;=85 ), "Accepted", AND( D12= "STEM", OR(B12 = "A", B12 = "B",B12="A+", B12="A-", B12="B+", B12="B-" ), OR(C12&lt;85, C12&gt;80) ), "Interview", AND( OR(D12= "Arts", D12 = "Business"), OR(B12 = "A", B12 = "B",B12="A+", B12="A-", B12="B+", B12="B-"), C12&gt;=80 ), "Accepted", AND( OR(D12= "Arts", D12 = "Business"), OR(B12 = "A", B12 = "B",B12="A+", B12="A-", B12="B+", B12="B-", B12 = "C", B12="C+", B12="C-"), OR(C12&gt;49, C12&lt;80) ), "Interview", AND( OR(D12= "Arts", D12 = "Business",D12= "STEM" ), OR( B12 = "C", B12="C+", B12="C-", B12= "D", B12="D+", B12="D-"), OR(C12&lt;50, C12&gt;=0) ), "Not Accepted" )</f>
        <v>Accepted</v>
      </c>
      <c r="F12" s="1" t="str" cm="1">
        <f t="array" ref="F12">_xlfn.LET(_xlpm.Agrade,ISNUMBER(SEARCH("A*",B12)),_xlpm.Bgrade,ISNUMBER(SEARCH("B*",B12)),_xlpm.Cgrade,ISNUMBER(SEARCH("C*",B12)),_xlpm.Dgrade,ISNUMBER(SEARCH("D*",B12)),_xlfn.IFS(AND(D12="STEM",_xlpm.Agrade,C12&gt;=85),"Accepted",AND(NOT(D12="STEM"),OR(_xlpm.Agrade,_xlpm.Bgrade),C12&gt;=80),"Accepted",AND(D12="STEM",OR(_xlpm.Agrade,_xlpm.Bgrade),C12&gt;=80,C12&lt;=84),"Interview",AND(NOT(D12="STEM"),OR(_xlpm.Agrade,_xlpm.Bgrade,_xlpm.Cgrade),C12&gt;=50,C12&lt;=79),"Interview",AND(_xlpm.Cgrade,C12&lt;50),"Not Accepted",B12="D","Not Accepted", TRUE, "Special Review"))</f>
        <v>Accepted</v>
      </c>
      <c r="G12" s="7"/>
    </row>
    <row r="13" spans="1:13" ht="18.600000000000001" customHeight="1" x14ac:dyDescent="0.3">
      <c r="A13" s="16" t="s">
        <v>34</v>
      </c>
      <c r="B13" s="12" t="s">
        <v>22</v>
      </c>
      <c r="C13" s="16">
        <v>91</v>
      </c>
      <c r="D13" s="16" t="s">
        <v>17</v>
      </c>
      <c r="E13" s="15" t="str" cm="1">
        <f t="array" ref="E13">_xlfn.IFS( AND( D13 = "STEM", OR(B13="A",B13="A+", B13="A-"), C13&gt;=85 ), "Accepted", AND( D13= "STEM", OR(B13 = "A", B13 = "B",B13="A+", B13="A-", B13="B+", B13="B-" ), OR(C13&lt;85, C13&gt;80) ), "Interview", AND( OR(D13= "Arts", D13 = "Business"), OR(B13 = "A", B13 = "B",B13="A+", B13="A-", B13="B+", B13="B-"), C13&gt;=80 ), "Accepted", AND( OR(D13= "Arts", D13 = "Business"), OR(B13 = "A", B13 = "B",B13="A+", B13="A-", B13="B+", B13="B-", B13 = "C", B13="C+", B13="C-"), OR(C13&gt;49, C13&lt;80) ), "Interview", AND( OR(D13= "Arts", D13 = "Business",D13= "STEM" ), OR( B13 = "C", B13="C+", B13="C-", B13= "D", B13="D+", B13="D-"), OR(C13&lt;50, C13&gt;=0) ), "Not Accepted" )</f>
        <v>Accepted</v>
      </c>
      <c r="F13" s="1" t="str" cm="1">
        <f t="array" ref="F13">_xlfn.LET(_xlpm.Agrade,ISNUMBER(SEARCH("A*",B13)),_xlpm.Bgrade,ISNUMBER(SEARCH("B*",B13)),_xlpm.Cgrade,ISNUMBER(SEARCH("C*",B13)),_xlpm.Dgrade,ISNUMBER(SEARCH("D*",B13)),_xlfn.IFS(AND(D13="STEM",_xlpm.Agrade,C13&gt;=85),"Accepted",AND(NOT(D13="STEM"),OR(_xlpm.Agrade,_xlpm.Bgrade),C13&gt;=80),"Accepted",AND(D13="STEM",OR(_xlpm.Agrade,_xlpm.Bgrade),C13&gt;=80,C13&lt;=84),"Interview",AND(NOT(D13="STEM"),OR(_xlpm.Agrade,_xlpm.Bgrade,_xlpm.Cgrade),C13&gt;=50,C13&lt;=79),"Interview",AND(_xlpm.Cgrade,C13&lt;50),"Not Accepted",B13="D","Not Accepted", TRUE, "Special Review"))</f>
        <v>Accepted</v>
      </c>
      <c r="G13" s="7"/>
    </row>
    <row r="14" spans="1:13" ht="18.600000000000001" customHeight="1" x14ac:dyDescent="0.3">
      <c r="A14" s="14" t="s">
        <v>35</v>
      </c>
      <c r="B14" s="11" t="s">
        <v>44</v>
      </c>
      <c r="C14" s="14">
        <v>80</v>
      </c>
      <c r="D14" s="14" t="s">
        <v>17</v>
      </c>
      <c r="E14" s="15" t="str" cm="1">
        <f t="array" ref="E14">_xlfn.IFS( AND( D14 = "STEM", OR(B14="A",B14="A+", B14="A-"), C14&gt;=85 ), "Accepted", AND( D14= "STEM", OR(B14 = "A", B14 = "B",B14="A+", B14="A-", B14="B+", B14="B-" ), OR(C14&lt;85, C14&gt;80) ), "Interview", AND( OR(D14= "Arts", D14 = "Business"), OR(B14 = "A", B14 = "B",B14="A+", B14="A-", B14="B+", B14="B-"), C14&gt;=80 ), "Accepted", AND( OR(D14= "Arts", D14 = "Business"), OR(B14 = "A", B14 = "B",B14="A+", B14="A-", B14="B+", B14="B-", B14 = "C", B14="C+", B14="C-"), OR(C14&gt;49, C14&lt;80) ), "Interview", AND( OR(D14= "Arts", D14 = "Business",D14= "STEM" ), OR( B14 = "C", B14="C+", B14="C-", B14= "D", B14="D+", B14="D-"), OR(C14&lt;50, C14&gt;=0) ), "Not Accepted" )</f>
        <v>Accepted</v>
      </c>
      <c r="F14" s="1" t="str" cm="1">
        <f t="array" ref="F14">_xlfn.LET(_xlpm.Agrade,ISNUMBER(SEARCH("A*",B14)),_xlpm.Bgrade,ISNUMBER(SEARCH("B*",B14)),_xlpm.Cgrade,ISNUMBER(SEARCH("C*",B14)),_xlpm.Dgrade,ISNUMBER(SEARCH("D*",B14)),_xlfn.IFS(AND(D14="STEM",_xlpm.Agrade,C14&gt;=85),"Accepted",AND(NOT(D14="STEM"),OR(_xlpm.Agrade,_xlpm.Bgrade),C14&gt;=80),"Accepted",AND(D14="STEM",OR(_xlpm.Agrade,_xlpm.Bgrade),C14&gt;=80,C14&lt;=84),"Interview",AND(NOT(D14="STEM"),OR(_xlpm.Agrade,_xlpm.Bgrade,_xlpm.Cgrade),C14&gt;=50,C14&lt;=79),"Interview",AND(_xlpm.Cgrade,C14&lt;50),"Not Accepted",B14="D","Not Accepted", TRUE, "Special Review"))</f>
        <v>Accepted</v>
      </c>
      <c r="G14" s="7"/>
    </row>
    <row r="15" spans="1:13" ht="18.600000000000001" customHeight="1" x14ac:dyDescent="0.3">
      <c r="A15" s="16" t="s">
        <v>36</v>
      </c>
      <c r="B15" s="12" t="s">
        <v>44</v>
      </c>
      <c r="C15" s="16">
        <v>39</v>
      </c>
      <c r="D15" s="16" t="s">
        <v>17</v>
      </c>
      <c r="E15" s="15" t="str" cm="1">
        <f t="array" ref="E15">_xlfn.IFS( AND( D15 = "STEM", OR(B15="A",B15="A+", B15="A-"), C15&gt;=85 ), "Accepted", AND( D15= "STEM", OR(B15 = "A", B15 = "B",B15="A+", B15="A-", B15="B+", B15="B-" ), OR(C15&lt;85, C15&gt;80) ), "Interview", AND( OR(D15= "Arts", D15 = "Business"), OR(B15 = "A", B15 = "B",B15="A+", B15="A-", B15="B+", B15="B-"), C15&gt;=80 ), "Accepted", AND( OR(D15= "Arts", D15 = "Business"), OR(B15 = "A", B15 = "B",B15="A+", B15="A-", B15="B+", B15="B-", B15 = "C", B15="C+", B15="C-"), OR(C15&gt;49, C15&lt;80) ), "Interview", AND( OR(D15= "Arts", D15 = "Business",D15= "STEM" ), OR( B15 = "C", B15="C+", B15="C-", B15= "D", B15="D+", B15="D-"), OR(C15&lt;50, C15&gt;=0) ), "Not Accepted" )</f>
        <v>Interview</v>
      </c>
      <c r="F15" s="1" t="str" cm="1">
        <f t="array" ref="F15">_xlfn.LET(_xlpm.Agrade,ISNUMBER(SEARCH("A*",B15)),_xlpm.Bgrade,ISNUMBER(SEARCH("B*",B15)),_xlpm.Cgrade,ISNUMBER(SEARCH("C*",B15)),_xlpm.Dgrade,ISNUMBER(SEARCH("D*",B15)),_xlfn.IFS(AND(D15="STEM",_xlpm.Agrade,C15&gt;=85),"Accepted",AND(NOT(D15="STEM"),OR(_xlpm.Agrade,_xlpm.Bgrade),C15&gt;=80),"Accepted",AND(D15="STEM",OR(_xlpm.Agrade,_xlpm.Bgrade),C15&gt;=80,C15&lt;=84),"Interview",AND(NOT(D15="STEM"),OR(_xlpm.Agrade,_xlpm.Bgrade,_xlpm.Cgrade),C15&gt;=50,C15&lt;=79),"Interview",AND(_xlpm.Cgrade,C15&lt;50),"Not Accepted",B15="D","Not Accepted", TRUE, "Special Review"))</f>
        <v>Special Review</v>
      </c>
      <c r="G15" s="7"/>
    </row>
    <row r="16" spans="1:13" ht="18.600000000000001" customHeight="1" x14ac:dyDescent="0.3">
      <c r="A16" s="14" t="s">
        <v>37</v>
      </c>
      <c r="B16" s="11" t="s">
        <v>4</v>
      </c>
      <c r="C16" s="14">
        <v>86</v>
      </c>
      <c r="D16" s="14" t="s">
        <v>43</v>
      </c>
      <c r="E16" s="15" t="str" cm="1">
        <f t="array" ref="E16">_xlfn.IFS( AND( D16 = "STEM", OR(B16="A",B16="A+", B16="A-"), C16&gt;=85 ), "Accepted", AND( D16= "STEM", OR(B16 = "A", B16 = "B",B16="A+", B16="A-", B16="B+", B16="B-" ), OR(C16&lt;85, C16&gt;80) ), "Interview", AND( OR(D16= "Arts", D16 = "Business"), OR(B16 = "A", B16 = "B",B16="A+", B16="A-", B16="B+", B16="B-"), C16&gt;=80 ), "Accepted", AND( OR(D16= "Arts", D16 = "Business"), OR(B16 = "A", B16 = "B",B16="A+", B16="A-", B16="B+", B16="B-", B16 = "C", B16="C+", B16="C-"), OR(C16&gt;49, C16&lt;80) ), "Interview", AND( OR(D16= "Arts", D16 = "Business",D16= "STEM" ), OR( B16 = "C", B16="C+", B16="C-", B16= "D", B16="D+", B16="D-"), OR(C16&lt;50, C16&gt;=0) ), "Not Accepted" )</f>
        <v>Not Accepted</v>
      </c>
      <c r="F16" s="1" t="str" cm="1">
        <f t="array" ref="F16">_xlfn.LET(_xlpm.Agrade,ISNUMBER(SEARCH("A*",B16)),_xlpm.Bgrade,ISNUMBER(SEARCH("B*",B16)),_xlpm.Cgrade,ISNUMBER(SEARCH("C*",B16)),_xlpm.Dgrade,ISNUMBER(SEARCH("D*",B16)),_xlfn.IFS(AND(D16="STEM",_xlpm.Agrade,C16&gt;=85),"Accepted",AND(NOT(D16="STEM"),OR(_xlpm.Agrade,_xlpm.Bgrade),C16&gt;=80),"Accepted",AND(D16="STEM",OR(_xlpm.Agrade,_xlpm.Bgrade),C16&gt;=80,C16&lt;=84),"Interview",AND(NOT(D16="STEM"),OR(_xlpm.Agrade,_xlpm.Bgrade,_xlpm.Cgrade),C16&gt;=50,C16&lt;=79),"Interview",AND(_xlpm.Cgrade,C16&lt;50),"Not Accepted",B16="D","Not Accepted", TRUE, "Special Review"))</f>
        <v>Not Accepted</v>
      </c>
      <c r="G16" s="7"/>
    </row>
    <row r="17" spans="1:7" ht="18.600000000000001" customHeight="1" x14ac:dyDescent="0.3">
      <c r="A17" s="16" t="s">
        <v>38</v>
      </c>
      <c r="B17" s="12" t="s">
        <v>45</v>
      </c>
      <c r="C17" s="16">
        <v>88</v>
      </c>
      <c r="D17" s="16" t="s">
        <v>3</v>
      </c>
      <c r="E17" s="15" t="str" cm="1">
        <f t="array" ref="E17">_xlfn.IFS( AND( D17 = "STEM", OR(B17="A",B17="A+", B17="A-"), C17&gt;=85 ), "Accepted", AND( D17= "STEM", OR(B17 = "A", B17 = "B",B17="A+", B17="A-", B17="B+", B17="B-" ), OR(C17&lt;85, C17&gt;80) ), "Interview", AND( OR(D17= "Arts", D17 = "Business"), OR(B17 = "A", B17 = "B",B17="A+", B17="A-", B17="B+", B17="B-"), C17&gt;=80 ), "Accepted", AND( OR(D17= "Arts", D17 = "Business"), OR(B17 = "A", B17 = "B",B17="A+", B17="A-", B17="B+", B17="B-", B17 = "C", B17="C+", B17="C-"), OR(C17&gt;49, C17&lt;80) ), "Interview", AND( OR(D17= "Arts", D17 = "Business",D17= "STEM" ), OR( B17 = "C", B17="C+", B17="C-", B17= "D", B17="D+", B17="D-"), OR(C17&lt;50, C17&gt;=0) ), "Not Accepted" )</f>
        <v>Interview</v>
      </c>
      <c r="F17" s="1" t="str" cm="1">
        <f t="array" ref="F17">_xlfn.LET(_xlpm.Agrade,ISNUMBER(SEARCH("A*",B17)),_xlpm.Bgrade,ISNUMBER(SEARCH("B*",B17)),_xlpm.Cgrade,ISNUMBER(SEARCH("C*",B17)),_xlpm.Dgrade,ISNUMBER(SEARCH("D*",B17)),_xlfn.IFS(AND(D17="STEM",_xlpm.Agrade,C17&gt;=85),"Accepted",AND(NOT(D17="STEM"),OR(_xlpm.Agrade,_xlpm.Bgrade),C17&gt;=80),"Accepted",AND(D17="STEM",OR(_xlpm.Agrade,_xlpm.Bgrade),C17&gt;=80,C17&lt;=84),"Interview",AND(NOT(D17="STEM"),OR(_xlpm.Agrade,_xlpm.Bgrade,_xlpm.Cgrade),C17&gt;=50,C17&lt;=79),"Interview",AND(_xlpm.Cgrade,C17&lt;50),"Not Accepted",B17="D","Not Accepted", TRUE, "Special Review"))</f>
        <v>Special Review</v>
      </c>
      <c r="G17" s="7"/>
    </row>
    <row r="18" spans="1:7" ht="18.600000000000001" customHeight="1" x14ac:dyDescent="0.3">
      <c r="A18" s="14" t="s">
        <v>39</v>
      </c>
      <c r="B18" s="11" t="s">
        <v>1</v>
      </c>
      <c r="C18" s="14">
        <v>91</v>
      </c>
      <c r="D18" s="14" t="s">
        <v>3</v>
      </c>
      <c r="E18" s="15" t="str" cm="1">
        <f t="array" ref="E18">_xlfn.IFS( AND( D18 = "STEM", OR(B18="A",B18="A+", B18="A-"), C18&gt;=85 ), "Accepted", AND( D18= "STEM", OR(B18 = "A", B18 = "B",B18="A+", B18="A-", B18="B+", B18="B-" ), OR(C18&lt;85, C18&gt;80) ), "Interview", AND( OR(D18= "Arts", D18 = "Business"), OR(B18 = "A", B18 = "B",B18="A+", B18="A-", B18="B+", B18="B-"), C18&gt;=80 ), "Accepted", AND( OR(D18= "Arts", D18 = "Business"), OR(B18 = "A", B18 = "B",B18="A+", B18="A-", B18="B+", B18="B-", B18 = "C", B18="C+", B18="C-"), OR(C18&gt;49, C18&lt;80) ), "Interview", AND( OR(D18= "Arts", D18 = "Business",D18= "STEM" ), OR( B18 = "C", B18="C+", B18="C-", B18= "D", B18="D+", B18="D-"), OR(C18&lt;50, C18&gt;=0) ), "Not Accepted" )</f>
        <v>Accepted</v>
      </c>
      <c r="F18" s="1" t="str" cm="1">
        <f t="array" ref="F18">_xlfn.LET(_xlpm.Agrade,ISNUMBER(SEARCH("A*",B18)),_xlpm.Bgrade,ISNUMBER(SEARCH("B*",B18)),_xlpm.Cgrade,ISNUMBER(SEARCH("C*",B18)),_xlpm.Dgrade,ISNUMBER(SEARCH("D*",B18)),_xlfn.IFS(AND(D18="STEM",_xlpm.Agrade,C18&gt;=85),"Accepted",AND(NOT(D18="STEM"),OR(_xlpm.Agrade,_xlpm.Bgrade),C18&gt;=80),"Accepted",AND(D18="STEM",OR(_xlpm.Agrade,_xlpm.Bgrade),C18&gt;=80,C18&lt;=84),"Interview",AND(NOT(D18="STEM"),OR(_xlpm.Agrade,_xlpm.Bgrade,_xlpm.Cgrade),C18&gt;=50,C18&lt;=79),"Interview",AND(_xlpm.Cgrade,C18&lt;50),"Not Accepted",B18="D","Not Accepted", TRUE, "Special Review"))</f>
        <v>Accepted</v>
      </c>
      <c r="G18" s="7"/>
    </row>
    <row r="19" spans="1:7" ht="18.600000000000001" customHeight="1" x14ac:dyDescent="0.3">
      <c r="A19" s="16" t="s">
        <v>40</v>
      </c>
      <c r="B19" s="12" t="s">
        <v>44</v>
      </c>
      <c r="C19" s="16">
        <v>90</v>
      </c>
      <c r="D19" s="16" t="s">
        <v>3</v>
      </c>
      <c r="E19" s="15" t="str" cm="1">
        <f t="array" ref="E19">_xlfn.IFS( AND( D19 = "STEM", OR(B19="A",B19="A+", B19="A-"), C19&gt;=85 ), "Accepted", AND( D19= "STEM", OR(B19 = "A", B19 = "B",B19="A+", B19="A-", B19="B+", B19="B-" ), OR(C19&lt;85, C19&gt;80) ), "Interview", AND( OR(D19= "Arts", D19 = "Business"), OR(B19 = "A", B19 = "B",B19="A+", B19="A-", B19="B+", B19="B-"), C19&gt;=80 ), "Accepted", AND( OR(D19= "Arts", D19 = "Business"), OR(B19 = "A", B19 = "B",B19="A+", B19="A-", B19="B+", B19="B-", B19 = "C", B19="C+", B19="C-"), OR(C19&gt;49, C19&lt;80) ), "Interview", AND( OR(D19= "Arts", D19 = "Business",D19= "STEM" ), OR( B19 = "C", B19="C+", B19="C-", B19= "D", B19="D+", B19="D-"), OR(C19&lt;50, C19&gt;=0) ), "Not Accepted" )</f>
        <v>Accepted</v>
      </c>
      <c r="F19" s="1" t="str" cm="1">
        <f t="array" ref="F19">_xlfn.LET(_xlpm.Agrade,ISNUMBER(SEARCH("A*",B19)),_xlpm.Bgrade,ISNUMBER(SEARCH("B*",B19)),_xlpm.Cgrade,ISNUMBER(SEARCH("C*",B19)),_xlpm.Dgrade,ISNUMBER(SEARCH("D*",B19)),_xlfn.IFS(AND(D19="STEM",_xlpm.Agrade,C19&gt;=85),"Accepted",AND(NOT(D19="STEM"),OR(_xlpm.Agrade,_xlpm.Bgrade),C19&gt;=80),"Accepted",AND(D19="STEM",OR(_xlpm.Agrade,_xlpm.Bgrade),C19&gt;=80,C19&lt;=84),"Interview",AND(NOT(D19="STEM"),OR(_xlpm.Agrade,_xlpm.Bgrade,_xlpm.Cgrade),C19&gt;=50,C19&lt;=79),"Interview",AND(_xlpm.Cgrade,C19&lt;50),"Not Accepted",B19="D","Not Accepted", TRUE, "Special Review"))</f>
        <v>Accepted</v>
      </c>
      <c r="G19" s="7"/>
    </row>
    <row r="20" spans="1:7" ht="18.600000000000001" customHeight="1" x14ac:dyDescent="0.3">
      <c r="A20" s="14" t="s">
        <v>41</v>
      </c>
      <c r="B20" s="11" t="s">
        <v>19</v>
      </c>
      <c r="C20" s="14">
        <v>86</v>
      </c>
      <c r="D20" s="14" t="s">
        <v>17</v>
      </c>
      <c r="E20" s="15" t="str" cm="1">
        <f t="array" ref="E20">_xlfn.IFS( AND( D20 = "STEM", OR(B20="A",B20="A+", B20="A-"), C20&gt;=85 ), "Accepted", AND( D20= "STEM", OR(B20 = "A", B20 = "B",B20="A+", B20="A-", B20="B+", B20="B-" ), OR(C20&lt;85, C20&gt;80) ), "Interview", AND( OR(D20= "Arts", D20 = "Business"), OR(B20 = "A", B20 = "B",B20="A+", B20="A-", B20="B+", B20="B-"), C20&gt;=80 ), "Accepted", AND( OR(D20= "Arts", D20 = "Business"), OR(B20 = "A", B20 = "B",B20="A+", B20="A-", B20="B+", B20="B-", B20 = "C", B20="C+", B20="C-"), OR(C20&gt;49, C20&lt;80) ), "Interview", AND( OR(D20= "Arts", D20 = "Business",D20= "STEM" ), OR( B20 = "C", B20="C+", B20="C-", B20= "D", B20="D+", B20="D-"), OR(C20&lt;50, C20&gt;=0) ), "Not Accepted" )</f>
        <v>Interview</v>
      </c>
      <c r="F20" s="1" t="str" cm="1">
        <f t="array" ref="F20">_xlfn.LET(_xlpm.Agrade,ISNUMBER(SEARCH("A*",B20)),_xlpm.Bgrade,ISNUMBER(SEARCH("B*",B20)),_xlpm.Cgrade,ISNUMBER(SEARCH("C*",B20)),_xlpm.Dgrade,ISNUMBER(SEARCH("D*",B20)),_xlfn.IFS(AND(D20="STEM",_xlpm.Agrade,C20&gt;=85),"Accepted",AND(NOT(D20="STEM"),OR(_xlpm.Agrade,_xlpm.Bgrade),C20&gt;=80),"Accepted",AND(D20="STEM",OR(_xlpm.Agrade,_xlpm.Bgrade),C20&gt;=80,C20&lt;=84),"Interview",AND(NOT(D20="STEM"),OR(_xlpm.Agrade,_xlpm.Bgrade,_xlpm.Cgrade),C20&gt;=50,C20&lt;=79),"Interview",AND(_xlpm.Cgrade,C20&lt;50),"Not Accepted",B20="D","Not Accepted", TRUE, "Special Review"))</f>
        <v>Special Review</v>
      </c>
      <c r="G20" s="7"/>
    </row>
    <row r="21" spans="1:7" ht="18.600000000000001" customHeight="1" x14ac:dyDescent="0.3">
      <c r="A21" s="17" t="s">
        <v>42</v>
      </c>
      <c r="B21" s="13" t="s">
        <v>20</v>
      </c>
      <c r="C21" s="17">
        <v>172</v>
      </c>
      <c r="D21" s="17" t="s">
        <v>17</v>
      </c>
      <c r="E21" s="15" t="str" cm="1">
        <f t="array" ref="E21">_xlfn.IFS( AND( D21 = "STEM", OR(B21="A",B21="A+", B21="A-"), C21&gt;=85 ), "Accepted", AND( D21= "STEM", OR(B21 = "A", B21 = "B",B21="A+", B21="A-", B21="B+", B21="B-" ), OR(C21&lt;85, C21&gt;80) ), "Interview", AND( OR(D21= "Arts", D21 = "Business"), OR(B21 = "A", B21 = "B",B21="A+", B21="A-", B21="B+", B21="B-"), C21&gt;=80 ), "Accepted", AND( OR(D21= "Arts", D21 = "Business"), OR(B21 = "A", B21 = "B",B21="A+", B21="A-", B21="B+", B21="B-", B21 = "C", B21="C+", B21="C-"), OR(C21&gt;49, C21&lt;80) ), "Interview", AND( OR(D21= "Arts", D21 = "Business",D21= "STEM" ), OR( B21 = "C", B21="C+", B21="C-", B21= "D", B21="D+", B21="D-"), OR(C21&lt;50, C21&gt;=0) ), "Not Accepted" )</f>
        <v>Accepted</v>
      </c>
      <c r="F21" s="1" t="str" cm="1">
        <f t="array" ref="F21">_xlfn.LET(_xlpm.Agrade,ISNUMBER(SEARCH("A*",B21)),_xlpm.Bgrade,ISNUMBER(SEARCH("B*",B21)),_xlpm.Cgrade,ISNUMBER(SEARCH("C*",B21)),_xlpm.Dgrade,ISNUMBER(SEARCH("D*",B21)),_xlfn.IFS(AND(D21="STEM",_xlpm.Agrade,C21&gt;=85),"Accepted",AND(NOT(D21="STEM"),OR(_xlpm.Agrade,_xlpm.Bgrade),C21&gt;=80),"Accepted",AND(D21="STEM",OR(_xlpm.Agrade,_xlpm.Bgrade),C21&gt;=80,C21&lt;=84),"Interview",AND(NOT(D21="STEM"),OR(_xlpm.Agrade,_xlpm.Bgrade,_xlpm.Cgrade),C21&gt;=50,C21&lt;=79),"Interview",AND(_xlpm.Cgrade,C21&lt;50),"Not Accepted",B21="D","Not Accepted", TRUE, "Special Review"))</f>
        <v>Accepted</v>
      </c>
      <c r="G21" s="7"/>
    </row>
  </sheetData>
  <sortState xmlns:xlrd2="http://schemas.microsoft.com/office/spreadsheetml/2017/richdata2" ref="A2:A86">
    <sortCondition ref="A2:A86"/>
  </sortState>
  <conditionalFormatting sqref="E2:E21">
    <cfRule type="expression" dxfId="2" priority="2">
      <formula>$E2="Interview"</formula>
    </cfRule>
    <cfRule type="expression" dxfId="1" priority="1">
      <formula>$E2="Accepted"</formula>
    </cfRule>
    <cfRule type="expression" dxfId="0" priority="3">
      <formula>$E2="Not Accepted"</formula>
    </cfRule>
  </conditionalFormatting>
  <dataValidations count="3">
    <dataValidation allowBlank="1" showInputMessage="1" showErrorMessage="1" error="Enter a value between 0 and 100" sqref="C2:C21" xr:uid="{9159BB1E-A422-4BB3-9907-35E936C22A54}"/>
    <dataValidation type="list" allowBlank="1" showInputMessage="1" showErrorMessage="1" sqref="D2:D21" xr:uid="{316DCCBF-45D0-4D20-A12B-0BF399F1C125}">
      <formula1>"Arts, Business, STEM"</formula1>
    </dataValidation>
    <dataValidation type="list" allowBlank="1" showInputMessage="1" showErrorMessage="1" sqref="B2:B21" xr:uid="{B4060CCE-0B1A-4FBA-8D45-C3EC604C013E}">
      <formula1>"A, A+, A-, B, B+, B-, C, C+, C-, 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Ilackkeya Bhavananthi</cp:lastModifiedBy>
  <dcterms:created xsi:type="dcterms:W3CDTF">2022-07-16T01:53:55Z</dcterms:created>
  <dcterms:modified xsi:type="dcterms:W3CDTF">2024-08-16T22:28:46Z</dcterms:modified>
</cp:coreProperties>
</file>