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ceHeating" sheetId="1" r:id="rId4"/>
    <sheet state="visible" name="SpaceHeatingWater" sheetId="2" r:id="rId5"/>
    <sheet state="visible" name="SpaceHeatingCooling" sheetId="3" r:id="rId6"/>
    <sheet state="visible" name="HotWater" sheetId="4" r:id="rId7"/>
    <sheet state="visible" name="Cooking" sheetId="5" r:id="rId8"/>
    <sheet state="visible" name="Lighting" sheetId="6" r:id="rId9"/>
    <sheet state="hidden" name="Fridges" sheetId="7" r:id="rId10"/>
    <sheet state="hidden" name="Dishwashers" sheetId="8" r:id="rId11"/>
    <sheet state="hidden" name="OtherElectricalEquipments" sheetId="9" r:id="rId12"/>
    <sheet state="hidden" name="ClothesWashers" sheetId="10" r:id="rId13"/>
  </sheets>
  <definedNames/>
  <calcPr/>
</workbook>
</file>

<file path=xl/sharedStrings.xml><?xml version="1.0" encoding="utf-8"?>
<sst xmlns="http://schemas.openxmlformats.org/spreadsheetml/2006/main" count="449" uniqueCount="290">
  <si>
    <t xml:space="preserve"> Name</t>
  </si>
  <si>
    <t>Final Energy</t>
  </si>
  <si>
    <t>Thermal PowerHeating (W)</t>
  </si>
  <si>
    <t>Efficiency Heating</t>
  </si>
  <si>
    <t>Price</t>
  </si>
  <si>
    <t>Link</t>
  </si>
  <si>
    <t>Electric Heater Fan</t>
  </si>
  <si>
    <t>Electricity</t>
  </si>
  <si>
    <t>https://www.leroymerlin.pt/Produtos/Aquecimento-e-Climatizacao/Aquecimento-eletrico/Termoventiladores/WPR_REF_82116684?utm_source=google&amp;utm_medium=organic&amp;utm_campaign=surfaces&amp;gclid=EAIaIQobChMI_uXioer78wIVjtrVCh1IJw83EAQYBiABEgK8EfD_BwE</t>
  </si>
  <si>
    <t>Wonderwall Smart 450 Painel Aquecedor Infravermelho</t>
  </si>
  <si>
    <t xml:space="preserve"> https://www.electronic-star.pt/Casa-Lazer/Aquecedores/Painel-aquecedor-infravermelho/Wonderwall-Smart-Painel-Aquecedor-Infravermelho-50x190cm-450W-Timer-Semanal-IP24-Branco-450-W.html</t>
  </si>
  <si>
    <t>Boiler pellets</t>
  </si>
  <si>
    <t>Biomass</t>
  </si>
  <si>
    <t>https://www.leroymerlin.pt/Produtos/Aquecimento-e-Climatizacao/Aquecimento-pellets-e-lenha/Salamandras-pellets/WPR_REF_82305894</t>
  </si>
  <si>
    <t>Ronda 100 S-line White</t>
  </si>
  <si>
    <t>https://www.qlima.fr/gamme/chauffage/po%C3%AAles-%C3%A0-granul%C3%A9s-de-bois/ronda-100-s-line-white/</t>
  </si>
  <si>
    <t>Ecoforest ecoGEO basic BC4</t>
  </si>
  <si>
    <t>https://ecoforest.com/pt/bombas-de-calor/geotermica/geotermia/321-ecogeo-basic</t>
  </si>
  <si>
    <t>Name</t>
  </si>
  <si>
    <t>Efficiency</t>
  </si>
  <si>
    <t>Price (€)</t>
  </si>
  <si>
    <t>VULCANO LIFE2 ZWA24-3K N</t>
  </si>
  <si>
    <t>Gas</t>
  </si>
  <si>
    <t>https://www.leroymerlin.pt/Produtos/Aquecimento-e-Climatizacao/Aquecimento-central/Caldeiras/WPR_REF_82063331</t>
  </si>
  <si>
    <t>Caldeira gás condensação Wolf FGB-K 24/28 GN</t>
  </si>
  <si>
    <t>https://www.sanitop.pt/caldeira-g%C3%A1s-condensa%C3%A7%C3%A3o-wolf-fgb-k-24-28-gn</t>
  </si>
  <si>
    <t>Pellets boiler RED</t>
  </si>
  <si>
    <t>https://www.leroymerlin.pt/Produtos/Aquecimento-e-Climatizacao/Aquecimento-central/Caldeiras/WPR_REF_19223064?utm_source=google&amp;utm_medium=organic&amp;utm_campaign=surfaces&amp;gclid=EAIaIQobChMIgPHlzOn78wIVdBkGAB0NCAeaEAQYASABEgI8DvD_BwE</t>
  </si>
  <si>
    <t>Daikin Altherma 3RF 04ev</t>
  </si>
  <si>
    <t>https://www.daikin.pt/content/dam/DAPT/document-library/catalogues/heat/air-to-water-heat-pump-low-temperature/ECPPT20-768%20Brochura%20Daikin%20Altherma%203%20R.pdf</t>
  </si>
  <si>
    <t>Thermal PowerCooling (W)</t>
  </si>
  <si>
    <t>Efficiency Cooling</t>
  </si>
  <si>
    <t>ELUXE AMBER 12000 BTU R32</t>
  </si>
  <si>
    <t>https://www.leroymerlin.pt/Produtos/Aquecimento-e-Climatizacao/Ar-condicionado/Ar-condicionado-fixo/WPR_REF_82143593?gclid=Cj0KCQjwnoqLBhD4ARIsAL5JedJAYp5wZhxRadSKTKUOfwPM6EdVXmRYoefTD3kD3wrx7l6eDSl2P2YaAuFSEALw_wcB</t>
  </si>
  <si>
    <t>Dual Inverter Hot &amp; Cold Split Air Conditioner(1.5) with 4 Way Swing</t>
  </si>
  <si>
    <t>Fujitsu ASYG07KCTB</t>
  </si>
  <si>
    <t>https://www.topten.eu/private/product/view/Fujitsu-ASYG07KGTB-AOYG07KGCA</t>
  </si>
  <si>
    <t>Daikin FTXM -20N</t>
  </si>
  <si>
    <t>https://www.topten.eu/private/product/view/Daikin-FTXM20N-RXM20N</t>
  </si>
  <si>
    <t>Fujitsu ASYG09KGTB</t>
  </si>
  <si>
    <t>https://www.topten.eu/private/product/view/Fujitsu-ASYG09KGTB-AOYG09KGCA</t>
  </si>
  <si>
    <t>FUJITSU ASY25UI-KP R32 9000BTU</t>
  </si>
  <si>
    <t>https://www.leroymerlin.pt/Produtos/Aquecimento-e-Climatizacao/Ar-condicionado/WPR_REF_82204387</t>
  </si>
  <si>
    <t>Mitsubishi Electric MSZ-LN35VG-R/V/W/B</t>
  </si>
  <si>
    <t>https://www.topten.eu/private/product/view/Mitsubishi-Electric-MSZ-LN35VG-RVWB-MUZ-LN35VG</t>
  </si>
  <si>
    <t>heat pump 
SAMSUNG AR12TXHQBWKNEU</t>
  </si>
  <si>
    <t>https://www.mediaworld.it/product/k-1005973/samsung-ar12txhqbwkneu-ar12txhqbwkxeu</t>
  </si>
  <si>
    <t>Electrolux Well H7 Heat pump</t>
  </si>
  <si>
    <t>https://www.power.fi/koti-ja-piha/ilmanlaatu-ja-viilennys/ilmalampopumput/electrolux-epn09v78hw-well-h7-ilmalampopumppu/p-1088034/?_ref=ca-wtb&amp;_refv=2343088038</t>
  </si>
  <si>
    <t>SAMSUNG AR30</t>
  </si>
  <si>
    <t>https://www.worten.pt/grandes-eletrodomesticos/ar-condicionado/ar-condicionado-fixo/ar-condicionado-samsung-ar30-18-m2-9000-btu-branco-7169947</t>
  </si>
  <si>
    <t>Power (W)</t>
  </si>
  <si>
    <t>Flow (L/m)</t>
  </si>
  <si>
    <t>Tank size (L)</t>
  </si>
  <si>
    <t>Termoacumulador TEKA Smart EWH 100 VE-D (100 L - 7.5 bar)</t>
  </si>
  <si>
    <t>https://www.worten.pt/grandes-eletrodomesticos/aquecimento-de-agua/termoacumuladores/termoacumulador-teka-smart-ewh-100-ve-d-100-l-7-5-bar-6716063?gclid=Cj0KCQjwwY-LBhD6ARIsACvT72OD9MwjGEpDTqAm7lIWF7nj6tbzoVj8n6Y8_yJ6NpMSfRYX6II5_poaAolYEALw_wcB&amp;__cf_chl_captcha_tk__=pmd_9955VvxDNprE0vLVcjchluMXm23fn0HggbIsPb8vNNk-1633960537-0-gqNtZGzNA_ujcnBszQel</t>
  </si>
  <si>
    <t>Ventilated gas tankless heater JUNKERS WTD11-4 KME 11L BUTANO PROPANO Ref 82404514</t>
  </si>
  <si>
    <t>https://www.leroymerlin.pt/Produtos/Canalizacao/Esquentadores/WPR_REF_82404514</t>
  </si>
  <si>
    <t>JUNKERS HYDRO 4200 WR11 11L B/P</t>
  </si>
  <si>
    <t>https://www.leroymerlin.pt/Produtos/Canalizacao/Esquentadores/WPR_REF_82852481</t>
  </si>
  <si>
    <r>
      <rPr>
        <rFont val="Arial"/>
        <color theme="1"/>
        <sz val="9.0"/>
      </rPr>
      <t xml:space="preserve">Vaillant aroSTOR VWL BM 270/5 </t>
    </r>
    <r>
      <rPr>
        <rFont val="Arial"/>
        <b/>
        <color theme="1"/>
        <sz val="9.0"/>
      </rPr>
      <t>(HEAT PUMP)</t>
    </r>
  </si>
  <si>
    <t>https://www.edp.pt/edp-store/produtos/aquecimento-de-agua/bomba-de-calor/vaillant-arostor-vwl-bm-270-5-265?_gl=1*1wey3m2*_up*MQ..&amp;gclid=Cj0KCQjwwY-LBhD6ARIsACvT72Mrz7-k_j93i_3qmIhtCyiOtVuUh5eyq74j1Zz-WGc7quDSkMd47LUaAl07EALw_wcB&amp;gclsrc=aw.ds</t>
  </si>
  <si>
    <t>Termo eléctrico ARISTON LYDOS ECO BLU 100L</t>
  </si>
  <si>
    <t>https://www.leroymerlin.es/fp/82346171/termos-ariston-lydos-ecoblu</t>
  </si>
  <si>
    <t>Baxi 7657139 Calderas Victoria Condens 24/24F</t>
  </si>
  <si>
    <t>https://www.amazon.es/Baxi-7657139-Calderas-Victoria-Condens/dp/B07K5FXDD3/ref=sr_1_12?dchild=1&amp;qid=1633960588&amp;refinements=p_89%3ABaxi&amp;s=tools&amp;sr=1-12</t>
  </si>
  <si>
    <t>ARISTON FLECK 100L BON Water Heater</t>
  </si>
  <si>
    <t>https://www.leroymerlin.pt/Produtos/Canalizacao/Termoacumuladores/WPR_REF_15840853</t>
  </si>
  <si>
    <t>Fineco XD-200L</t>
  </si>
  <si>
    <t>https://67efad5cf5ae31f4.en.made-in-china.com/product/qdTAxkalVEWu/China-All-in-One-Heat-Pump-Water-Heater-with-60-Degree-Outlet-Hot-Water.html</t>
  </si>
  <si>
    <t>Nom</t>
  </si>
  <si>
    <t>BECKEN BMO4135</t>
  </si>
  <si>
    <t xml:space="preserve">Electricity </t>
  </si>
  <si>
    <t>https://www.worten.pt/pequenos-eletrodomesticos/micro-ondas-e-mini-fornos/mini-fornos/mini-forno-becken-bmo4135-capacidade-30-l-1500-w-6618294</t>
  </si>
  <si>
    <t>Micro-ondas SAMSUNG MS23K3513AW</t>
  </si>
  <si>
    <t>https://www.worten.pt/pequenos-eletrodomesticos/micro-ondas-e-mini-fornos/micro-ondas/micro-ondas-samsung-ms23k3513aw-23-l-sem-grill-branco-6634688</t>
  </si>
  <si>
    <t>iQ100 Dominó de indução 30 cm Preto, surface mount with frame</t>
  </si>
  <si>
    <t>https://media3.bsh-group.com/Documents/specsheet/pt-PT/EH375FBB1E.pdf</t>
  </si>
  <si>
    <t>Forno Ventilado SMEG</t>
  </si>
  <si>
    <t>https://smegstore.pt/collections/fornos/products/sf6922ppze1</t>
  </si>
  <si>
    <t>Placa de inducción WHIRLPOOL Smo 658C/Bt/Ixl de 5.4 x 65 cm con4 zonas de cocció</t>
  </si>
  <si>
    <t>https://www.leroymerlin.es/fp/82482074/placa-de-induccion-whirlpool-smo-658c-bt-ixl-de-5-4-x-65-cm-con4-zonas-de-coccio</t>
  </si>
  <si>
    <t>Kitchen Robot YÄMMI 2 XL</t>
  </si>
  <si>
    <t>https://www.worten.pt/pequenos-eletrodomesticos/preparacao-de-alimentos/robos-de-cozinha/robo-de-cozinha-yammi-2-xl-bandeja-livro-de-receitas-4-8-l-1500-w-10-acessorios-7147079</t>
  </si>
  <si>
    <t>Electrolux KIC844I induction</t>
  </si>
  <si>
    <t>https://www.electrolux.fi/kitchen/cooking/hobs/combohob/kic844i/</t>
  </si>
  <si>
    <t>Ignito 5 zonas placa de gás</t>
  </si>
  <si>
    <t>https://www.klarstein.pt/Eletrodomesticos/Placas-de-fogao/Placas-a-gas/Ignito-Fogao-de-Inducao-a-Gas-5-Bocas-Queimador-Sabaf-Vitroceramica-Preto-Preto-5-queimadores.html?gclid=Cj0KCQjw5JSLBhCxARIsAHgO2SdLK4UTl1_E3A4hX4SCaKIoUplS7GBvmfu3vDqnTOnlVNxO_wgNeKcaApIwEALw_wcB</t>
  </si>
  <si>
    <t>ORIMA ORD-651</t>
  </si>
  <si>
    <t>https://www.leroymerlin.pt/Produtos/Cozinhas/Eletrodomesticos/Fornos/WPR_REF_81956454</t>
  </si>
  <si>
    <t>CATA IB 6304</t>
  </si>
  <si>
    <t>https://www.leroymerlin.pt/Produtos/Cozinhas/Eletrodomesticos/Placas/WPR_REF_81962522</t>
  </si>
  <si>
    <t>Microondas Silver 700W 20L - 411064</t>
  </si>
  <si>
    <t>https://www.kuantokusta.pt/p/1966874/silver-700w-20l-411064</t>
  </si>
  <si>
    <t>FORNO WHIRLPOOL AKP9 785 IX</t>
  </si>
  <si>
    <t>https://www.radiopopular.pt/produto/forno-whirlpool-akp9-785-ix</t>
  </si>
  <si>
    <t>Micro-ondas Encastre BOSCH BEL554MS0</t>
  </si>
  <si>
    <t>https://www.worten.pt/grandes-eletrodomesticos/encastre/micro-ondas-encastrar/micro-ondas-encastre-bosch-bel554ms0-25-l-com-grill-inox-6579028</t>
  </si>
  <si>
    <t>Forno BOSCH HBA534ES0</t>
  </si>
  <si>
    <t>https://www.worten.pt/grandes-eletrodomesticos/encastre/fornos/forno-bosch-hba534es0-71-l-59-4-cm-inox-6525952</t>
  </si>
  <si>
    <t>Lumens (lm)</t>
  </si>
  <si>
    <t>Hours</t>
  </si>
  <si>
    <t>LED KUNFT KLNW-3666</t>
  </si>
  <si>
    <t>https://www.worten.pt/casa/iluminacao/lampadas-e-lanternas/lampadas/pack-2-lampadas-led-kunft-klnw-3666-470-lumen-casquilho-e27-2-lampadas-luz-branca-6288641</t>
  </si>
  <si>
    <t>Lâmpada LED GU10 S11 120º 6W</t>
  </si>
  <si>
    <t>Eletricity</t>
  </si>
  <si>
    <t>https://www.efectoled.com/pt/comprar-lampada-led-gu10-classica/2666-lampara-led-gu10-s11-6w.html</t>
  </si>
  <si>
    <t>LED EGLO E27 A60</t>
  </si>
  <si>
    <t>LED GU5.3 MR16 12V AC/DC PANASONIC</t>
  </si>
  <si>
    <t>https://www.worten.pt/casa/iluminacao/lampadas-e-lanternas/lampadas/lampada-led-panasonic-5-w-casquilho-gu5-3-luz-branco-neutro-400-lm-MRKEAN-6314562345214</t>
  </si>
  <si>
    <t>Handson LED filament peerlamp</t>
  </si>
  <si>
    <t>https://www.gamma.nl/assortiment/handson-led-filament-peerlamp-e27-4w-470lm/p/B595104</t>
  </si>
  <si>
    <t>LEXMAN LED 2PIN 9W 1055LM LUZ BRANCA</t>
  </si>
  <si>
    <t>https://www.leroymerlin.pt/Produtos/Iluminacao/Lampadas/Lampadas/WPR_REF_19926291</t>
  </si>
  <si>
    <t>Foco PHILIPS de 3w</t>
  </si>
  <si>
    <t>https://www.leroymerlin.es/fp/17473085/foco-philips-de-3w</t>
  </si>
  <si>
    <t>GE Lighting A19 Incandescent Halogen Light Bulbs</t>
  </si>
  <si>
    <t>https://www.amazon.com/GE-Lighting-70286-Replacement-620-Lumen/dp/B00HW2VR74/ref=sr_1_17?_encoding=UTF8&amp;c=ts&amp;dchild=1&amp;keywords=Incandescent+Bulbs&amp;qid=1633968774&amp;s=hi&amp;sr=1-17&amp;ts_id=328865011</t>
  </si>
  <si>
    <t>Luminária LED linear regulável com Sensor para armário 12V DC 10,5W 100cm</t>
  </si>
  <si>
    <t>https://www.barcelonaled.com/pt/tubos-armaduras-e-luminarias-led/lineares-led/luminaria-led-linear-regulavel-com-sensor-para-armario-12v-dc-105w-100cm.html?utm_campaign=shopping_2017&amp;utm_source=cpc&amp;utm_medium=shopping&amp;gclid=CjwKCAjw2bmLBhBREiwAZ6ugo6A5lxU2_SR7qqBiarbf3FOoAa7CmlaGwtjfb-cY8XPzejn5FLfSVxoCQW8QAvD_BwE</t>
  </si>
  <si>
    <t>LED-lampa med skymningsrelä E27 Clas Ohlson</t>
  </si>
  <si>
    <t>https://www.clasohlson.com/se/LED-lampa-med-skymningsrel&amp;auml;-E27-Clas-Ohlson/p/36-7610</t>
  </si>
  <si>
    <t>Dekorationslampa LED Glob E27 Amber, Northlight</t>
  </si>
  <si>
    <t>https://www.clasohlson.com/se/Dekorationslampa-LED-Glob-E27-Amber,-Northlight/p/36-7613</t>
  </si>
  <si>
    <t>Hansang A15 LED Bulb Light 6 Watt (60w Equivalent),E26 Standard Base,5000K Daylight,600 Lumens,Frosted G45/A15 Bulb Shape,CRI&gt;83,Ceiling Fan Light Bulb,Home Appliance Bulb,No Dimmable (6 Pack)</t>
  </si>
  <si>
    <t>https://www.amazon.com/Equivalent-Standard-Daylight-Appliance-Dimmable/dp/B07D5WPD15/ref=sr_1_4?dchild=1&amp;keywords=600%2Blumens%2Bbulb&amp;qid=1634639885&amp;refinements=p_n_feature_nineteen_browse-bin%3A9692448011&amp;rnid=9692446011&amp;s=hi&amp;sr=1-4&amp;th=1</t>
  </si>
  <si>
    <t>LEXMAN GLOBO E27 23W/2452 LUZ AMARELA</t>
  </si>
  <si>
    <t>https://www.leroymerlin.pt/Produtos/Iluminacao/Lampadas/Lampadas/WPR_REF_82431512</t>
  </si>
  <si>
    <t>LEXMAN GLOBO E27 12W 1521LM LUZ AMARELA</t>
  </si>
  <si>
    <t>https://www.leroymerlin.pt/Produtos/Iluminacao/Lampadas/Lampadas/WPR_REF_19275991</t>
  </si>
  <si>
    <t>LED E27 GLOBO200 FIL 24W MATE</t>
  </si>
  <si>
    <t>https://www.leroymerlin.pt/Produtos/Iluminacao/Lampadas/Lampadas/WPR_REF_82042885</t>
  </si>
  <si>
    <t>Power</t>
  </si>
  <si>
    <t>Energy (kWh/year)</t>
  </si>
  <si>
    <t>Efficiency index (%)</t>
  </si>
  <si>
    <t>Size Fridge (L)</t>
  </si>
  <si>
    <t>Size Freezer (L)</t>
  </si>
  <si>
    <t>Noise</t>
  </si>
  <si>
    <t>AEG - COMBINADO RCB632E5MX</t>
  </si>
  <si>
    <t>https://clubtek.pt/casa/grandes-eletrodomesticos-582/frigorificos-583?product_id=104847</t>
  </si>
  <si>
    <t xml:space="preserve">Frigorífico Combinado BOSCH KGE36AICA </t>
  </si>
  <si>
    <t>https://www.worten.pt/promocoes/grandes-eletrodomesticos/frigorifico-combinado-bosch-kge36aica-low-frost-186-cm-308-l-inox-7179982</t>
  </si>
  <si>
    <t>Liebherr B 2830</t>
  </si>
  <si>
    <t>-</t>
  </si>
  <si>
    <t>https://www.topten.eu/private/product/view/4016803081715</t>
  </si>
  <si>
    <t>Liebherr IRBb 4170</t>
  </si>
  <si>
    <t>https://www.topten.eu/private/product/view/4016803043751</t>
  </si>
  <si>
    <t>V-ZUG CombiCooler V4000</t>
  </si>
  <si>
    <t>https://www.topten.eu/private/product/view/7630029454350</t>
  </si>
  <si>
    <t>Frigorífico de 2 portas SMEG</t>
  </si>
  <si>
    <t>https://www.elcorteingles.pt/electrodomesticos/A37713266-frigorifico-de-2-portas-fab30rcr5-com-abertura-a-direita/</t>
  </si>
  <si>
    <t>Frigorífico Combinado SIEMENS KG49EAICA (Low Frost - 201 cm - 419 L - Inox)</t>
  </si>
  <si>
    <t>https://www.siemens-home.bsh-group.com/pt/catalogo/frigorificos/frigorificos-e-congeladores-de-instalacao-livre/combinados-de-instalacao-livre/KG49EAICA#/Tabs=section-accessories/Tabs=section-technicalspecs/Tabs=tab-5455129/Togglebox=-1641819649/Togglebox=108124266/Togglebox=664052110/</t>
  </si>
  <si>
    <t xml:space="preserve">Frigorífico KUNFT KDD5195 </t>
  </si>
  <si>
    <t>https://www.worten.pt/grandes-eletrodomesticos/frigorificos/frigorificos-com-congelador/frigorifico-kunft-kdd5195-estatico-143-cm-206-l-branco-7245176</t>
  </si>
  <si>
    <t>Whirlpool 28-inch Wide Top Freezer Refrigerator - 16 cu. ft.</t>
  </si>
  <si>
    <t>https://www.whirlpool.com/kitchen/refrigeration/refrigerators/top-freezer/p.28-inch-wide-top-freezer-refrigerator-16-cu.-ft.wrt106tfdw.html?</t>
  </si>
  <si>
    <t>Refrigerador para Maquilhagem Pretty Cool da Klarstein Abstrato</t>
  </si>
  <si>
    <t>https://www.klarstein.pt/Eletrodomesticos/Frigorificos-Freezers/Mini-frigorificos-Minibares/Refrigerador-para-Maquilhagem-Pretty-Cool-da-Klarstein-Abstrato-17-Litros-50-Watt-1-Prateleira-Resumo.html</t>
  </si>
  <si>
    <t>Electrolux LRC5ME38X4</t>
  </si>
  <si>
    <t>C</t>
  </si>
  <si>
    <t>https://www.electrolux.fi/kitchen/cooling/refrigerators/free-standing-refrigerator/lrc5me38x42/</t>
  </si>
  <si>
    <t>FRIDGE STYLANCE - Frigorífico 244L</t>
  </si>
  <si>
    <t>https://www.create-store.com/pt/comprar-frigorificos/77624-fridge-stylance-frigorifico-244l.html?id_c=153444&amp;_gl=1*1r1enmu*_up*MQ..&amp;gclid=EAIaIQobChMI5-raouPZ8wIVRLDtCh2KKwddEAQYECABEgJUMPD_BwE#features</t>
  </si>
  <si>
    <t xml:space="preserve"> LG GBB71PZVCN
</t>
  </si>
  <si>
    <t>https://www.worten.pt/grandes-eletrodomesticos/frigorificos/frigorificos-combinados/frigorifico-combinado-lg-gbb71pzvcn-no-frost-186-cm-341-l-cinzento-7416840</t>
  </si>
  <si>
    <t>Whirlpool W7 921O W H Frigorífico e Congelador Independente 371 L Branco</t>
  </si>
  <si>
    <t>160W</t>
  </si>
  <si>
    <t>https://dott.pt/pt/products/whirlpool-w7-921o-w-h-frigorifico-e-congelador-independente-branco-368-l-a-a96903ed-08a1-499b-a527-6a863a540462?gclid=CjwKCAjwwsmLBhACEiwANq-tXFN0YAKF5ObsxAIwCyXWbHxGwf9MJQQ4X9_JJl_sK2O0VxK9VlzpCRoCabAQAvD_BwE</t>
  </si>
  <si>
    <t>Place settings:</t>
  </si>
  <si>
    <t>Energy per washing cycle (kWh)</t>
  </si>
  <si>
    <t>V-ZUG         AdoraDish V6000, Heatpump</t>
  </si>
  <si>
    <t>28,7</t>
  </si>
  <si>
    <t>https://www.topten.eu/private/product/view/7630029437407</t>
  </si>
  <si>
    <t>V-ZUG AdoraDish V6000</t>
  </si>
  <si>
    <t>37,8</t>
  </si>
  <si>
    <t>https://www.topten.eu/private/product/view/7630029436219</t>
  </si>
  <si>
    <t>BOSCH         SMI8YCS01E</t>
  </si>
  <si>
    <t>37,9</t>
  </si>
  <si>
    <t>https://www.topten.eu/private/product/view/4242005182725</t>
  </si>
  <si>
    <t>Whirlpool Dishwasher WFC 3C33 PF</t>
  </si>
  <si>
    <t>https://www.whirlpool.pt/r/produtos/maquinas-de-lavar-loica/maquina-de-lavar-loica-da-whirlpool-cor-branca-tamanho-grande-wfc-3c33-pf/859991613520#</t>
  </si>
  <si>
    <t>Bosch SMV4HAX40N</t>
  </si>
  <si>
    <t>electricity ;)</t>
  </si>
  <si>
    <t>https://www.coolblue.nl/en/product/870651/bosch-smv4hax40n-built-in-fully-integrated-niche-height-81-5-87-5cm.html</t>
  </si>
  <si>
    <t>Máquina de lavar loiça Siemens SN258I06TE com Home Connect e secagem por Zeólitos</t>
  </si>
  <si>
    <t>electricity</t>
  </si>
  <si>
    <t>https://www.elcorteingles.pt/electrodomesticos/A22220514-maquina-de-lavar-loica-siemens-sn258i06te-com-home-connect-e-secagem-por-zeolitos/</t>
  </si>
  <si>
    <t>OEM/ODM Mini dishwasher WQP4-6201</t>
  </si>
  <si>
    <t>https://www.alibaba.com/product-detail/Dish-Washing-Machine-Dishwasher-Machine-Mini_1600111028724.html?spm=a2700.7735675.topad_classic.d_image.6e157757UOt4rv</t>
  </si>
  <si>
    <t>Máquina de lavar louça AEG FFB63700PM</t>
  </si>
  <si>
    <t>https://www.leroymerlin.pt/Produtos/Cozinhas/Eletrodomesticos/Maquinas-de-lavar-loica/WPR_REF_81895282</t>
  </si>
  <si>
    <t>MÁQUINA LAVAR LOUÇA INDESIT DFO 3C23 A</t>
  </si>
  <si>
    <t>266 KWh/ Ano</t>
  </si>
  <si>
    <t>409,99</t>
  </si>
  <si>
    <t>https://www.radiopopular.pt/produto/maquina-lavar-louca-indesit-dfo-3c23-a#</t>
  </si>
  <si>
    <t>Whirlpool, model ADG 7556</t>
  </si>
  <si>
    <t>2400 W (maximum power consumption)</t>
  </si>
  <si>
    <t>1,05</t>
  </si>
  <si>
    <t>http://en.all-specs.net/model/1239/</t>
  </si>
  <si>
    <t>Efficiency (%)</t>
  </si>
  <si>
    <t>Hair dryer - Rowenta Signature Pro AC</t>
  </si>
  <si>
    <t>https://www.rowenta.pt/p/signature-pro-ac/1830005954</t>
  </si>
  <si>
    <t>TV LG 50NANO866</t>
  </si>
  <si>
    <t>https://www.worten.pt/tv-video-e-som/tvs/tv-4k-ultra-hd/tv-lg-50nano866-nano-cell-50-127-cm-4k-ultra-hd-smart-tv-7398335</t>
  </si>
  <si>
    <t>TV LG 43UM7000pla</t>
  </si>
  <si>
    <t>347,91</t>
  </si>
  <si>
    <t>https://dott.pt/pt/products/lg-uhd-smart-tv-43um7000plaaeu-12745af2-5d80-4a90-9c6a-bc854130a857</t>
  </si>
  <si>
    <t>PHILIPS 32PHS5505/12</t>
  </si>
  <si>
    <t>Desumidificador BECKEN 16L BDH4758</t>
  </si>
  <si>
    <t>Electric Massage Chair</t>
  </si>
  <si>
    <t>https://www.amazon.de/-/en/Home-Deluxe-Massage-complete-accessories/dp/B07JR8CGLY</t>
  </si>
  <si>
    <t>PlayStation 5 (PS5)</t>
  </si>
  <si>
    <t>https://www.amazon.ae/PlayStation-5-Console-UAE-Version/dp/B08HHFL27C</t>
  </si>
  <si>
    <t>Torradeira SMEG Tsf01bleu</t>
  </si>
  <si>
    <t>zhttps://www.worten.pt/pequenos-eletrodomesticos/pequeno-almoco/torradeiras/torradeira-smeg-tsf01bleu-950-w-5700633</t>
  </si>
  <si>
    <t>Cortacésped gasolina STERWINS 140cc + Bidón GARLAND 5L</t>
  </si>
  <si>
    <t>Gasoline</t>
  </si>
  <si>
    <t>https://www.leroymerlin.es/fp/84630434/cortacesped-gasolina-sterwins-140cc-bidon-garland-5l</t>
  </si>
  <si>
    <t>Smart TV Android Philips UHD 4K 75PUS7906 190 cm</t>
  </si>
  <si>
    <t>1186,36</t>
  </si>
  <si>
    <t>https://www.fnac.pt/Smart-TV-Android-Philips-UHD-4K-75PUS7906-190-cm-Televisor-TV-4K-UHD/a9249113</t>
  </si>
  <si>
    <t>Dyson Cyclone V10 Absolute Vacuum Cleaner</t>
  </si>
  <si>
    <t>Dyson V11 Absolute Extra Pro ;)</t>
  </si>
  <si>
    <t>Electrcity</t>
  </si>
  <si>
    <t>https://www.coolblue.nl/en/product/889883/dyson-v11-absolute-extra-pro-v11-battery-n248l.html</t>
  </si>
  <si>
    <t>Whirlpool heat pump clothes drier FT M22 8X2B EU</t>
  </si>
  <si>
    <t>https://www.radiopopular.pt/produto/maquina-secar-roupa-whirlpool-ft-m22-8x2b-eu?cstrackid=adc44119-9ec7-4390-9650-17ccbbab52dc&amp;utm_source=Whirlpool&amp;utm_medium=channelsight&amp;utm_campaign=button&amp;utm_content=adc44119-9ec7-4390-9650-17ccbbab52dc</t>
  </si>
  <si>
    <t>TV SAMSUNG QE75QN85AATXXC</t>
  </si>
  <si>
    <t>E</t>
  </si>
  <si>
    <t>https://www.radiopopular.pt/produto/led-samsung-qe75qn85aatxxc#</t>
  </si>
  <si>
    <t>Sony BDV-N9200W Blu-ray Home Theatre</t>
  </si>
  <si>
    <t>https://www.sony.pt/electronics/sistemas-cinema-em-casa-tudo-em-um/bdv-n9200w-n9200wl</t>
  </si>
  <si>
    <t>ubeator</t>
  </si>
  <si>
    <t>https://pt.aliexpress.com/item/1005002294564013.html?srcSns=sns_WhatsApp&amp;spreadType=socialShare&amp;bizType=ProductDetail&amp;social_params=20347207226&amp;aff_fcid=2337119809294206b1d714bf4bd5cbda-1633961770033-03032-_mOPo4W6&amp;tt=MG&amp;aff_fsk=_mOPo4W6&amp;aff_platform=default&amp;sk=_mOPo4W6&amp;aff_trace_key=2337119809294206b1d714bf4bd5cbda-1633961770033-03032-_mOPo4W6&amp;shareId=20347207226&amp;businessType=ProductDetail&amp;platform=AE&amp;terminal_id=2fefaf35050f4a88aae31e166230949c</t>
  </si>
  <si>
    <t>chrome-extension://efaidnbmnnnibpcajpcglclefindmkaj/viewer.html?pdfurl=https%3A%2F%2Fwww.kdk-mea.com%2Fwp-content%2Fuploads%2F2020%2F04%2Fkdk-general-catalogue.pdf&amp;clen=51576984&amp;chunk=true</t>
  </si>
  <si>
    <t>Model : 24CHG - 118 CFM</t>
  </si>
  <si>
    <t>chrome-extension://efaidnbmnnnibpcajpcglclefindmkaj/viewer.html?pdfurl=https%3A%2F%2Fcontent.greenheck.com%2Fpublic%2FDAMProd%2FOriginal%2F10002%2FCS104-13_FEG.pdf&amp;clen=306709</t>
  </si>
  <si>
    <t>Ceiling Mount Type - Ventilating Fan</t>
  </si>
  <si>
    <t>https://www.tokopedia.com/elektropedia/kdk-exhaust-ceiling-sirocco-24cm-24chg?whid=0</t>
  </si>
  <si>
    <t>Exhaust Fan (Panasonic-Japan)</t>
  </si>
  <si>
    <t>chrome-extension://efaidnbmnnnibpcajpcglclefindmkaj/viewer.html?pdfurl=https%3A%2F%2Flssth.panasonic.com%2Fdownload%2Fpdf%2FP_VAME1014_0.pdf&amp;clen=6234950&amp;chunk=true</t>
  </si>
  <si>
    <t>Model : FV-24CHT3 - 124 CFM</t>
  </si>
  <si>
    <t>WIRELESS CHARGING CRADLE FOR APPLE</t>
  </si>
  <si>
    <t>https://www.mytrendyphone.pt/shop/suporte-carregamento-sem-fios-3-em-1-apple-iphone-iwatch-airpods-262732p.html?gclid=EAIaIQobChMImbDxyajF8wIVmtnVCh1crgGUEAQYASABEgIONfD_BwE</t>
  </si>
  <si>
    <t>Mocca master</t>
  </si>
  <si>
    <t>https://cookinglife.eu/moccamaster-coffee-machine-kbg-select-matte-silver/?utm_medium=organic&amp;utm_source=google_shopping&amp;gclid=CjwKCAjw2bmLBhBREiwAZ6ugo_D1PZ3wLVSZ2LOWX4HrxFzGeDGc6CXBj_myuSikKrmPzPIXuqsR-xoCx30QAvD_BwE</t>
  </si>
  <si>
    <t>TP-Link AX10 Dual-band WiFi 6 router</t>
  </si>
  <si>
    <t>ROUTER ASUS AX6100</t>
  </si>
  <si>
    <t>https://www.radiopopular.pt/produto/router-asus-ax6100#</t>
  </si>
  <si>
    <t>MICROONDAS TEKA COMBI MLC 8440 ST</t>
  </si>
  <si>
    <t>669,99</t>
  </si>
  <si>
    <t>https://www.radiopopular.pt/produto/microondas-teka-combi-mlc-8440-st#</t>
  </si>
  <si>
    <t>maquina café urban pingo doce</t>
  </si>
  <si>
    <t>eletricity</t>
  </si>
  <si>
    <t>https://www.deco.proteste.pt/eletrodomesticos/maquinas-cafe/testes/maquinas-cafe/pingo-doce-urban-multibebidas/33055_70827</t>
  </si>
  <si>
    <t>coffe machine expresso essenza automatic EN 97. W</t>
  </si>
  <si>
    <t>https://www.delonghi.com/en-int/products/coffee/coffee-makers/nespresso-system/essenza-en-97w-0132190584</t>
  </si>
  <si>
    <t>piano ROLAND - HP-704 PE</t>
  </si>
  <si>
    <t>https://www.musicfactory.pt/catalogo/pianos/pianos-digitais/201570.aspx</t>
  </si>
  <si>
    <t>estores eletricos</t>
  </si>
  <si>
    <t>https://www.bft-automation.com/pt_PT/produto/reel-easy-b10-230v-w45/</t>
  </si>
  <si>
    <t>Capacity washing (kg)</t>
  </si>
  <si>
    <t>Capacity drying (kg)</t>
  </si>
  <si>
    <t>Energy Cycle(kwh/cycle)</t>
  </si>
  <si>
    <t>Energy per drying cycle (kWh)</t>
  </si>
  <si>
    <t>Samsung WW80T554DTW</t>
  </si>
  <si>
    <t>https://images.samsung.com/is/content/samsung/p6/common/energylabel/common-energylabel-ww80t554dtw-s3-productfiche.pdf</t>
  </si>
  <si>
    <t>Siemens IQ500 WM14UT83GB</t>
  </si>
  <si>
    <t>https://www.siemens-home.bsh-group.com/uk/productlist/exclusive/WM14UT83GB</t>
  </si>
  <si>
    <t>AEG L9WS87609</t>
  </si>
  <si>
    <t>https://www.topten.eu/private/product/view/7332543710928</t>
  </si>
  <si>
    <t>front load washing machine Whirlpool: 8 kg - FSCR 80422S</t>
  </si>
  <si>
    <t>https://www.whirlpool.pt/r/produtos/maquinas-de-lavar-roupa/maquina-de-lavar-roupa-de-carga-frontal-de-livre-instalacao-da-whirlpool-8-kg-fscr-80422s/859991548960#</t>
  </si>
  <si>
    <t>Samsung WW80T654ALX AddWash</t>
  </si>
  <si>
    <t>2000W</t>
  </si>
  <si>
    <t>https://www.coolblue.nl/en/product/870275/samsung-ww80t654alx-addwash.html#product-specifications</t>
  </si>
  <si>
    <t>Samsung WW5000T tvättmaskin WW95TA047AE</t>
  </si>
  <si>
    <t xml:space="preserve">- </t>
  </si>
  <si>
    <t>https://www.elgiganten.se/product/vitvaror/tvattmaskin/185561/samsung-ww5000t-tvattmaskin-ww95ta047ae</t>
  </si>
  <si>
    <t>Whirlpool: 8 kg - FWDG86148W EU</t>
  </si>
  <si>
    <t>https://www.whirlpool.pt/r/produtos/maquinas-de-lavar-e-secar-roupa/maquina-de-lavar-e-secar-roupa-de-livre-instalacao-da-whirlpool-8-kg-fwdg86148w-eu/859991549350</t>
  </si>
  <si>
    <t>Máquina de Lavar Roupa LG de 12Kg A, 1400 RPM, TurboWash™, TrueSteam™, 6</t>
  </si>
  <si>
    <t>https://www.conforama.pt/maquina-de-lavar-roupa-12-kg-1400-rpm-lg-fh4g1bcs2?gclid=EAIaIQobChMIt4G1heHZ8wIVw7HtCh3hmw_fEAQYCyABEgISq_D_BwE</t>
  </si>
  <si>
    <t>WWD120 WCS 8kg</t>
  </si>
  <si>
    <t>https://www.miele.pt/domestico/maquinas-de-lavar-roupa-1566.htm?mat=11395170&amp;name=WWD120_WCS_8kg&amp;info=accessory&amp;gclid=EAIaIQobChMIt4G1heHZ8wIVw7HtCh3hmw_fEAQYFiABEgI1-PD_BwE#highlight=wwd%20120</t>
  </si>
  <si>
    <t>Máquina De Lavar Roupa Selecline 600082776 Branco E 5kg 800rpm</t>
  </si>
  <si>
    <t>0,69</t>
  </si>
  <si>
    <t>189,99</t>
  </si>
  <si>
    <t>https://www.auchan.pt/pt/tecnologia-e-eletrodomesticos/eletrodomesticos/grandes-eletrodomesticos/maquinas-de-roupa/maquinas-de-lavar-roupa/maquina-de-lavar-roupa-selecline-600082776-branco-e-5kg-800rpm/3249073.html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</si>
</sst>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€&quot;"/>
    <numFmt numFmtId="165" formatCode="#,##0.00&quot;€&quot;"/>
  </numFmts>
  <fonts count="69">
    <font>
      <sz val="10.0"/>
      <color rgb="FF000000"/>
      <name val="Arial"/>
    </font>
    <font>
      <b/>
      <color theme="1"/>
      <name val="Arial"/>
    </font>
    <font>
      <color rgb="FF000000"/>
      <name val="Inherit"/>
    </font>
    <font>
      <color theme="1"/>
      <name val="Arial"/>
    </font>
    <font>
      <color rgb="FF444444"/>
      <name val="Raleway"/>
    </font>
    <font>
      <u/>
      <sz val="11.0"/>
      <color rgb="FF0563C1"/>
      <name val="Calibri"/>
    </font>
    <font>
      <sz val="10.0"/>
      <color rgb="FF000000"/>
      <name val="&quot;Open Sans&quot;"/>
    </font>
    <font>
      <u/>
      <color rgb="FF1155CC"/>
    </font>
    <font>
      <u/>
      <color rgb="FF0000FF"/>
    </font>
    <font>
      <sz val="10.0"/>
      <color rgb="FF333333"/>
      <name val="&quot;Nunito Sans&quot;"/>
    </font>
    <font>
      <b/>
      <sz val="10.0"/>
      <color rgb="FF555555"/>
      <name val="&quot;Trebuchet MS&quot;"/>
    </font>
    <font>
      <color rgb="FF000000"/>
    </font>
    <font>
      <color rgb="FF282828"/>
      <name val="Lato"/>
    </font>
    <font>
      <sz val="11.0"/>
      <color theme="1"/>
      <name val="Arial"/>
    </font>
    <font>
      <sz val="12.0"/>
      <color rgb="FF232323"/>
      <name val="Times New Roman"/>
    </font>
    <font>
      <sz val="12.0"/>
      <color rgb="FF202124"/>
      <name val="&quot;Google Sans&quot;"/>
    </font>
    <font>
      <u/>
      <color rgb="FF0000FF"/>
    </font>
    <font>
      <sz val="11.0"/>
      <color rgb="FF4B4B4B"/>
      <name val="&quot;Source Sans Pro&quot;"/>
    </font>
    <font>
      <b/>
      <u/>
      <color rgb="FF0000FF"/>
    </font>
    <font>
      <sz val="10.0"/>
      <color theme="1"/>
      <name val="Arial"/>
    </font>
    <font>
      <color rgb="FF000000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0.0"/>
      <color theme="1"/>
      <name val="Arial"/>
    </font>
    <font>
      <u/>
      <color rgb="FF1155CC"/>
      <name val="Arial"/>
    </font>
    <font>
      <b/>
      <sz val="11.0"/>
      <color rgb="FF4B4B4B"/>
      <name val="&quot;Source Sans Pro&quot;"/>
    </font>
    <font>
      <b/>
      <color rgb="FF282828"/>
      <name val="Lato"/>
    </font>
    <font>
      <sz val="8.0"/>
      <color rgb="FF2D373C"/>
      <name val="Arial"/>
    </font>
    <font>
      <sz val="8.0"/>
      <color rgb="FF000000"/>
      <name val="Muli"/>
    </font>
    <font>
      <sz val="11.0"/>
      <color rgb="FF000000"/>
      <name val="Klarstein"/>
    </font>
    <font>
      <sz val="11.0"/>
      <color rgb="FF212529"/>
      <name val="Leroy_merlin_sansregular"/>
    </font>
    <font>
      <sz val="12.0"/>
      <color theme="1"/>
      <name val="Times New Roman"/>
    </font>
    <font>
      <sz val="10.0"/>
      <color rgb="FF4D4D4D"/>
      <name val="Arial"/>
    </font>
    <font>
      <sz val="11.0"/>
      <color rgb="FF4D4D4D"/>
      <name val="HelveticaBold"/>
    </font>
    <font>
      <color theme="1"/>
      <name val="&quot;Open Sans&quot;"/>
    </font>
    <font>
      <sz val="11.0"/>
      <color rgb="FF202122"/>
      <name val="Arial"/>
    </font>
    <font>
      <color rgb="FF38383D"/>
      <name val="&quot;IBM Plex Sans&quot;"/>
    </font>
    <font>
      <color rgb="FF333333"/>
      <name val="Roboto"/>
    </font>
    <font>
      <sz val="10.0"/>
      <color rgb="FF373A3C"/>
      <name val="Arial"/>
    </font>
    <font>
      <sz val="10.0"/>
      <color rgb="FF0F1111"/>
      <name val="Arial"/>
    </font>
    <font>
      <sz val="8.0"/>
      <color theme="1"/>
      <name val="Arial"/>
    </font>
    <font>
      <b/>
      <sz val="8.0"/>
      <color theme="1"/>
      <name val="Arial"/>
    </font>
    <font>
      <sz val="7.0"/>
      <color rgb="FF212529"/>
      <name val="Leroy_merlin_sansregular"/>
    </font>
    <font>
      <sz val="9.0"/>
      <color rgb="FF252525"/>
      <name val="Lato"/>
    </font>
    <font>
      <sz val="9.0"/>
      <color rgb="FF242424"/>
      <name val="Lato"/>
    </font>
    <font>
      <sz val="11.0"/>
      <color rgb="FF242424"/>
      <name val="Arial"/>
    </font>
    <font>
      <sz val="12.0"/>
      <color rgb="FF000000"/>
      <name val="Calibri"/>
    </font>
    <font>
      <sz val="7.0"/>
      <color rgb="FF000000"/>
      <name val="&quot;public sans&quot;"/>
    </font>
    <font>
      <color rgb="FF1A1A1A"/>
      <name val="Arial"/>
    </font>
    <font>
      <sz val="10.0"/>
      <color rgb="FF1A1A1A"/>
      <name val="Arial"/>
    </font>
    <font>
      <color rgb="FF285DAB"/>
      <name val="Arial"/>
    </font>
    <font>
      <sz val="11.0"/>
      <color rgb="FF242424"/>
      <name val="ECI"/>
    </font>
    <font>
      <sz val="12.0"/>
      <color rgb="FF242424"/>
      <name val="ECI"/>
    </font>
    <font>
      <sz val="12.0"/>
      <color rgb="FF212529"/>
      <name val="Leroy_merlin_sansregular"/>
    </font>
    <font>
      <b/>
      <sz val="7.0"/>
      <color theme="1"/>
      <name val="Arial"/>
    </font>
    <font>
      <sz val="9.0"/>
      <color rgb="FF2C2B2B"/>
      <name val="Tahoma"/>
    </font>
    <font>
      <sz val="9.0"/>
      <color rgb="FF006899"/>
      <name val="Tahoma"/>
    </font>
    <font>
      <sz val="12.0"/>
      <color rgb="FF0F1111"/>
      <name val="Arial"/>
    </font>
    <font>
      <sz val="7.0"/>
      <color rgb="FF232323"/>
      <name val="Roboto"/>
    </font>
    <font>
      <sz val="7.0"/>
      <color theme="1"/>
      <name val="Arial"/>
    </font>
    <font>
      <sz val="9.0"/>
      <color rgb="FF333333"/>
      <name val="Arial"/>
    </font>
    <font>
      <sz val="11.0"/>
      <color rgb="FF151515"/>
      <name val="&quot;Open Sans&quot;"/>
    </font>
    <font>
      <b/>
      <sz val="6.0"/>
      <color theme="1"/>
      <name val="Arial"/>
    </font>
    <font>
      <color rgb="FF285DAB"/>
      <name val="DobraSlabMedium"/>
    </font>
    <font>
      <sz val="8.0"/>
      <color rgb="FF000000"/>
      <name val="Roboto"/>
    </font>
    <font>
      <color rgb="FF353535"/>
      <name val="Arial"/>
    </font>
    <font>
      <sz val="7.0"/>
      <color rgb="FF000000"/>
      <name val="&quot;LG Smart&quot;"/>
    </font>
    <font>
      <sz val="7.0"/>
      <color rgb="FFFFFFFF"/>
      <name val="Arial"/>
    </font>
    <font>
      <color rgb="FF2B3336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AFAFA"/>
        <bgColor rgb="FFFAFAFA"/>
      </patternFill>
    </fill>
    <fill>
      <patternFill patternType="solid">
        <fgColor rgb="FFF6F6F6"/>
        <bgColor rgb="FFF6F6F6"/>
      </patternFill>
    </fill>
    <fill>
      <patternFill patternType="solid">
        <fgColor rgb="FFF2F5F7"/>
        <bgColor rgb="FFF2F5F7"/>
      </patternFill>
    </fill>
    <fill>
      <patternFill patternType="solid">
        <fgColor rgb="FF4B4B4B"/>
        <bgColor rgb="FF4B4B4B"/>
      </patternFill>
    </fill>
  </fills>
  <borders count="1">
    <border/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0" fontId="3" numFmtId="0" xfId="0" applyAlignment="1" applyFont="1">
      <alignment horizontal="left" vertical="bottom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15" numFmtId="0" xfId="0" applyAlignment="1" applyFont="1">
      <alignment readingOrder="0"/>
    </xf>
    <xf borderId="0" fillId="0" fontId="16" numFmtId="0" xfId="0" applyFont="1"/>
    <xf borderId="0" fillId="3" fontId="17" numFmtId="0" xfId="0" applyAlignment="1" applyFill="1" applyFont="1">
      <alignment readingOrder="0"/>
    </xf>
    <xf borderId="0" fillId="3" fontId="17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3" numFmtId="4" xfId="0" applyFont="1" applyNumberFormat="1"/>
    <xf borderId="0" fillId="0" fontId="23" numFmtId="0" xfId="0" applyAlignment="1" applyFont="1">
      <alignment readingOrder="0"/>
    </xf>
    <xf borderId="0" fillId="2" fontId="20" numFmtId="4" xfId="0" applyAlignment="1" applyFont="1" applyNumberFormat="1">
      <alignment horizontal="right" readingOrder="0"/>
    </xf>
    <xf borderId="0" fillId="0" fontId="24" numFmtId="0" xfId="0" applyAlignment="1" applyFont="1">
      <alignment readingOrder="0"/>
    </xf>
    <xf borderId="0" fillId="2" fontId="25" numFmtId="0" xfId="0" applyAlignment="1" applyFont="1">
      <alignment horizontal="left" readingOrder="0"/>
    </xf>
    <xf borderId="0" fillId="2" fontId="26" numFmtId="0" xfId="0" applyAlignment="1" applyFont="1">
      <alignment readingOrder="0"/>
    </xf>
    <xf borderId="0" fillId="2" fontId="27" numFmtId="0" xfId="0" applyAlignment="1" applyFont="1">
      <alignment readingOrder="0"/>
    </xf>
    <xf borderId="0" fillId="2" fontId="28" numFmtId="0" xfId="0" applyAlignment="1" applyFont="1">
      <alignment horizontal="left" readingOrder="0"/>
    </xf>
    <xf borderId="0" fillId="2" fontId="29" numFmtId="0" xfId="0" applyAlignment="1" applyFont="1">
      <alignment horizontal="left" readingOrder="0"/>
    </xf>
    <xf borderId="0" fillId="2" fontId="30" numFmtId="0" xfId="0" applyAlignment="1" applyFont="1">
      <alignment horizontal="left" readingOrder="0"/>
    </xf>
    <xf borderId="0" fillId="2" fontId="30" numFmtId="0" xfId="0" applyAlignment="1" applyFont="1">
      <alignment horizontal="right" readingOrder="0"/>
    </xf>
    <xf borderId="0" fillId="2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4" fontId="33" numFmtId="0" xfId="0" applyAlignment="1" applyFill="1" applyFont="1">
      <alignment horizontal="right" readingOrder="0"/>
    </xf>
    <xf borderId="0" fillId="0" fontId="34" numFmtId="4" xfId="0" applyAlignment="1" applyFont="1" applyNumberFormat="1">
      <alignment readingOrder="0" vertical="bottom"/>
    </xf>
    <xf borderId="0" fillId="2" fontId="35" numFmtId="0" xfId="0" applyAlignment="1" applyFont="1">
      <alignment horizontal="right" readingOrder="0"/>
    </xf>
    <xf borderId="0" fillId="0" fontId="36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7" numFmtId="0" xfId="0" applyAlignment="1" applyFont="1">
      <alignment readingOrder="0"/>
    </xf>
    <xf borderId="0" fillId="5" fontId="38" numFmtId="0" xfId="0" applyAlignment="1" applyFill="1" applyFont="1">
      <alignment readingOrder="0"/>
    </xf>
    <xf borderId="0" fillId="0" fontId="0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3" numFmtId="0" xfId="0" applyFont="1"/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/>
    </xf>
    <xf borderId="0" fillId="2" fontId="42" numFmtId="0" xfId="0" applyAlignment="1" applyFont="1">
      <alignment horizontal="left" readingOrder="0"/>
    </xf>
    <xf borderId="0" fillId="2" fontId="42" numFmtId="0" xfId="0" applyAlignment="1" applyFont="1">
      <alignment horizontal="left"/>
    </xf>
    <xf borderId="0" fillId="3" fontId="25" numFmtId="0" xfId="0" applyAlignment="1" applyFont="1">
      <alignment horizontal="left" readingOrder="0"/>
    </xf>
    <xf borderId="0" fillId="2" fontId="43" numFmtId="0" xfId="0" applyAlignment="1" applyFont="1">
      <alignment readingOrder="0"/>
    </xf>
    <xf borderId="0" fillId="2" fontId="44" numFmtId="0" xfId="0" applyAlignment="1" applyFont="1">
      <alignment horizontal="left" readingOrder="0"/>
    </xf>
    <xf borderId="0" fillId="2" fontId="17" numFmtId="0" xfId="0" applyAlignment="1" applyFont="1">
      <alignment readingOrder="0"/>
    </xf>
    <xf borderId="0" fillId="2" fontId="17" numFmtId="0" xfId="0" applyAlignment="1" applyFont="1">
      <alignment readingOrder="0" vertical="top"/>
    </xf>
    <xf borderId="0" fillId="0" fontId="45" numFmtId="0" xfId="0" applyAlignment="1" applyFont="1">
      <alignment readingOrder="0"/>
    </xf>
    <xf borderId="0" fillId="0" fontId="46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/>
    </xf>
    <xf borderId="0" fillId="2" fontId="47" numFmtId="0" xfId="0" applyAlignment="1" applyFont="1">
      <alignment horizontal="left" readingOrder="0"/>
    </xf>
    <xf borderId="0" fillId="2" fontId="48" numFmtId="0" xfId="0" applyAlignment="1" applyFont="1">
      <alignment horizontal="left" readingOrder="0"/>
    </xf>
    <xf borderId="0" fillId="6" fontId="19" numFmtId="0" xfId="0" applyAlignment="1" applyFill="1" applyFont="1">
      <alignment horizontal="right" readingOrder="0"/>
    </xf>
    <xf borderId="0" fillId="2" fontId="49" numFmtId="165" xfId="0" applyAlignment="1" applyFont="1" applyNumberFormat="1">
      <alignment horizontal="left" readingOrder="0"/>
    </xf>
    <xf borderId="0" fillId="3" fontId="25" numFmtId="0" xfId="0" applyAlignment="1" applyFont="1">
      <alignment horizontal="left" readingOrder="0" vertical="top"/>
    </xf>
    <xf borderId="0" fillId="2" fontId="17" numFmtId="0" xfId="0" applyFont="1"/>
    <xf borderId="0" fillId="2" fontId="50" numFmtId="0" xfId="0" applyAlignment="1" applyFont="1">
      <alignment readingOrder="0"/>
    </xf>
    <xf borderId="0" fillId="0" fontId="51" numFmtId="0" xfId="0" applyAlignment="1" applyFont="1">
      <alignment readingOrder="0"/>
    </xf>
    <xf borderId="0" fillId="0" fontId="52" numFmtId="0" xfId="0" applyFont="1"/>
    <xf borderId="0" fillId="2" fontId="53" numFmtId="0" xfId="0" applyAlignment="1" applyFont="1">
      <alignment horizontal="left" readingOrder="0"/>
    </xf>
    <xf borderId="0" fillId="0" fontId="54" numFmtId="0" xfId="0" applyAlignment="1" applyFont="1">
      <alignment readingOrder="0"/>
    </xf>
    <xf borderId="0" fillId="0" fontId="55" numFmtId="0" xfId="0" applyAlignment="1" applyFont="1">
      <alignment readingOrder="0"/>
    </xf>
    <xf borderId="0" fillId="0" fontId="56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26" numFmtId="0" xfId="0" applyAlignment="1" applyFont="1">
      <alignment readingOrder="0"/>
    </xf>
    <xf borderId="0" fillId="0" fontId="3" numFmtId="4" xfId="0" applyAlignment="1" applyFont="1" applyNumberFormat="1">
      <alignment horizontal="right" readingOrder="0"/>
    </xf>
    <xf borderId="0" fillId="0" fontId="57" numFmtId="0" xfId="0" applyAlignment="1" applyFont="1">
      <alignment readingOrder="0"/>
    </xf>
    <xf borderId="0" fillId="2" fontId="58" numFmtId="0" xfId="0" applyAlignment="1" applyFont="1">
      <alignment readingOrder="0"/>
    </xf>
    <xf borderId="0" fillId="0" fontId="59" numFmtId="0" xfId="0" applyAlignment="1" applyFont="1">
      <alignment readingOrder="0"/>
    </xf>
    <xf borderId="0" fillId="2" fontId="60" numFmtId="0" xfId="0" applyAlignment="1" applyFont="1">
      <alignment readingOrder="0"/>
    </xf>
    <xf borderId="0" fillId="2" fontId="61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vertical="center"/>
    </xf>
    <xf borderId="0" fillId="2" fontId="0" numFmtId="0" xfId="0" applyAlignment="1" applyFont="1">
      <alignment readingOrder="0"/>
    </xf>
    <xf borderId="0" fillId="0" fontId="62" numFmtId="0" xfId="0" applyAlignment="1" applyFont="1">
      <alignment readingOrder="0"/>
    </xf>
    <xf borderId="0" fillId="2" fontId="39" numFmtId="0" xfId="0" applyAlignment="1" applyFont="1">
      <alignment readingOrder="0"/>
    </xf>
    <xf borderId="0" fillId="2" fontId="63" numFmtId="0" xfId="0" applyAlignment="1" applyFont="1">
      <alignment readingOrder="0"/>
    </xf>
    <xf borderId="0" fillId="0" fontId="64" numFmtId="0" xfId="0" applyAlignment="1" applyFont="1">
      <alignment readingOrder="0"/>
    </xf>
    <xf borderId="0" fillId="2" fontId="65" numFmtId="0" xfId="0" applyAlignment="1" applyFont="1">
      <alignment horizontal="center" readingOrder="0"/>
    </xf>
    <xf borderId="0" fillId="2" fontId="66" numFmtId="0" xfId="0" applyAlignment="1" applyFont="1">
      <alignment horizontal="left" readingOrder="0"/>
    </xf>
    <xf borderId="0" fillId="7" fontId="67" numFmtId="0" xfId="0" applyAlignment="1" applyFill="1" applyFont="1">
      <alignment horizontal="left" readingOrder="0"/>
    </xf>
    <xf borderId="0" fillId="2" fontId="6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roymerlin.pt/Produtos/Aquecimento-e-Climatizacao/Aquecimento-eletrico/Termoventiladores/WPR_REF_82116684?utm_source=google&amp;utm_medium=organic&amp;utm_campaign=surfaces&amp;gclid=EAIaIQobChMI_uXioer78wIVjtrVCh1IJw83EAQYBiABEgK8EfD_BwE" TargetMode="External"/><Relationship Id="rId2" Type="http://schemas.openxmlformats.org/officeDocument/2006/relationships/hyperlink" Target="https://www.electronic-star.pt/Casa-Lazer/Aquecedores/Painel-aquecedor-infravermelho/Wonderwall-Smart-Painel-Aquecedor-Infravermelho-50x190cm-450W-Timer-Semanal-IP24-Branco-450-W.html" TargetMode="External"/><Relationship Id="rId3" Type="http://schemas.openxmlformats.org/officeDocument/2006/relationships/hyperlink" Target="https://www.leroymerlin.pt/Produtos/Aquecimento-e-Climatizacao/Aquecimento-pellets-e-lenha/Salamandras-pellets/WPR_REF_82305894" TargetMode="External"/><Relationship Id="rId4" Type="http://schemas.openxmlformats.org/officeDocument/2006/relationships/hyperlink" Target="https://www.qlima.fr/gamme/chauffage/po%C3%AAles-%C3%A0-granul%C3%A9s-de-bois/ronda-100-s-line-white/" TargetMode="External"/><Relationship Id="rId5" Type="http://schemas.openxmlformats.org/officeDocument/2006/relationships/hyperlink" Target="https://ecoforest.com/pt/bombas-de-calor/geotermica/geotermia/321-ecogeo-basic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0.xml"/><Relationship Id="rId10" Type="http://schemas.openxmlformats.org/officeDocument/2006/relationships/hyperlink" Target="https://www.auchan.pt/pt/tecnologia-e-eletrodomesticos/eletrodomesticos/grandes-eletrodomesticos/maquinas-de-roupa/maquinas-de-lavar-roupa/maquina-de-lavar-roupa-selecline-600082776-branco-e-5kg-800rpm/3249073.html" TargetMode="External"/><Relationship Id="rId1" Type="http://schemas.openxmlformats.org/officeDocument/2006/relationships/hyperlink" Target="https://images.samsung.com/is/content/samsung/p6/common/energylabel/common-energylabel-ww80t554dtw-s3-productfiche.pdf" TargetMode="External"/><Relationship Id="rId2" Type="http://schemas.openxmlformats.org/officeDocument/2006/relationships/hyperlink" Target="https://www.siemens-home.bsh-group.com/uk/productlist/exclusive/WM14UT83GB" TargetMode="External"/><Relationship Id="rId3" Type="http://schemas.openxmlformats.org/officeDocument/2006/relationships/hyperlink" Target="https://www.topten.eu/private/product/view/7332543710928" TargetMode="External"/><Relationship Id="rId4" Type="http://schemas.openxmlformats.org/officeDocument/2006/relationships/hyperlink" Target="https://www.whirlpool.pt/r/produtos/maquinas-de-lavar-roupa/maquina-de-lavar-roupa-de-carga-frontal-de-livre-instalacao-da-whirlpool-8-kg-fscr-80422s/859991548960" TargetMode="External"/><Relationship Id="rId9" Type="http://schemas.openxmlformats.org/officeDocument/2006/relationships/hyperlink" Target="https://www.miele.pt/domestico/maquinas-de-lavar-roupa-1566.htm?mat=11395170&amp;name=WWD120_WCS_8kg&amp;info=accessory&amp;gclid=EAIaIQobChMIt4G1heHZ8wIVw7HtCh3hmw_fEAQYFiABEgI1-PD_BwE" TargetMode="External"/><Relationship Id="rId5" Type="http://schemas.openxmlformats.org/officeDocument/2006/relationships/hyperlink" Target="https://www.coolblue.nl/en/product/870275/samsung-ww80t654alx-addwash.html" TargetMode="External"/><Relationship Id="rId6" Type="http://schemas.openxmlformats.org/officeDocument/2006/relationships/hyperlink" Target="https://www.elgiganten.se/product/vitvaror/tvattmaskin/185561/samsung-ww5000t-tvattmaskin-ww95ta047ae" TargetMode="External"/><Relationship Id="rId7" Type="http://schemas.openxmlformats.org/officeDocument/2006/relationships/hyperlink" Target="https://www.whirlpool.pt/r/produtos/maquinas-de-lavar-e-secar-roupa/maquina-de-lavar-e-secar-roupa-de-livre-instalacao-da-whirlpool-8-kg-fwdg86148w-eu/859991549350" TargetMode="External"/><Relationship Id="rId8" Type="http://schemas.openxmlformats.org/officeDocument/2006/relationships/hyperlink" Target="https://www.conforama.pt/maquina-de-lavar-roupa-12-kg-1400-rpm-lg-fh4g1bcs2?gclid=EAIaIQobChMIt4G1heHZ8wIVw7HtCh3hmw_fEAQYCyABEgISq_D_Bw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roymerlin.pt/Produtos/Aquecimento-e-Climatizacao/Aquecimento-central/Caldeiras/WPR_REF_82063331" TargetMode="External"/><Relationship Id="rId2" Type="http://schemas.openxmlformats.org/officeDocument/2006/relationships/hyperlink" Target="https://www.sanitop.pt/caldeira-g%C3%A1s-condensa%C3%A7%C3%A3o-wolf-fgb-k-24-28-gn" TargetMode="External"/><Relationship Id="rId3" Type="http://schemas.openxmlformats.org/officeDocument/2006/relationships/hyperlink" Target="https://www.leroymerlin.pt/Produtos/Aquecimento-e-Climatizacao/Aquecimento-central/Caldeiras/WPR_REF_19223064?utm_source=google&amp;utm_medium=organic&amp;utm_campaign=surfaces&amp;gclid=EAIaIQobChMIgPHlzOn78wIVdBkGAB0NCAeaEAQYASABEgI8DvD_BwE" TargetMode="External"/><Relationship Id="rId4" Type="http://schemas.openxmlformats.org/officeDocument/2006/relationships/hyperlink" Target="https://www.daikin.pt/content/dam/DAPT/document-library/catalogues/heat/air-to-water-heat-pump-low-temperature/ECPPT20-768%20Brochura%20Daikin%20Altherma%203%20R.pdf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roymerlin.pt/Produtos/Aquecimento-e-Climatizacao/Ar-condicionado/Ar-condicionado-fixo/WPR_REF_82143593?gclid=Cj0KCQjwnoqLBhD4ARIsAL5JedJAYp5wZhxRadSKTKUOfwPM6EdVXmRYoefTD3kD3wrx7l6eDSl2P2YaAuFSEALw_wcB" TargetMode="External"/><Relationship Id="rId2" Type="http://schemas.openxmlformats.org/officeDocument/2006/relationships/hyperlink" Target="https://www.topten.eu/private/product/view/Fujitsu-ASYG07KGTB-AOYG07KGCA" TargetMode="External"/><Relationship Id="rId3" Type="http://schemas.openxmlformats.org/officeDocument/2006/relationships/hyperlink" Target="https://www.topten.eu/private/product/view/Daikin-FTXM20N-RXM20N" TargetMode="External"/><Relationship Id="rId4" Type="http://schemas.openxmlformats.org/officeDocument/2006/relationships/hyperlink" Target="https://www.topten.eu/private/product/view/Fujitsu-ASYG09KGTB-AOYG09KGCA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ecoforest.com/pt/bombas-de-calor/geotermica/geotermia/321-ecogeo-basic" TargetMode="External"/><Relationship Id="rId9" Type="http://schemas.openxmlformats.org/officeDocument/2006/relationships/hyperlink" Target="https://www.worten.pt/grandes-eletrodomesticos/ar-condicionado/ar-condicionado-fixo/ar-condicionado-samsung-ar30-18-m2-9000-btu-branco-7169947" TargetMode="External"/><Relationship Id="rId5" Type="http://schemas.openxmlformats.org/officeDocument/2006/relationships/hyperlink" Target="https://www.leroymerlin.pt/Produtos/Aquecimento-e-Climatizacao/Ar-condicionado/WPR_REF_82204387" TargetMode="External"/><Relationship Id="rId6" Type="http://schemas.openxmlformats.org/officeDocument/2006/relationships/hyperlink" Target="https://www.topten.eu/private/product/view/Mitsubishi-Electric-MSZ-LN35VG-RVWB-MUZ-LN35VG" TargetMode="External"/><Relationship Id="rId7" Type="http://schemas.openxmlformats.org/officeDocument/2006/relationships/hyperlink" Target="https://www.mediaworld.it/product/k-1005973/samsung-ar12txhqbwkneu-ar12txhqbwkxeu" TargetMode="External"/><Relationship Id="rId8" Type="http://schemas.openxmlformats.org/officeDocument/2006/relationships/hyperlink" Target="https://www.power.fi/koti-ja-piha/ilmanlaatu-ja-viilennys/ilmalampopumput/electrolux-epn09v78hw-well-h7-ilmalampopumppu/p-1088034/?_ref=ca-wtb&amp;_refv=2343088038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ten.pt/grandes-eletrodomesticos/aquecimento-de-agua/termoacumuladores/termoacumulador-teka-smart-ewh-100-ve-d-100-l-7-5-bar-6716063?gclid=Cj0KCQjwwY-LBhD6ARIsACvT72OD9MwjGEpDTqAm7lIWF7nj6tbzoVj8n6Y8_yJ6NpMSfRYX6II5_poaAolYEALw_wcB&amp;__cf_chl_captcha_tk__=pmd_9955VvxDNprE0vLVcjchluMXm23fn0HggbIsPb8vNNk-1633960537-0-gqNtZGzNA_ujcnBszQel" TargetMode="External"/><Relationship Id="rId2" Type="http://schemas.openxmlformats.org/officeDocument/2006/relationships/hyperlink" Target="https://www.leroymerlin.pt/Produtos/Canalizacao/Esquentadores/WPR_REF_82404514" TargetMode="External"/><Relationship Id="rId3" Type="http://schemas.openxmlformats.org/officeDocument/2006/relationships/hyperlink" Target="https://www.leroymerlin.pt/Produtos/Canalizacao/Esquentadores/WPR_REF_82852481" TargetMode="External"/><Relationship Id="rId4" Type="http://schemas.openxmlformats.org/officeDocument/2006/relationships/hyperlink" Target="https://www.edp.pt/edp-store/produtos/aquecimento-de-agua/bomba-de-calor/vaillant-arostor-vwl-bm-270-5-265?_gl=1*1wey3m2*_up*MQ..&amp;gclid=Cj0KCQjwwY-LBhD6ARIsACvT72Mrz7-k_j93i_3qmIhtCyiOtVuUh5eyq74j1Zz-WGc7quDSkMd47LUaAl07EALw_wcB&amp;gclsrc=aw.ds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www.sanitop.pt/caldeira-g%C3%A1s-condensa%C3%A7%C3%A3o-wolf-fgb-k-24-28-gn" TargetMode="External"/><Relationship Id="rId5" Type="http://schemas.openxmlformats.org/officeDocument/2006/relationships/hyperlink" Target="https://www.leroymerlin.es/fp/82346171/termos-ariston-lydos-ecoblu" TargetMode="External"/><Relationship Id="rId6" Type="http://schemas.openxmlformats.org/officeDocument/2006/relationships/hyperlink" Target="https://www.amazon.es/Baxi-7657139-Calderas-Victoria-Condens/dp/B07K5FXDD3/ref=sr_1_12?dchild=1&amp;qid=1633960588&amp;refinements=p_89%3ABaxi&amp;s=tools&amp;sr=1-12" TargetMode="External"/><Relationship Id="rId7" Type="http://schemas.openxmlformats.org/officeDocument/2006/relationships/hyperlink" Target="https://www.leroymerlin.pt/Produtos/Canalizacao/Termoacumuladores/WPR_REF_15840853" TargetMode="External"/><Relationship Id="rId8" Type="http://schemas.openxmlformats.org/officeDocument/2006/relationships/hyperlink" Target="https://67efad5cf5ae31f4.en.made-in-china.com/product/qdTAxkalVEWu/China-All-in-One-Heat-Pump-Water-Heater-with-60-Degree-Outlet-Hot-Water.html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kuantokusta.pt/p/1966874/silver-700w-20l-411064" TargetMode="External"/><Relationship Id="rId10" Type="http://schemas.openxmlformats.org/officeDocument/2006/relationships/hyperlink" Target="https://www.leroymerlin.pt/Produtos/Cozinhas/Eletrodomesticos/Placas/WPR_REF_81962522" TargetMode="External"/><Relationship Id="rId13" Type="http://schemas.openxmlformats.org/officeDocument/2006/relationships/hyperlink" Target="https://www.worten.pt/grandes-eletrodomesticos/encastre/micro-ondas-encastrar/micro-ondas-encastre-bosch-bel554ms0-25-l-com-grill-inox-6579028" TargetMode="External"/><Relationship Id="rId12" Type="http://schemas.openxmlformats.org/officeDocument/2006/relationships/hyperlink" Target="https://www.radiopopular.pt/produto/forno-whirlpool-akp9-785-ix" TargetMode="External"/><Relationship Id="rId1" Type="http://schemas.openxmlformats.org/officeDocument/2006/relationships/hyperlink" Target="https://www.worten.pt/pequenos-eletrodomesticos/micro-ondas-e-mini-fornos/mini-fornos/mini-forno-becken-bmo4135-capacidade-30-l-1500-w-6618294" TargetMode="External"/><Relationship Id="rId2" Type="http://schemas.openxmlformats.org/officeDocument/2006/relationships/hyperlink" Target="https://www.worten.pt/pequenos-eletrodomesticos/micro-ondas-e-mini-fornos/micro-ondas/micro-ondas-samsung-ms23k3513aw-23-l-sem-grill-branco-6634688" TargetMode="External"/><Relationship Id="rId3" Type="http://schemas.openxmlformats.org/officeDocument/2006/relationships/hyperlink" Target="https://media3.bsh-group.com/Documents/specsheet/pt-PT/EH375FBB1E.pdf" TargetMode="External"/><Relationship Id="rId4" Type="http://schemas.openxmlformats.org/officeDocument/2006/relationships/hyperlink" Target="https://smegstore.pt/collections/fornos/products/sf6922ppze1" TargetMode="External"/><Relationship Id="rId9" Type="http://schemas.openxmlformats.org/officeDocument/2006/relationships/hyperlink" Target="https://www.leroymerlin.pt/Produtos/Cozinhas/Eletrodomesticos/Fornos/WPR_REF_81956454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www.worten.pt/grandes-eletrodomesticos/encastre/fornos/forno-bosch-hba534es0-71-l-59-4-cm-inox-6525952" TargetMode="External"/><Relationship Id="rId5" Type="http://schemas.openxmlformats.org/officeDocument/2006/relationships/hyperlink" Target="https://www.leroymerlin.es/fp/82482074/placa-de-induccion-whirlpool-smo-658c-bt-ixl-de-5-4-x-65-cm-con4-zonas-de-coccio" TargetMode="External"/><Relationship Id="rId6" Type="http://schemas.openxmlformats.org/officeDocument/2006/relationships/hyperlink" Target="https://www.worten.pt/pequenos-eletrodomesticos/preparacao-de-alimentos/robos-de-cozinha/robo-de-cozinha-yammi-2-xl-bandeja-livro-de-receitas-4-8-l-1500-w-10-acessorios-7147079" TargetMode="External"/><Relationship Id="rId7" Type="http://schemas.openxmlformats.org/officeDocument/2006/relationships/hyperlink" Target="https://www.electrolux.fi/kitchen/cooking/hobs/combohob/kic844i/" TargetMode="External"/><Relationship Id="rId8" Type="http://schemas.openxmlformats.org/officeDocument/2006/relationships/hyperlink" Target="https://www.klarstein.pt/Eletrodomesticos/Placas-de-fogao/Placas-a-gas/Ignito-Fogao-de-Inducao-a-Gas-5-Bocas-Queimador-Sabaf-Vitroceramica-Preto-Preto-5-queimadores.html?gclid=Cj0KCQjw5JSLBhCxARIsAHgO2SdLK4UTl1_E3A4hX4SCaKIoUplS7GBvmfu3vDqnTOnlVNxO_wgNeKcaApIwEALw_wcB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Equivalent-Standard-Daylight-Appliance-Dimmable/dp/B07D5WPD15/ref=sr_1_4?dchild=1&amp;keywords=600%2Blumens%2Bbulb&amp;qid=1634639885&amp;refinements=p_n_feature_nineteen_browse-bin%3A9692448011&amp;rnid=9692446011&amp;s=hi&amp;sr=1-4&amp;th=1" TargetMode="External"/><Relationship Id="rId10" Type="http://schemas.openxmlformats.org/officeDocument/2006/relationships/hyperlink" Target="https://www.clasohlson.com/se/Dekorationslampa-LED-Glob-E27-Amber,-Northlight/p/36-7613" TargetMode="External"/><Relationship Id="rId13" Type="http://schemas.openxmlformats.org/officeDocument/2006/relationships/hyperlink" Target="https://www.leroymerlin.pt/Produtos/Iluminacao/Lampadas/Lampadas/WPR_REF_19275991" TargetMode="External"/><Relationship Id="rId12" Type="http://schemas.openxmlformats.org/officeDocument/2006/relationships/hyperlink" Target="https://www.leroymerlin.pt/Produtos/Iluminacao/Lampadas/Lampadas/WPR_REF_82431512" TargetMode="External"/><Relationship Id="rId1" Type="http://schemas.openxmlformats.org/officeDocument/2006/relationships/hyperlink" Target="https://www.worten.pt/casa/iluminacao/lampadas-e-lanternas/lampadas/pack-2-lampadas-led-kunft-klnw-3666-470-lumen-casquilho-e27-2-lampadas-luz-branca-6288641" TargetMode="External"/><Relationship Id="rId2" Type="http://schemas.openxmlformats.org/officeDocument/2006/relationships/hyperlink" Target="https://www.efectoled.com/pt/comprar-lampada-led-gu10-classica/2666-lampara-led-gu10-s11-6w.html" TargetMode="External"/><Relationship Id="rId3" Type="http://schemas.openxmlformats.org/officeDocument/2006/relationships/hyperlink" Target="https://www.worten.pt/casa/iluminacao/lampadas-e-lanternas/lampadas/lampada-led-panasonic-5-w-casquilho-gu5-3-luz-branco-neutro-400-lm-MRKEAN-6314562345214" TargetMode="External"/><Relationship Id="rId4" Type="http://schemas.openxmlformats.org/officeDocument/2006/relationships/hyperlink" Target="https://www.gamma.nl/assortiment/handson-led-filament-peerlamp-e27-4w-470lm/p/B595104" TargetMode="External"/><Relationship Id="rId9" Type="http://schemas.openxmlformats.org/officeDocument/2006/relationships/hyperlink" Target="https://www.clasohlson.com/se/LED-lampa-med-skymningsrel&amp;auml;-E27-Clas-Ohlson/p/36-7610" TargetMode="External"/><Relationship Id="rId15" Type="http://schemas.openxmlformats.org/officeDocument/2006/relationships/drawing" Target="../drawings/drawing6.xml"/><Relationship Id="rId14" Type="http://schemas.openxmlformats.org/officeDocument/2006/relationships/hyperlink" Target="https://www.leroymerlin.pt/Produtos/Iluminacao/Lampadas/Lampadas/WPR_REF_82042885" TargetMode="External"/><Relationship Id="rId5" Type="http://schemas.openxmlformats.org/officeDocument/2006/relationships/hyperlink" Target="https://www.leroymerlin.pt/Produtos/Iluminacao/Lampadas/Lampadas/WPR_REF_19926291" TargetMode="External"/><Relationship Id="rId6" Type="http://schemas.openxmlformats.org/officeDocument/2006/relationships/hyperlink" Target="https://www.leroymerlin.es/fp/17473085/foco-philips-de-3w" TargetMode="External"/><Relationship Id="rId7" Type="http://schemas.openxmlformats.org/officeDocument/2006/relationships/hyperlink" Target="https://www.amazon.com/GE-Lighting-70286-Replacement-620-Lumen/dp/B00HW2VR74/ref=sr_1_17?_encoding=UTF8&amp;c=ts&amp;dchild=1&amp;keywords=Incandescent+Bulbs&amp;qid=1633968774&amp;s=hi&amp;sr=1-17&amp;ts_id=328865011" TargetMode="External"/><Relationship Id="rId8" Type="http://schemas.openxmlformats.org/officeDocument/2006/relationships/hyperlink" Target="https://www.barcelonaled.com/pt/tubos-armaduras-e-luminarias-led/lineares-led/luminaria-led-linear-regulavel-com-sensor-para-armario-12v-dc-105w-100cm.html?utm_campaign=shopping_2017&amp;utm_source=cpc&amp;utm_medium=shopping&amp;gclid=CjwKCAjw2bmLBhBREiwAZ6ugo6A5lxU2_SR7qqBiarbf3FOoAa7CmlaGwtjfb-cY8XPzejn5FLfSVxoCQW8QAvD_BwE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electrolux.fi/kitchen/cooling/refrigerators/free-standing-refrigerator/lrc5me38x42/" TargetMode="External"/><Relationship Id="rId10" Type="http://schemas.openxmlformats.org/officeDocument/2006/relationships/hyperlink" Target="https://www.klarstein.pt/Eletrodomesticos/Frigorificos-Freezers/Mini-frigorificos-Minibares/Refrigerador-para-Maquilhagem-Pretty-Cool-da-Klarstein-Abstrato-17-Litros-50-Watt-1-Prateleira-Resumo.html" TargetMode="External"/><Relationship Id="rId13" Type="http://schemas.openxmlformats.org/officeDocument/2006/relationships/hyperlink" Target="https://www.worten.pt/grandes-eletrodomesticos/frigorificos/frigorificos-combinados/frigorifico-combinado-lg-gbb71pzvcn-no-frost-186-cm-341-l-cinzento-7416840" TargetMode="External"/><Relationship Id="rId12" Type="http://schemas.openxmlformats.org/officeDocument/2006/relationships/hyperlink" Target="https://www.create-store.com/pt/comprar-frigorificos/77624-fridge-stylance-frigorifico-244l.html?id_c=153444&amp;_gl=1*1r1enmu*_up*MQ..&amp;gclid=EAIaIQobChMI5-raouPZ8wIVRLDtCh2KKwddEAQYECABEgJUMPD_BwE" TargetMode="External"/><Relationship Id="rId1" Type="http://schemas.openxmlformats.org/officeDocument/2006/relationships/hyperlink" Target="https://clubtek.pt/casa/grandes-eletrodomesticos-582/frigorificos-583?product_id=104847" TargetMode="External"/><Relationship Id="rId2" Type="http://schemas.openxmlformats.org/officeDocument/2006/relationships/hyperlink" Target="https://www.worten.pt/promocoes/grandes-eletrodomesticos/frigorifico-combinado-bosch-kge36aica-low-frost-186-cm-308-l-inox-7179982" TargetMode="External"/><Relationship Id="rId3" Type="http://schemas.openxmlformats.org/officeDocument/2006/relationships/hyperlink" Target="https://www.topten.eu/private/product/view/4016803081715" TargetMode="External"/><Relationship Id="rId4" Type="http://schemas.openxmlformats.org/officeDocument/2006/relationships/hyperlink" Target="https://www.topten.eu/private/product/view/4016803043751" TargetMode="External"/><Relationship Id="rId9" Type="http://schemas.openxmlformats.org/officeDocument/2006/relationships/hyperlink" Target="https://www.whirlpool.com/kitchen/refrigeration/refrigerators/top-freezer/p.28-inch-wide-top-freezer-refrigerator-16-cu.-ft.wrt106tfdw.html?" TargetMode="External"/><Relationship Id="rId15" Type="http://schemas.openxmlformats.org/officeDocument/2006/relationships/drawing" Target="../drawings/drawing7.xml"/><Relationship Id="rId14" Type="http://schemas.openxmlformats.org/officeDocument/2006/relationships/hyperlink" Target="https://dott.pt/pt/products/whirlpool-w7-921o-w-h-frigorifico-e-congelador-independente-branco-368-l-a-a96903ed-08a1-499b-a527-6a863a540462?gclid=CjwKCAjwwsmLBhACEiwANq-tXFN0YAKF5ObsxAIwCyXWbHxGwf9MJQQ4X9_JJl_sK2O0VxK9VlzpCRoCabAQAvD_BwE" TargetMode="External"/><Relationship Id="rId5" Type="http://schemas.openxmlformats.org/officeDocument/2006/relationships/hyperlink" Target="https://www.topten.eu/private/product/view/7630029454350" TargetMode="External"/><Relationship Id="rId6" Type="http://schemas.openxmlformats.org/officeDocument/2006/relationships/hyperlink" Target="https://www.elcorteingles.pt/electrodomesticos/A37713266-frigorifico-de-2-portas-fab30rcr5-com-abertura-a-direita/" TargetMode="External"/><Relationship Id="rId7" Type="http://schemas.openxmlformats.org/officeDocument/2006/relationships/hyperlink" Target="https://www.siemens-home.bsh-group.com/pt/catalogo/frigorificos/frigorificos-e-congeladores-de-instalacao-livre/combinados-de-instalacao-livre/KG49EAICA" TargetMode="External"/><Relationship Id="rId8" Type="http://schemas.openxmlformats.org/officeDocument/2006/relationships/hyperlink" Target="https://www.worten.pt/grandes-eletrodomesticos/frigorificos/frigorificos-com-congelador/frigorifico-kunft-kdd5195-estatico-143-cm-206-l-branco-7245176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8.xml"/><Relationship Id="rId10" Type="http://schemas.openxmlformats.org/officeDocument/2006/relationships/hyperlink" Target="http://en.all-specs.net/model/1239/" TargetMode="External"/><Relationship Id="rId1" Type="http://schemas.openxmlformats.org/officeDocument/2006/relationships/hyperlink" Target="https://www.topten.eu/private/product/view/7630029437407" TargetMode="External"/><Relationship Id="rId2" Type="http://schemas.openxmlformats.org/officeDocument/2006/relationships/hyperlink" Target="https://www.topten.eu/private/product/view/7630029436219" TargetMode="External"/><Relationship Id="rId3" Type="http://schemas.openxmlformats.org/officeDocument/2006/relationships/hyperlink" Target="https://www.topten.eu/private/product/view/4242005182725" TargetMode="External"/><Relationship Id="rId4" Type="http://schemas.openxmlformats.org/officeDocument/2006/relationships/hyperlink" Target="https://www.whirlpool.pt/r/produtos/maquinas-de-lavar-loica/maquina-de-lavar-loica-da-whirlpool-cor-branca-tamanho-grande-wfc-3c33-pf/859991613520" TargetMode="External"/><Relationship Id="rId9" Type="http://schemas.openxmlformats.org/officeDocument/2006/relationships/hyperlink" Target="https://www.radiopopular.pt/produto/maquina-lavar-louca-indesit-dfo-3c23-a" TargetMode="External"/><Relationship Id="rId5" Type="http://schemas.openxmlformats.org/officeDocument/2006/relationships/hyperlink" Target="https://www.coolblue.nl/en/product/870651/bosch-smv4hax40n-built-in-fully-integrated-niche-height-81-5-87-5cm.html" TargetMode="External"/><Relationship Id="rId6" Type="http://schemas.openxmlformats.org/officeDocument/2006/relationships/hyperlink" Target="https://www.elcorteingles.pt/electrodomesticos/A22220514-maquina-de-lavar-loica-siemens-sn258i06te-com-home-connect-e-secagem-por-zeolitos/" TargetMode="External"/><Relationship Id="rId7" Type="http://schemas.openxmlformats.org/officeDocument/2006/relationships/hyperlink" Target="https://www.alibaba.com/product-detail/Dish-Washing-Machine-Dishwasher-Machine-Mini_1600111028724.html?spm=a2700.7735675.topad_classic.d_image.6e157757UOt4rv" TargetMode="External"/><Relationship Id="rId8" Type="http://schemas.openxmlformats.org/officeDocument/2006/relationships/hyperlink" Target="https://www.leroymerlin.pt/Produtos/Cozinhas/Eletrodomesticos/Maquinas-de-lavar-loica/WPR_REF_81895282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ft-automation.com/pt_PT/produto/reel-easy-b10-230v-w45/" TargetMode="External"/><Relationship Id="rId11" Type="http://schemas.openxmlformats.org/officeDocument/2006/relationships/hyperlink" Target="https://pt.aliexpress.com/item/1005002294564013.html?srcSns=sns_WhatsApp&amp;spreadType=socialShare&amp;bizType=ProductDetail&amp;social_params=20347207226&amp;aff_fcid=2337119809294206b1d714bf4bd5cbda-1633961770033-03032-_mOPo4W6&amp;tt=MG&amp;aff_fsk=_mOPo4W6&amp;aff_platform=default&amp;sk=_mOPo4W6&amp;aff_trace_key=2337119809294206b1d714bf4bd5cbda-1633961770033-03032-_mOPo4W6&amp;shareId=20347207226&amp;businessType=ProductDetail&amp;platform=AE&amp;terminal_id=2fefaf35050f4a88aae31e166230949c" TargetMode="External"/><Relationship Id="rId10" Type="http://schemas.openxmlformats.org/officeDocument/2006/relationships/hyperlink" Target="https://www.sony.pt/electronics/sistemas-cinema-em-casa-tudo-em-um/bdv-n9200w-n9200wl" TargetMode="External"/><Relationship Id="rId21" Type="http://schemas.openxmlformats.org/officeDocument/2006/relationships/drawing" Target="../drawings/drawing9.xml"/><Relationship Id="rId13" Type="http://schemas.openxmlformats.org/officeDocument/2006/relationships/hyperlink" Target="https://www.mytrendyphone.pt/shop/suporte-carregamento-sem-fios-3-em-1-apple-iphone-iwatch-airpods-262732p.html?gclid=EAIaIQobChMImbDxyajF8wIVmtnVCh1crgGUEAQYASABEgIONfD_BwE" TargetMode="External"/><Relationship Id="rId12" Type="http://schemas.openxmlformats.org/officeDocument/2006/relationships/hyperlink" Target="https://www.tokopedia.com/elektropedia/kdk-exhaust-ceiling-sirocco-24cm-24chg?whid=0" TargetMode="External"/><Relationship Id="rId1" Type="http://schemas.openxmlformats.org/officeDocument/2006/relationships/hyperlink" Target="https://www.rowenta.pt/p/signature-pro-ac/1830005954" TargetMode="External"/><Relationship Id="rId2" Type="http://schemas.openxmlformats.org/officeDocument/2006/relationships/hyperlink" Target="https://www.worten.pt/tv-video-e-som/tvs/tv-4k-ultra-hd/tv-lg-50nano866-nano-cell-50-127-cm-4k-ultra-hd-smart-tv-7398335" TargetMode="External"/><Relationship Id="rId3" Type="http://schemas.openxmlformats.org/officeDocument/2006/relationships/hyperlink" Target="https://dott.pt/pt/products/lg-uhd-smart-tv-43um7000plaaeu-12745af2-5d80-4a90-9c6a-bc854130a857" TargetMode="External"/><Relationship Id="rId4" Type="http://schemas.openxmlformats.org/officeDocument/2006/relationships/hyperlink" Target="https://www.amazon.ae/PlayStation-5-Console-UAE-Version/dp/B08HHFL27C" TargetMode="External"/><Relationship Id="rId9" Type="http://schemas.openxmlformats.org/officeDocument/2006/relationships/hyperlink" Target="https://www.radiopopular.pt/produto/led-samsung-qe75qn85aatxxc" TargetMode="External"/><Relationship Id="rId15" Type="http://schemas.openxmlformats.org/officeDocument/2006/relationships/hyperlink" Target="https://www.radiopopular.pt/produto/router-asus-ax6100" TargetMode="External"/><Relationship Id="rId14" Type="http://schemas.openxmlformats.org/officeDocument/2006/relationships/hyperlink" Target="https://cookinglife.eu/moccamaster-coffee-machine-kbg-select-matte-silver/?utm_medium=organic&amp;utm_source=google_shopping&amp;gclid=CjwKCAjw2bmLBhBREiwAZ6ugo_D1PZ3wLVSZ2LOWX4HrxFzGeDGc6CXBj_myuSikKrmPzPIXuqsR-xoCx30QAvD_BwE" TargetMode="External"/><Relationship Id="rId17" Type="http://schemas.openxmlformats.org/officeDocument/2006/relationships/hyperlink" Target="https://www.deco.proteste.pt/eletrodomesticos/maquinas-cafe/testes/maquinas-cafe/pingo-doce-urban-multibebidas/33055_70827" TargetMode="External"/><Relationship Id="rId16" Type="http://schemas.openxmlformats.org/officeDocument/2006/relationships/hyperlink" Target="https://www.radiopopular.pt/produto/microondas-teka-combi-mlc-8440-st" TargetMode="External"/><Relationship Id="rId5" Type="http://schemas.openxmlformats.org/officeDocument/2006/relationships/hyperlink" Target="https://www.leroymerlin.es/fp/84630434/cortacesped-gasolina-sterwins-140cc-bidon-garland-5l" TargetMode="External"/><Relationship Id="rId19" Type="http://schemas.openxmlformats.org/officeDocument/2006/relationships/hyperlink" Target="https://www.musicfactory.pt/catalogo/pianos/pianos-digitais/201570.aspx" TargetMode="External"/><Relationship Id="rId6" Type="http://schemas.openxmlformats.org/officeDocument/2006/relationships/hyperlink" Target="https://www.fnac.pt/Smart-TV-Android-Philips-UHD-4K-75PUS7906-190-cm-Televisor-TV-4K-UHD/a9249113" TargetMode="External"/><Relationship Id="rId18" Type="http://schemas.openxmlformats.org/officeDocument/2006/relationships/hyperlink" Target="https://www.delonghi.com/en-int/products/coffee/coffee-makers/nespresso-system/essenza-en-97w-0132190584" TargetMode="External"/><Relationship Id="rId7" Type="http://schemas.openxmlformats.org/officeDocument/2006/relationships/hyperlink" Target="https://www.coolblue.nl/en/product/889883/dyson-v11-absolute-extra-pro-v11-battery-n248l.html" TargetMode="External"/><Relationship Id="rId8" Type="http://schemas.openxmlformats.org/officeDocument/2006/relationships/hyperlink" Target="https://www.radiopopular.pt/produto/maquina-secar-roupa-whirlpool-ft-m22-8x2b-eu?cstrackid=adc44119-9ec7-4390-9650-17ccbbab52dc&amp;utm_source=Whirlpool&amp;utm_medium=channelsight&amp;utm_campaign=button&amp;utm_content=adc44119-9ec7-4390-9650-17ccbbab52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3.57"/>
    <col customWidth="1" min="3" max="3" width="31.86"/>
    <col customWidth="1" min="4" max="4" width="24.14"/>
    <col customWidth="1" min="6" max="6" width="2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4">
        <v>1000.0</v>
      </c>
      <c r="D2" s="4">
        <v>1.0</v>
      </c>
      <c r="E2" s="5">
        <v>10.99</v>
      </c>
      <c r="F2" s="6" t="s">
        <v>8</v>
      </c>
    </row>
    <row r="3">
      <c r="A3" s="7" t="s">
        <v>9</v>
      </c>
      <c r="B3" s="3" t="s">
        <v>7</v>
      </c>
      <c r="C3" s="5">
        <v>450.0</v>
      </c>
      <c r="D3" s="3">
        <v>0.95</v>
      </c>
      <c r="E3" s="5">
        <v>152.0</v>
      </c>
      <c r="F3" s="8" t="s">
        <v>10</v>
      </c>
    </row>
    <row r="4">
      <c r="A4" s="3" t="s">
        <v>11</v>
      </c>
      <c r="B4" s="3" t="s">
        <v>12</v>
      </c>
      <c r="C4" s="3">
        <v>10900.0</v>
      </c>
      <c r="D4" s="3">
        <v>0.875</v>
      </c>
      <c r="E4" s="5">
        <v>999.0</v>
      </c>
      <c r="F4" s="9" t="s">
        <v>13</v>
      </c>
    </row>
    <row r="5">
      <c r="A5" s="10" t="s">
        <v>14</v>
      </c>
      <c r="B5" s="3" t="s">
        <v>12</v>
      </c>
      <c r="C5" s="3">
        <v>9000.0</v>
      </c>
      <c r="D5" s="3">
        <v>0.927</v>
      </c>
      <c r="E5" s="5">
        <v>1790.0</v>
      </c>
      <c r="F5" s="9" t="s">
        <v>15</v>
      </c>
    </row>
    <row r="6">
      <c r="A6" s="11" t="s">
        <v>16</v>
      </c>
      <c r="B6" s="3" t="s">
        <v>7</v>
      </c>
      <c r="C6" s="3">
        <v>11000.0</v>
      </c>
      <c r="D6" s="3">
        <v>4.5</v>
      </c>
      <c r="E6" s="5">
        <v>7130.0</v>
      </c>
      <c r="F6" s="8" t="s">
        <v>17</v>
      </c>
    </row>
    <row r="13">
      <c r="C13" s="12"/>
    </row>
  </sheetData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4" max="5" width="22.0"/>
    <col customWidth="1" min="6" max="6" width="36.0"/>
    <col customWidth="1" min="7" max="7" width="28.86"/>
  </cols>
  <sheetData>
    <row r="1">
      <c r="A1" s="3" t="s">
        <v>18</v>
      </c>
      <c r="B1" s="1" t="s">
        <v>1</v>
      </c>
      <c r="C1" s="1" t="s">
        <v>132</v>
      </c>
      <c r="D1" s="54" t="s">
        <v>262</v>
      </c>
      <c r="E1" s="31" t="s">
        <v>263</v>
      </c>
      <c r="F1" s="1" t="s">
        <v>264</v>
      </c>
      <c r="G1" s="31" t="s">
        <v>265</v>
      </c>
      <c r="H1" s="1" t="s">
        <v>4</v>
      </c>
      <c r="I1" s="1" t="s">
        <v>5</v>
      </c>
    </row>
    <row r="2">
      <c r="A2" s="3" t="s">
        <v>266</v>
      </c>
      <c r="B2" s="3" t="s">
        <v>72</v>
      </c>
      <c r="D2" s="3"/>
      <c r="E2" s="3"/>
      <c r="F2" s="3">
        <v>0.545</v>
      </c>
      <c r="G2" s="3" t="s">
        <v>143</v>
      </c>
      <c r="H2" s="5">
        <v>430.0</v>
      </c>
      <c r="I2" s="9" t="s">
        <v>267</v>
      </c>
    </row>
    <row r="3">
      <c r="A3" s="3" t="s">
        <v>268</v>
      </c>
      <c r="B3" s="3" t="s">
        <v>7</v>
      </c>
      <c r="D3" s="3"/>
      <c r="E3" s="3"/>
      <c r="F3" s="3">
        <v>0.624</v>
      </c>
      <c r="G3" s="3"/>
      <c r="H3" s="3">
        <v>628.0</v>
      </c>
      <c r="I3" s="9" t="s">
        <v>269</v>
      </c>
    </row>
    <row r="4">
      <c r="A4" s="21" t="s">
        <v>270</v>
      </c>
      <c r="B4" s="3" t="s">
        <v>7</v>
      </c>
      <c r="D4" s="21">
        <v>10.0</v>
      </c>
      <c r="E4" s="57">
        <v>6.0</v>
      </c>
      <c r="F4" s="20">
        <v>1.0</v>
      </c>
      <c r="G4" s="57">
        <v>3.17</v>
      </c>
      <c r="H4" s="57">
        <v>3043.0</v>
      </c>
      <c r="I4" s="8" t="s">
        <v>271</v>
      </c>
    </row>
    <row r="5">
      <c r="A5" s="86" t="s">
        <v>272</v>
      </c>
      <c r="B5" s="3" t="s">
        <v>7</v>
      </c>
      <c r="C5" s="3">
        <v>1820.0</v>
      </c>
      <c r="D5" s="3">
        <v>8.0</v>
      </c>
      <c r="E5" s="3">
        <v>8.0</v>
      </c>
      <c r="H5" s="3">
        <v>499.99</v>
      </c>
      <c r="I5" s="8" t="s">
        <v>273</v>
      </c>
    </row>
    <row r="6">
      <c r="A6" s="87" t="s">
        <v>274</v>
      </c>
      <c r="B6" s="3" t="s">
        <v>72</v>
      </c>
      <c r="C6" s="3" t="s">
        <v>275</v>
      </c>
      <c r="D6" s="3">
        <v>8.0</v>
      </c>
      <c r="F6" s="3">
        <v>0.47</v>
      </c>
      <c r="H6" s="3">
        <v>649.0</v>
      </c>
      <c r="I6" s="9" t="s">
        <v>276</v>
      </c>
    </row>
    <row r="7">
      <c r="A7" s="88" t="s">
        <v>277</v>
      </c>
      <c r="B7" s="3" t="s">
        <v>72</v>
      </c>
      <c r="D7" s="3">
        <v>9.0</v>
      </c>
      <c r="E7" s="3"/>
      <c r="F7" s="49">
        <f>49/100</f>
        <v>0.49</v>
      </c>
      <c r="G7" s="3" t="s">
        <v>278</v>
      </c>
      <c r="H7" s="3">
        <v>599.0</v>
      </c>
      <c r="I7" s="8" t="s">
        <v>279</v>
      </c>
    </row>
    <row r="8">
      <c r="A8" s="89" t="s">
        <v>280</v>
      </c>
      <c r="B8" s="3" t="s">
        <v>186</v>
      </c>
      <c r="C8" s="3">
        <v>2080.0</v>
      </c>
      <c r="G8" s="3">
        <v>1.04</v>
      </c>
      <c r="I8" s="9" t="s">
        <v>281</v>
      </c>
    </row>
    <row r="9">
      <c r="A9" s="90" t="s">
        <v>282</v>
      </c>
      <c r="B9" s="3" t="s">
        <v>186</v>
      </c>
      <c r="C9" s="49">
        <f>113/8.64*1000</f>
        <v>13078.7037</v>
      </c>
      <c r="D9" s="3">
        <v>12.0</v>
      </c>
      <c r="E9" s="3" t="s">
        <v>143</v>
      </c>
      <c r="G9" s="3"/>
      <c r="H9" s="3">
        <v>798.9</v>
      </c>
      <c r="I9" s="9" t="s">
        <v>283</v>
      </c>
    </row>
    <row r="10">
      <c r="A10" s="91" t="s">
        <v>284</v>
      </c>
      <c r="B10" s="3" t="s">
        <v>186</v>
      </c>
      <c r="C10" s="49">
        <f>AVERAGE(2.1,2.4)*1000</f>
        <v>2250</v>
      </c>
      <c r="D10" s="3">
        <v>8.0</v>
      </c>
      <c r="E10" s="3" t="s">
        <v>143</v>
      </c>
      <c r="F10" s="49">
        <f>47/100</f>
        <v>0.47</v>
      </c>
      <c r="G10" s="3"/>
      <c r="H10" s="3">
        <v>849.0</v>
      </c>
      <c r="I10" s="9" t="s">
        <v>285</v>
      </c>
    </row>
    <row r="11">
      <c r="A11" s="92" t="s">
        <v>286</v>
      </c>
      <c r="B11" s="3" t="s">
        <v>7</v>
      </c>
      <c r="D11" s="3">
        <v>5.0</v>
      </c>
      <c r="F11" s="44" t="s">
        <v>287</v>
      </c>
      <c r="H11" s="77" t="s">
        <v>288</v>
      </c>
      <c r="I11" s="8" t="s">
        <v>289</v>
      </c>
    </row>
  </sheetData>
  <hyperlinks>
    <hyperlink r:id="rId1" ref="I2"/>
    <hyperlink r:id="rId2" ref="I3"/>
    <hyperlink r:id="rId3" ref="I4"/>
    <hyperlink r:id="rId4" ref="I5"/>
    <hyperlink r:id="rId5" location="product-specifications" ref="I6"/>
    <hyperlink r:id="rId6" ref="I7"/>
    <hyperlink r:id="rId7" ref="I8"/>
    <hyperlink r:id="rId8" ref="I9"/>
    <hyperlink r:id="rId9" location="highlight=wwd%20120" ref="I10"/>
    <hyperlink r:id="rId10" ref="I1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3.86"/>
    <col customWidth="1" min="3" max="3" width="31.14"/>
  </cols>
  <sheetData>
    <row r="1">
      <c r="A1" s="1" t="s">
        <v>18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5</v>
      </c>
    </row>
    <row r="2">
      <c r="A2" s="3" t="s">
        <v>21</v>
      </c>
      <c r="B2" s="3" t="s">
        <v>22</v>
      </c>
      <c r="C2" s="3">
        <v>24000.0</v>
      </c>
      <c r="D2" s="3">
        <v>0.881</v>
      </c>
      <c r="E2" s="3">
        <v>1199.0</v>
      </c>
      <c r="F2" s="8" t="s">
        <v>23</v>
      </c>
    </row>
    <row r="3">
      <c r="A3" s="13" t="s">
        <v>24</v>
      </c>
      <c r="B3" s="3" t="s">
        <v>22</v>
      </c>
      <c r="C3" s="3">
        <v>27300.0</v>
      </c>
      <c r="D3" s="3">
        <v>0.94</v>
      </c>
      <c r="E3" s="3">
        <v>1416.0</v>
      </c>
      <c r="F3" s="9" t="s">
        <v>25</v>
      </c>
    </row>
    <row r="4">
      <c r="A4" s="3" t="s">
        <v>26</v>
      </c>
      <c r="B4" s="3" t="s">
        <v>12</v>
      </c>
      <c r="C4" s="3">
        <v>19500.0</v>
      </c>
      <c r="D4" s="3">
        <v>0.918</v>
      </c>
      <c r="E4" s="3">
        <v>2149.0</v>
      </c>
      <c r="F4" s="14" t="s">
        <v>27</v>
      </c>
    </row>
    <row r="5">
      <c r="A5" s="15" t="s">
        <v>28</v>
      </c>
      <c r="B5" s="3" t="s">
        <v>7</v>
      </c>
      <c r="C5" s="3">
        <v>4300.0</v>
      </c>
      <c r="D5" s="3">
        <v>3.29</v>
      </c>
      <c r="E5" s="3">
        <v>11010.0</v>
      </c>
      <c r="F5" s="9" t="s">
        <v>29</v>
      </c>
    </row>
  </sheetData>
  <hyperlinks>
    <hyperlink r:id="rId1" ref="F2"/>
    <hyperlink r:id="rId2" ref="F3"/>
    <hyperlink r:id="rId3" ref="F4"/>
    <hyperlink r:id="rId4" ref="F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3.57"/>
    <col customWidth="1" min="3" max="3" width="31.86"/>
    <col customWidth="1" min="4" max="4" width="24.14"/>
    <col customWidth="1" min="5" max="5" width="25.43"/>
    <col customWidth="1" min="6" max="6" width="17.71"/>
    <col customWidth="1" min="8" max="8" width="2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20</v>
      </c>
      <c r="H1" s="1" t="s">
        <v>5</v>
      </c>
    </row>
    <row r="2">
      <c r="A2" s="3" t="s">
        <v>32</v>
      </c>
      <c r="B2" s="3" t="s">
        <v>7</v>
      </c>
      <c r="C2" s="3">
        <v>3800.0</v>
      </c>
      <c r="D2" s="16">
        <v>4.6</v>
      </c>
      <c r="E2" s="3">
        <v>3500.0</v>
      </c>
      <c r="F2" s="3">
        <v>6.1</v>
      </c>
      <c r="G2" s="3">
        <v>279.0</v>
      </c>
      <c r="H2" s="8" t="s">
        <v>33</v>
      </c>
    </row>
    <row r="3">
      <c r="A3" s="17" t="s">
        <v>34</v>
      </c>
      <c r="B3" s="3" t="s">
        <v>7</v>
      </c>
      <c r="C3" s="3">
        <v>5800.0</v>
      </c>
      <c r="D3" s="3">
        <v>3.96</v>
      </c>
      <c r="E3" s="3">
        <v>5800.0</v>
      </c>
      <c r="F3" s="3">
        <v>3.96</v>
      </c>
      <c r="G3" s="18">
        <v>470.69</v>
      </c>
      <c r="H3" s="19" t="str">
        <f>HYPERLINK("https://www.lg.com/in/air-conditioners/lg-ls-h18vnxd", "link")</f>
        <v>link</v>
      </c>
    </row>
    <row r="4">
      <c r="A4" s="3" t="s">
        <v>35</v>
      </c>
      <c r="B4" s="3" t="s">
        <v>7</v>
      </c>
      <c r="C4" s="20">
        <v>2500.0</v>
      </c>
      <c r="D4" s="3">
        <v>5.1</v>
      </c>
      <c r="E4" s="3">
        <v>2000.0</v>
      </c>
      <c r="F4" s="3">
        <v>8.5</v>
      </c>
      <c r="G4" s="21">
        <v>1420.0</v>
      </c>
      <c r="H4" s="22" t="s">
        <v>36</v>
      </c>
    </row>
    <row r="5">
      <c r="A5" s="3" t="s">
        <v>37</v>
      </c>
      <c r="B5" s="3" t="s">
        <v>7</v>
      </c>
      <c r="C5" s="3">
        <v>2500.0</v>
      </c>
      <c r="D5" s="3">
        <v>5.1</v>
      </c>
      <c r="E5" s="3">
        <v>2000.0</v>
      </c>
      <c r="F5" s="3">
        <v>8.5</v>
      </c>
      <c r="G5" s="3">
        <v>1426.0</v>
      </c>
      <c r="H5" s="8" t="s">
        <v>38</v>
      </c>
    </row>
    <row r="6">
      <c r="A6" s="20" t="s">
        <v>39</v>
      </c>
      <c r="B6" s="3" t="s">
        <v>7</v>
      </c>
      <c r="C6" s="3">
        <v>2800.0</v>
      </c>
      <c r="D6" s="3">
        <v>5.1</v>
      </c>
      <c r="E6" s="3">
        <v>2500.0</v>
      </c>
      <c r="F6" s="3">
        <v>8.5</v>
      </c>
      <c r="G6" s="3">
        <v>1522.0</v>
      </c>
      <c r="H6" s="8" t="s">
        <v>40</v>
      </c>
    </row>
    <row r="7">
      <c r="A7" s="23" t="s">
        <v>41</v>
      </c>
      <c r="B7" s="3" t="s">
        <v>7</v>
      </c>
      <c r="C7" s="3">
        <v>3256.0</v>
      </c>
      <c r="D7" s="3">
        <v>6.7</v>
      </c>
      <c r="E7" s="3">
        <v>2907.0</v>
      </c>
      <c r="F7" s="3">
        <v>4.0</v>
      </c>
      <c r="G7" s="3">
        <v>529.0</v>
      </c>
      <c r="H7" s="8" t="s">
        <v>42</v>
      </c>
    </row>
    <row r="8">
      <c r="A8" s="20" t="s">
        <v>43</v>
      </c>
      <c r="B8" s="3" t="s">
        <v>7</v>
      </c>
      <c r="C8" s="3">
        <v>6300.0</v>
      </c>
      <c r="D8" s="3">
        <v>5.1</v>
      </c>
      <c r="E8" s="3">
        <v>4000.0</v>
      </c>
      <c r="F8" s="3">
        <v>9.5</v>
      </c>
      <c r="G8" s="3">
        <v>1620.0</v>
      </c>
      <c r="H8" s="9" t="s">
        <v>44</v>
      </c>
    </row>
    <row r="9">
      <c r="A9" s="3" t="s">
        <v>45</v>
      </c>
      <c r="B9" s="3" t="s">
        <v>7</v>
      </c>
      <c r="C9" s="3">
        <v>3810.0</v>
      </c>
      <c r="D9" s="3">
        <v>3.9</v>
      </c>
      <c r="E9" s="3">
        <v>3520.0</v>
      </c>
      <c r="F9" s="3">
        <v>6.1</v>
      </c>
      <c r="G9" s="3">
        <v>449.0</v>
      </c>
      <c r="H9" s="9" t="s">
        <v>46</v>
      </c>
    </row>
    <row r="10">
      <c r="A10" s="3" t="s">
        <v>47</v>
      </c>
      <c r="B10" s="3" t="s">
        <v>7</v>
      </c>
      <c r="C10" s="3">
        <v>2600.0</v>
      </c>
      <c r="D10" s="3">
        <v>5.2</v>
      </c>
      <c r="E10" s="3">
        <v>2600.0</v>
      </c>
      <c r="F10" s="3">
        <v>9.2</v>
      </c>
      <c r="G10" s="3">
        <v>1698.0</v>
      </c>
      <c r="H10" s="8" t="s">
        <v>48</v>
      </c>
    </row>
    <row r="11">
      <c r="A11" s="3" t="s">
        <v>49</v>
      </c>
      <c r="B11" s="24" t="s">
        <v>7</v>
      </c>
      <c r="C11" s="3">
        <v>2800.0</v>
      </c>
      <c r="D11" s="3">
        <v>4.6</v>
      </c>
      <c r="E11" s="3">
        <v>2600.0</v>
      </c>
      <c r="F11" s="3">
        <v>6.3</v>
      </c>
      <c r="G11" s="3">
        <v>479.99</v>
      </c>
      <c r="H11" s="9" t="s">
        <v>50</v>
      </c>
    </row>
    <row r="12">
      <c r="A12" s="11" t="s">
        <v>16</v>
      </c>
      <c r="B12" s="3" t="s">
        <v>7</v>
      </c>
      <c r="C12" s="3">
        <v>11000.0</v>
      </c>
      <c r="D12" s="3">
        <v>4.5</v>
      </c>
      <c r="E12" s="3">
        <v>11000.0</v>
      </c>
      <c r="F12" s="5">
        <v>5.2</v>
      </c>
      <c r="G12" s="3">
        <v>7130.0</v>
      </c>
      <c r="H12" s="8" t="s">
        <v>17</v>
      </c>
    </row>
    <row r="19">
      <c r="C19" s="12"/>
    </row>
  </sheetData>
  <hyperlinks>
    <hyperlink r:id="rId1" ref="H2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57"/>
    <col customWidth="1" min="2" max="2" width="22.14"/>
    <col customWidth="1" min="8" max="8" width="227.0"/>
  </cols>
  <sheetData>
    <row r="1">
      <c r="A1" s="1" t="s">
        <v>18</v>
      </c>
      <c r="B1" s="1" t="s">
        <v>1</v>
      </c>
      <c r="C1" s="1" t="s">
        <v>51</v>
      </c>
      <c r="D1" s="1" t="s">
        <v>52</v>
      </c>
      <c r="E1" s="1" t="s">
        <v>53</v>
      </c>
      <c r="F1" s="1" t="s">
        <v>19</v>
      </c>
      <c r="G1" s="1" t="s">
        <v>20</v>
      </c>
      <c r="H1" s="1" t="s">
        <v>5</v>
      </c>
      <c r="I1" s="1"/>
    </row>
    <row r="2">
      <c r="A2" s="3" t="s">
        <v>54</v>
      </c>
      <c r="B2" s="3" t="s">
        <v>7</v>
      </c>
      <c r="C2" s="3">
        <v>1500.0</v>
      </c>
      <c r="D2" s="3">
        <v>16.0</v>
      </c>
      <c r="E2" s="3">
        <v>100.0</v>
      </c>
      <c r="F2" s="5">
        <v>0.95</v>
      </c>
      <c r="G2" s="5">
        <v>209.99</v>
      </c>
      <c r="H2" s="8" t="s">
        <v>55</v>
      </c>
    </row>
    <row r="3">
      <c r="A3" s="3" t="s">
        <v>56</v>
      </c>
      <c r="B3" s="3" t="s">
        <v>22</v>
      </c>
      <c r="C3" s="3">
        <v>18900.0</v>
      </c>
      <c r="D3" s="3">
        <v>11.0</v>
      </c>
      <c r="F3" s="5">
        <v>0.9</v>
      </c>
      <c r="G3" s="5">
        <v>434.0</v>
      </c>
      <c r="H3" s="8" t="s">
        <v>57</v>
      </c>
    </row>
    <row r="4">
      <c r="A4" s="25" t="s">
        <v>58</v>
      </c>
      <c r="B4" s="3" t="s">
        <v>22</v>
      </c>
      <c r="C4" s="3">
        <v>18900.0</v>
      </c>
      <c r="D4" s="3">
        <v>11.0</v>
      </c>
      <c r="F4" s="3">
        <v>0.9</v>
      </c>
      <c r="G4" s="5">
        <v>349.0</v>
      </c>
      <c r="H4" s="8" t="s">
        <v>59</v>
      </c>
    </row>
    <row r="5">
      <c r="A5" s="26" t="s">
        <v>60</v>
      </c>
      <c r="B5" s="3" t="s">
        <v>7</v>
      </c>
      <c r="C5" s="3">
        <v>1900.0</v>
      </c>
      <c r="D5" s="3">
        <v>14.0</v>
      </c>
      <c r="E5" s="3">
        <v>265.0</v>
      </c>
      <c r="F5" s="3">
        <v>3.0</v>
      </c>
      <c r="G5" s="27">
        <f>128.4*24</f>
        <v>3081.6</v>
      </c>
      <c r="H5" s="9" t="s">
        <v>61</v>
      </c>
    </row>
    <row r="6">
      <c r="A6" s="3" t="s">
        <v>62</v>
      </c>
      <c r="B6" s="3" t="s">
        <v>7</v>
      </c>
      <c r="C6" s="3">
        <v>1500.0</v>
      </c>
      <c r="D6" s="3">
        <v>16.0</v>
      </c>
      <c r="E6" s="3">
        <v>100.0</v>
      </c>
      <c r="F6" s="5">
        <v>0.95</v>
      </c>
      <c r="G6" s="5">
        <v>205.0</v>
      </c>
      <c r="H6" s="9" t="s">
        <v>63</v>
      </c>
    </row>
    <row r="7">
      <c r="A7" s="28" t="s">
        <v>64</v>
      </c>
      <c r="B7" s="3" t="s">
        <v>22</v>
      </c>
      <c r="C7" s="3">
        <v>20000.0</v>
      </c>
      <c r="D7" s="3">
        <v>13.8</v>
      </c>
      <c r="F7" s="5">
        <v>1.0</v>
      </c>
      <c r="G7" s="5">
        <v>819.0</v>
      </c>
      <c r="H7" s="9" t="s">
        <v>65</v>
      </c>
    </row>
    <row r="8">
      <c r="A8" s="3" t="s">
        <v>66</v>
      </c>
      <c r="B8" s="3" t="s">
        <v>7</v>
      </c>
      <c r="C8" s="3">
        <v>1500.0</v>
      </c>
      <c r="D8" s="3">
        <v>16.0</v>
      </c>
      <c r="E8" s="29">
        <v>100.0</v>
      </c>
      <c r="F8" s="5">
        <v>0.95</v>
      </c>
      <c r="G8" s="5">
        <v>409.0</v>
      </c>
      <c r="H8" s="8" t="s">
        <v>67</v>
      </c>
    </row>
    <row r="9">
      <c r="A9" s="3" t="s">
        <v>68</v>
      </c>
      <c r="B9" s="3" t="s">
        <v>7</v>
      </c>
      <c r="C9" s="3">
        <v>2000.0</v>
      </c>
      <c r="D9" s="3">
        <v>16.0</v>
      </c>
      <c r="E9" s="3">
        <v>200.0</v>
      </c>
      <c r="F9" s="5">
        <v>0.95</v>
      </c>
      <c r="G9" s="5">
        <v>698.0</v>
      </c>
      <c r="H9" s="8" t="s">
        <v>69</v>
      </c>
    </row>
    <row r="10">
      <c r="F10" s="5"/>
      <c r="G10" s="5"/>
      <c r="H10" s="30"/>
    </row>
    <row r="11">
      <c r="A11" s="13"/>
      <c r="I11" s="9" t="s">
        <v>25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I11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29"/>
    <col customWidth="1" min="4" max="4" width="20.0"/>
  </cols>
  <sheetData>
    <row r="1">
      <c r="A1" s="1" t="s">
        <v>70</v>
      </c>
      <c r="B1" s="1" t="s">
        <v>1</v>
      </c>
      <c r="C1" s="1" t="s">
        <v>51</v>
      </c>
      <c r="D1" s="31" t="s">
        <v>19</v>
      </c>
      <c r="E1" s="1" t="s">
        <v>20</v>
      </c>
      <c r="F1" s="1" t="s">
        <v>5</v>
      </c>
      <c r="G1" s="1"/>
    </row>
    <row r="2">
      <c r="A2" s="3" t="s">
        <v>71</v>
      </c>
      <c r="B2" s="3" t="s">
        <v>72</v>
      </c>
      <c r="C2" s="3">
        <v>1500.0</v>
      </c>
      <c r="D2" s="5">
        <v>0.7</v>
      </c>
      <c r="E2" s="5">
        <v>70.0</v>
      </c>
      <c r="F2" s="9" t="s">
        <v>73</v>
      </c>
    </row>
    <row r="3">
      <c r="A3" s="32" t="s">
        <v>74</v>
      </c>
      <c r="B3" s="3" t="s">
        <v>7</v>
      </c>
      <c r="C3" s="3">
        <v>800.0</v>
      </c>
      <c r="D3" s="5">
        <v>0.6</v>
      </c>
      <c r="E3" s="5">
        <v>104.0</v>
      </c>
      <c r="F3" s="8" t="s">
        <v>75</v>
      </c>
    </row>
    <row r="4">
      <c r="A4" s="33" t="s">
        <v>76</v>
      </c>
      <c r="B4" s="3" t="s">
        <v>7</v>
      </c>
      <c r="C4" s="3">
        <v>2200.0</v>
      </c>
      <c r="D4" s="5">
        <v>0.6</v>
      </c>
      <c r="E4" s="5">
        <v>360.0</v>
      </c>
      <c r="F4" s="8" t="s">
        <v>77</v>
      </c>
    </row>
    <row r="5">
      <c r="A5" s="34" t="s">
        <v>78</v>
      </c>
      <c r="B5" s="3" t="s">
        <v>7</v>
      </c>
      <c r="C5" s="3">
        <v>3000.0</v>
      </c>
      <c r="D5" s="5">
        <v>0.8</v>
      </c>
      <c r="E5" s="5">
        <v>1249.0</v>
      </c>
      <c r="F5" s="9" t="s">
        <v>79</v>
      </c>
    </row>
    <row r="6">
      <c r="A6" s="3" t="s">
        <v>80</v>
      </c>
      <c r="B6" s="3" t="s">
        <v>7</v>
      </c>
      <c r="C6" s="3">
        <v>7400.0</v>
      </c>
      <c r="D6" s="5">
        <v>0.7</v>
      </c>
      <c r="E6" s="5">
        <v>615.0</v>
      </c>
      <c r="F6" s="9" t="s">
        <v>81</v>
      </c>
    </row>
    <row r="7">
      <c r="A7" s="32" t="s">
        <v>82</v>
      </c>
      <c r="B7" s="3" t="s">
        <v>7</v>
      </c>
      <c r="C7" s="3">
        <v>1500.0</v>
      </c>
      <c r="D7" s="5">
        <v>0.8</v>
      </c>
      <c r="E7" s="5">
        <v>499.99</v>
      </c>
      <c r="F7" s="9" t="s">
        <v>83</v>
      </c>
    </row>
    <row r="8">
      <c r="A8" s="3" t="s">
        <v>84</v>
      </c>
      <c r="B8" s="3" t="s">
        <v>7</v>
      </c>
      <c r="C8" s="3">
        <v>2312.0</v>
      </c>
      <c r="D8" s="5">
        <v>0.7</v>
      </c>
      <c r="E8" s="5">
        <v>2499.0</v>
      </c>
      <c r="F8" s="8" t="s">
        <v>85</v>
      </c>
    </row>
    <row r="9">
      <c r="A9" s="35" t="s">
        <v>86</v>
      </c>
      <c r="B9" s="3" t="s">
        <v>22</v>
      </c>
      <c r="C9" s="3">
        <v>11100.0</v>
      </c>
      <c r="D9" s="5">
        <v>0.6</v>
      </c>
      <c r="E9" s="5">
        <v>374.99</v>
      </c>
      <c r="F9" s="9" t="s">
        <v>87</v>
      </c>
    </row>
    <row r="10">
      <c r="A10" s="36" t="s">
        <v>88</v>
      </c>
      <c r="B10" s="3" t="s">
        <v>7</v>
      </c>
      <c r="C10" s="3">
        <v>2736.0</v>
      </c>
      <c r="D10" s="5">
        <v>0.7</v>
      </c>
      <c r="E10" s="5">
        <v>239.0</v>
      </c>
      <c r="F10" s="9" t="s">
        <v>89</v>
      </c>
    </row>
    <row r="11">
      <c r="A11" s="36" t="s">
        <v>90</v>
      </c>
      <c r="B11" s="3" t="s">
        <v>7</v>
      </c>
      <c r="C11" s="37">
        <v>7000.0</v>
      </c>
      <c r="D11" s="5">
        <v>0.7</v>
      </c>
      <c r="E11" s="5">
        <v>269.0</v>
      </c>
      <c r="F11" s="9" t="s">
        <v>91</v>
      </c>
    </row>
    <row r="12">
      <c r="A12" s="38" t="s">
        <v>92</v>
      </c>
      <c r="B12" s="3" t="s">
        <v>7</v>
      </c>
      <c r="C12" s="3">
        <v>700.0</v>
      </c>
      <c r="D12" s="5">
        <v>0.6</v>
      </c>
      <c r="E12" s="5">
        <v>40.0</v>
      </c>
      <c r="F12" s="9" t="s">
        <v>93</v>
      </c>
    </row>
    <row r="13">
      <c r="A13" s="39" t="s">
        <v>94</v>
      </c>
      <c r="B13" s="3" t="s">
        <v>7</v>
      </c>
      <c r="C13" s="40">
        <v>2750.0</v>
      </c>
      <c r="D13" s="5">
        <v>0.8</v>
      </c>
      <c r="E13" s="41">
        <v>389.99</v>
      </c>
      <c r="F13" s="8" t="s">
        <v>95</v>
      </c>
    </row>
    <row r="14">
      <c r="A14" s="3" t="s">
        <v>96</v>
      </c>
      <c r="B14" s="3" t="s">
        <v>7</v>
      </c>
      <c r="C14" s="3">
        <v>900.0</v>
      </c>
      <c r="D14" s="5">
        <v>0.6</v>
      </c>
      <c r="E14" s="5">
        <v>311.99</v>
      </c>
      <c r="F14" s="9" t="s">
        <v>97</v>
      </c>
    </row>
    <row r="15">
      <c r="A15" s="3" t="s">
        <v>98</v>
      </c>
      <c r="B15" s="3" t="s">
        <v>7</v>
      </c>
      <c r="C15" s="3">
        <v>3400.0</v>
      </c>
      <c r="D15" s="5">
        <v>0.8</v>
      </c>
      <c r="E15" s="5">
        <v>459.99</v>
      </c>
      <c r="F15" s="9" t="s">
        <v>99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" t="s">
        <v>18</v>
      </c>
      <c r="B1" s="1" t="s">
        <v>1</v>
      </c>
      <c r="C1" s="1" t="s">
        <v>51</v>
      </c>
      <c r="D1" s="1" t="s">
        <v>100</v>
      </c>
      <c r="E1" s="1" t="s">
        <v>101</v>
      </c>
      <c r="F1" s="1" t="s">
        <v>20</v>
      </c>
      <c r="G1" s="1" t="s">
        <v>5</v>
      </c>
    </row>
    <row r="2">
      <c r="A2" s="15" t="s">
        <v>102</v>
      </c>
      <c r="B2" s="3" t="s">
        <v>7</v>
      </c>
      <c r="C2" s="42">
        <v>6.0</v>
      </c>
      <c r="D2" s="3">
        <v>470.0</v>
      </c>
      <c r="E2" s="3">
        <v>17520.0</v>
      </c>
      <c r="F2" s="3">
        <v>0.9</v>
      </c>
      <c r="G2" s="8" t="s">
        <v>103</v>
      </c>
    </row>
    <row r="3">
      <c r="A3" s="43" t="s">
        <v>104</v>
      </c>
      <c r="B3" s="3" t="s">
        <v>105</v>
      </c>
      <c r="C3" s="44">
        <v>6.0</v>
      </c>
      <c r="D3" s="3">
        <v>470.0</v>
      </c>
      <c r="E3" s="3">
        <v>30000.0</v>
      </c>
      <c r="F3" s="3">
        <v>0.97</v>
      </c>
      <c r="G3" s="8" t="s">
        <v>106</v>
      </c>
    </row>
    <row r="4">
      <c r="A4" s="15" t="s">
        <v>107</v>
      </c>
      <c r="B4" s="3" t="s">
        <v>7</v>
      </c>
      <c r="C4" s="44">
        <v>9.5</v>
      </c>
      <c r="D4" s="3">
        <v>806.0</v>
      </c>
      <c r="E4" s="3">
        <v>44000.0</v>
      </c>
      <c r="F4" s="3">
        <v>2.7</v>
      </c>
    </row>
    <row r="5">
      <c r="A5" s="15" t="s">
        <v>108</v>
      </c>
      <c r="B5" s="3" t="s">
        <v>7</v>
      </c>
      <c r="C5" s="44">
        <v>5.0</v>
      </c>
      <c r="D5" s="3">
        <v>400.0</v>
      </c>
      <c r="E5" s="3">
        <v>15000.0</v>
      </c>
      <c r="F5" s="3">
        <v>1.17</v>
      </c>
      <c r="G5" s="9" t="s">
        <v>109</v>
      </c>
    </row>
    <row r="6">
      <c r="A6" s="3" t="s">
        <v>110</v>
      </c>
      <c r="B6" s="3" t="s">
        <v>7</v>
      </c>
      <c r="C6" s="44">
        <v>4.0</v>
      </c>
      <c r="D6" s="3">
        <v>470.0</v>
      </c>
      <c r="E6" s="3">
        <v>15000.0</v>
      </c>
      <c r="F6" s="3">
        <v>4.99</v>
      </c>
      <c r="G6" s="9" t="s">
        <v>111</v>
      </c>
    </row>
    <row r="7">
      <c r="A7" s="26" t="s">
        <v>112</v>
      </c>
      <c r="B7" s="3" t="s">
        <v>7</v>
      </c>
      <c r="C7" s="44">
        <v>9.0</v>
      </c>
      <c r="D7" s="3">
        <v>1055.0</v>
      </c>
      <c r="E7" s="3">
        <v>15000.0</v>
      </c>
      <c r="F7" s="3">
        <v>10.59</v>
      </c>
      <c r="G7" s="9" t="s">
        <v>113</v>
      </c>
    </row>
    <row r="8">
      <c r="A8" s="3" t="s">
        <v>114</v>
      </c>
      <c r="B8" s="3" t="s">
        <v>7</v>
      </c>
      <c r="C8" s="44">
        <v>3.0</v>
      </c>
      <c r="D8" s="3">
        <v>270.0</v>
      </c>
      <c r="E8" s="3">
        <v>44000.0</v>
      </c>
      <c r="F8" s="3">
        <v>34.0</v>
      </c>
      <c r="G8" s="9" t="s">
        <v>115</v>
      </c>
    </row>
    <row r="9">
      <c r="A9" s="3" t="s">
        <v>116</v>
      </c>
      <c r="B9" s="3" t="s">
        <v>7</v>
      </c>
      <c r="C9" s="44">
        <v>43.0</v>
      </c>
      <c r="D9" s="3">
        <v>620.0</v>
      </c>
      <c r="E9" s="3">
        <v>1533.0</v>
      </c>
      <c r="F9" s="3">
        <v>2.38</v>
      </c>
      <c r="G9" s="8" t="s">
        <v>117</v>
      </c>
    </row>
    <row r="10">
      <c r="A10" s="45" t="s">
        <v>118</v>
      </c>
      <c r="B10" s="3" t="s">
        <v>7</v>
      </c>
      <c r="C10" s="44">
        <v>10.5</v>
      </c>
      <c r="D10" s="3">
        <v>850.0</v>
      </c>
      <c r="E10" s="46">
        <v>25000.0</v>
      </c>
      <c r="F10" s="3">
        <v>19.9</v>
      </c>
      <c r="G10" s="9" t="s">
        <v>119</v>
      </c>
    </row>
    <row r="11">
      <c r="A11" s="47" t="s">
        <v>120</v>
      </c>
      <c r="B11" s="3" t="s">
        <v>7</v>
      </c>
      <c r="C11" s="44">
        <v>6.0</v>
      </c>
      <c r="D11" s="3">
        <v>470.0</v>
      </c>
      <c r="E11" s="3">
        <v>15000.0</v>
      </c>
      <c r="F11" s="3">
        <v>7.99</v>
      </c>
      <c r="G11" s="9" t="s">
        <v>121</v>
      </c>
    </row>
    <row r="12">
      <c r="A12" s="47" t="s">
        <v>122</v>
      </c>
      <c r="B12" s="3" t="s">
        <v>7</v>
      </c>
      <c r="C12" s="44">
        <v>0.6</v>
      </c>
      <c r="D12" s="3">
        <v>30.0</v>
      </c>
      <c r="E12" s="3">
        <v>15000.0</v>
      </c>
      <c r="F12" s="3">
        <v>6.99</v>
      </c>
      <c r="G12" s="9" t="s">
        <v>123</v>
      </c>
    </row>
    <row r="13">
      <c r="A13" s="48" t="s">
        <v>124</v>
      </c>
      <c r="B13" s="3" t="s">
        <v>7</v>
      </c>
      <c r="C13" s="44">
        <v>6.0</v>
      </c>
      <c r="D13" s="3">
        <v>600.0</v>
      </c>
      <c r="E13" s="3">
        <v>30000.0</v>
      </c>
      <c r="F13" s="49">
        <f>12.99/6</f>
        <v>2.165</v>
      </c>
      <c r="G13" s="8" t="s">
        <v>125</v>
      </c>
    </row>
    <row r="14">
      <c r="A14" s="50" t="s">
        <v>126</v>
      </c>
      <c r="B14" s="3" t="s">
        <v>7</v>
      </c>
      <c r="C14" s="44">
        <v>23.0</v>
      </c>
      <c r="D14" s="3">
        <v>2452.0</v>
      </c>
      <c r="E14" s="3">
        <v>15000.0</v>
      </c>
      <c r="F14" s="3">
        <v>10.99</v>
      </c>
      <c r="G14" s="9" t="s">
        <v>127</v>
      </c>
    </row>
    <row r="15">
      <c r="A15" s="50" t="s">
        <v>128</v>
      </c>
      <c r="B15" s="3" t="s">
        <v>7</v>
      </c>
      <c r="C15" s="44">
        <v>12.0</v>
      </c>
      <c r="D15" s="51">
        <v>1521.0</v>
      </c>
      <c r="E15" s="3">
        <v>1500.0</v>
      </c>
      <c r="F15" s="3">
        <v>10.99</v>
      </c>
      <c r="G15" s="9" t="s">
        <v>129</v>
      </c>
    </row>
    <row r="16">
      <c r="A16" s="52" t="s">
        <v>130</v>
      </c>
      <c r="B16" s="3" t="s">
        <v>7</v>
      </c>
      <c r="C16" s="44">
        <v>24.0</v>
      </c>
      <c r="D16" s="3">
        <v>2600.0</v>
      </c>
      <c r="E16" s="3">
        <v>15000.0</v>
      </c>
      <c r="F16" s="3">
        <v>49.99</v>
      </c>
      <c r="G16" s="9" t="s">
        <v>131</v>
      </c>
    </row>
    <row r="17">
      <c r="A17" s="53"/>
    </row>
  </sheetData>
  <hyperlinks>
    <hyperlink r:id="rId1" ref="G2"/>
    <hyperlink r:id="rId2" ref="G3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</hyperlinks>
  <drawing r:id="rId1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  <col customWidth="1" min="3" max="3" width="14.86"/>
    <col customWidth="1" min="4" max="4" width="19.43"/>
    <col customWidth="1" min="5" max="5" width="20.29"/>
    <col customWidth="1" min="10" max="10" width="116.71"/>
  </cols>
  <sheetData>
    <row r="1">
      <c r="A1" s="1" t="s">
        <v>18</v>
      </c>
      <c r="B1" s="1" t="s">
        <v>1</v>
      </c>
      <c r="C1" s="1" t="s">
        <v>132</v>
      </c>
      <c r="D1" s="31" t="s">
        <v>133</v>
      </c>
      <c r="E1" s="54" t="s">
        <v>134</v>
      </c>
      <c r="F1" s="1" t="s">
        <v>135</v>
      </c>
      <c r="G1" s="1" t="s">
        <v>136</v>
      </c>
      <c r="H1" s="1" t="s">
        <v>137</v>
      </c>
      <c r="I1" s="1" t="s">
        <v>4</v>
      </c>
      <c r="J1" s="1" t="s">
        <v>5</v>
      </c>
    </row>
    <row r="2">
      <c r="A2" s="55" t="s">
        <v>138</v>
      </c>
      <c r="B2" s="3" t="s">
        <v>72</v>
      </c>
      <c r="G2" s="3">
        <v>101.0</v>
      </c>
      <c r="H2" s="3">
        <v>42.0</v>
      </c>
      <c r="I2" s="56">
        <v>699.91</v>
      </c>
      <c r="J2" s="8" t="s">
        <v>139</v>
      </c>
    </row>
    <row r="3">
      <c r="A3" s="15" t="s">
        <v>140</v>
      </c>
      <c r="B3" s="3" t="s">
        <v>72</v>
      </c>
      <c r="D3" s="3">
        <v>161.0</v>
      </c>
      <c r="E3" s="3"/>
      <c r="F3" s="3">
        <v>186.0</v>
      </c>
      <c r="H3" s="3">
        <v>38.0</v>
      </c>
      <c r="I3" s="3">
        <v>649.99</v>
      </c>
      <c r="J3" s="9" t="s">
        <v>141</v>
      </c>
    </row>
    <row r="4">
      <c r="A4" s="20" t="s">
        <v>142</v>
      </c>
      <c r="B4" s="3" t="s">
        <v>72</v>
      </c>
      <c r="C4" s="3" t="s">
        <v>143</v>
      </c>
      <c r="D4" s="57">
        <v>65.0</v>
      </c>
      <c r="E4" s="20">
        <v>41.0</v>
      </c>
      <c r="F4" s="20">
        <v>161.0</v>
      </c>
      <c r="G4" s="3" t="s">
        <v>143</v>
      </c>
      <c r="H4" s="57">
        <v>38.0</v>
      </c>
      <c r="I4" s="20">
        <v>195.0</v>
      </c>
      <c r="J4" s="8" t="s">
        <v>144</v>
      </c>
    </row>
    <row r="5">
      <c r="A5" s="20" t="s">
        <v>145</v>
      </c>
      <c r="B5" s="3" t="s">
        <v>72</v>
      </c>
      <c r="C5" s="3" t="s">
        <v>143</v>
      </c>
      <c r="D5" s="57">
        <v>72.0</v>
      </c>
      <c r="E5" s="21">
        <v>51.0</v>
      </c>
      <c r="F5" s="21">
        <v>125.0</v>
      </c>
      <c r="G5" s="58">
        <v>66.0</v>
      </c>
      <c r="H5" s="20">
        <v>29.0</v>
      </c>
      <c r="I5" s="20">
        <v>216.0</v>
      </c>
      <c r="J5" s="9" t="s">
        <v>146</v>
      </c>
    </row>
    <row r="6">
      <c r="A6" s="20" t="s">
        <v>147</v>
      </c>
      <c r="B6" s="3" t="s">
        <v>72</v>
      </c>
      <c r="C6" s="3" t="s">
        <v>143</v>
      </c>
      <c r="D6" s="57">
        <v>146.0</v>
      </c>
      <c r="E6" s="20">
        <v>63.5</v>
      </c>
      <c r="F6" s="21">
        <v>208.0</v>
      </c>
      <c r="G6" s="57">
        <v>74.0</v>
      </c>
      <c r="H6" s="20">
        <v>35.0</v>
      </c>
      <c r="I6" s="20">
        <v>438.0</v>
      </c>
      <c r="J6" s="8" t="s">
        <v>148</v>
      </c>
    </row>
    <row r="7">
      <c r="A7" s="59" t="s">
        <v>149</v>
      </c>
      <c r="B7" s="3" t="s">
        <v>72</v>
      </c>
      <c r="C7" s="3">
        <v>100.0</v>
      </c>
      <c r="D7" s="3">
        <v>156.0</v>
      </c>
      <c r="E7" s="3">
        <v>80.0</v>
      </c>
      <c r="F7" s="3">
        <v>222.0</v>
      </c>
      <c r="G7" s="3">
        <v>72.0</v>
      </c>
      <c r="H7" s="3">
        <v>31.0</v>
      </c>
      <c r="I7" s="3">
        <v>1669.0</v>
      </c>
      <c r="J7" s="8" t="s">
        <v>150</v>
      </c>
    </row>
    <row r="8">
      <c r="A8" s="3" t="s">
        <v>151</v>
      </c>
      <c r="B8" s="3" t="s">
        <v>7</v>
      </c>
      <c r="C8" s="3">
        <v>90.0</v>
      </c>
      <c r="D8" s="3">
        <v>163.0</v>
      </c>
      <c r="F8" s="3">
        <v>302.0</v>
      </c>
      <c r="G8" s="3">
        <v>117.0</v>
      </c>
      <c r="H8" s="3">
        <v>38.0</v>
      </c>
      <c r="I8" s="3">
        <v>999.0</v>
      </c>
      <c r="J8" s="8" t="s">
        <v>152</v>
      </c>
    </row>
    <row r="9">
      <c r="A9" s="32" t="s">
        <v>153</v>
      </c>
      <c r="B9" s="3" t="s">
        <v>7</v>
      </c>
      <c r="D9" s="3">
        <v>172.0</v>
      </c>
      <c r="F9" s="3">
        <v>169.0</v>
      </c>
      <c r="G9" s="3">
        <v>37.0</v>
      </c>
      <c r="H9" s="3">
        <v>40.0</v>
      </c>
      <c r="I9" s="3">
        <v>269.99</v>
      </c>
      <c r="J9" s="8" t="s">
        <v>154</v>
      </c>
    </row>
    <row r="10">
      <c r="A10" s="3" t="s">
        <v>155</v>
      </c>
      <c r="B10" s="3" t="s">
        <v>7</v>
      </c>
      <c r="C10" s="3">
        <v>80.0</v>
      </c>
      <c r="D10" s="3">
        <v>344.0</v>
      </c>
      <c r="F10" s="3">
        <v>339.8</v>
      </c>
      <c r="G10" s="3">
        <v>113.3</v>
      </c>
      <c r="I10" s="3">
        <v>595.57</v>
      </c>
      <c r="J10" s="8" t="s">
        <v>156</v>
      </c>
    </row>
    <row r="11">
      <c r="A11" s="3" t="s">
        <v>157</v>
      </c>
      <c r="B11" s="3" t="s">
        <v>7</v>
      </c>
      <c r="C11" s="3">
        <v>50.0</v>
      </c>
      <c r="F11" s="3">
        <v>17.0</v>
      </c>
      <c r="H11" s="3">
        <v>26.0</v>
      </c>
      <c r="I11" s="3">
        <v>116.99</v>
      </c>
      <c r="J11" s="8" t="s">
        <v>158</v>
      </c>
    </row>
    <row r="12">
      <c r="A12" s="60" t="s">
        <v>159</v>
      </c>
      <c r="B12" s="3" t="s">
        <v>7</v>
      </c>
      <c r="D12" s="3">
        <v>121.0</v>
      </c>
      <c r="F12" s="3">
        <v>390.0</v>
      </c>
      <c r="H12" s="3" t="s">
        <v>160</v>
      </c>
      <c r="I12" s="61">
        <v>1289.0</v>
      </c>
      <c r="J12" s="8" t="s">
        <v>161</v>
      </c>
    </row>
    <row r="13">
      <c r="A13" s="62" t="s">
        <v>162</v>
      </c>
      <c r="B13" s="3" t="s">
        <v>7</v>
      </c>
      <c r="C13" s="3">
        <v>90.0</v>
      </c>
      <c r="D13" s="3">
        <v>183.0</v>
      </c>
      <c r="F13" s="3">
        <v>181.0</v>
      </c>
      <c r="G13" s="3">
        <v>63.0</v>
      </c>
      <c r="H13" s="3">
        <v>43.0</v>
      </c>
      <c r="I13" s="3">
        <v>999.95</v>
      </c>
      <c r="J13" s="9" t="s">
        <v>163</v>
      </c>
    </row>
    <row r="14">
      <c r="A14" s="3" t="s">
        <v>164</v>
      </c>
      <c r="B14" s="3" t="s">
        <v>72</v>
      </c>
      <c r="D14" s="3">
        <v>171.0</v>
      </c>
      <c r="F14" s="3">
        <v>341.0</v>
      </c>
      <c r="I14" s="3">
        <v>650.0</v>
      </c>
      <c r="J14" s="8" t="s">
        <v>165</v>
      </c>
    </row>
    <row r="15">
      <c r="A15" s="63" t="s">
        <v>166</v>
      </c>
      <c r="B15" s="3" t="s">
        <v>7</v>
      </c>
      <c r="C15" s="3" t="s">
        <v>167</v>
      </c>
      <c r="D15" s="64"/>
      <c r="F15" s="3">
        <v>267.0</v>
      </c>
      <c r="G15" s="3">
        <v>104.0</v>
      </c>
      <c r="H15" s="3">
        <v>40.0</v>
      </c>
      <c r="I15" s="65">
        <v>552.99</v>
      </c>
      <c r="J15" s="8" t="s">
        <v>168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location="/Tabs=section-accessories/Tabs=section-technicalspecs/Tabs=tab-5455129/Togglebox=-1641819649/Togglebox=108124266/Togglebox=664052110/" ref="J8"/>
    <hyperlink r:id="rId8" ref="J9"/>
    <hyperlink r:id="rId9" ref="J10"/>
    <hyperlink r:id="rId10" ref="J11"/>
    <hyperlink r:id="rId11" ref="J12"/>
    <hyperlink r:id="rId12" location="features" ref="J13"/>
    <hyperlink r:id="rId13" ref="J14"/>
    <hyperlink r:id="rId14" ref="J15"/>
  </hyperlinks>
  <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4" max="4" width="19.0"/>
    <col customWidth="1" min="5" max="5" width="30.0"/>
    <col customWidth="1" min="7" max="7" width="19.71"/>
  </cols>
  <sheetData>
    <row r="1">
      <c r="A1" s="1" t="s">
        <v>18</v>
      </c>
      <c r="B1" s="1" t="s">
        <v>1</v>
      </c>
      <c r="C1" s="1" t="s">
        <v>51</v>
      </c>
      <c r="D1" s="1" t="s">
        <v>169</v>
      </c>
      <c r="E1" s="31" t="s">
        <v>170</v>
      </c>
      <c r="F1" s="1" t="s">
        <v>4</v>
      </c>
      <c r="G1" s="66" t="s">
        <v>134</v>
      </c>
      <c r="H1" s="1" t="s">
        <v>5</v>
      </c>
    </row>
    <row r="2">
      <c r="A2" s="21" t="s">
        <v>171</v>
      </c>
      <c r="B2" s="3" t="s">
        <v>143</v>
      </c>
      <c r="C2" s="3" t="s">
        <v>143</v>
      </c>
      <c r="D2" s="57">
        <v>13.0</v>
      </c>
      <c r="E2" s="57">
        <v>0.5</v>
      </c>
      <c r="F2" s="57">
        <v>404.0</v>
      </c>
      <c r="G2" s="20" t="s">
        <v>172</v>
      </c>
      <c r="H2" s="9" t="s">
        <v>173</v>
      </c>
    </row>
    <row r="3">
      <c r="A3" s="21" t="s">
        <v>174</v>
      </c>
      <c r="D3" s="3">
        <v>12.0</v>
      </c>
      <c r="E3" s="58">
        <v>0.6</v>
      </c>
      <c r="F3" s="20">
        <v>522.0</v>
      </c>
      <c r="G3" s="21" t="s">
        <v>175</v>
      </c>
      <c r="H3" s="9" t="s">
        <v>176</v>
      </c>
    </row>
    <row r="4">
      <c r="A4" s="20" t="s">
        <v>177</v>
      </c>
      <c r="D4" s="20">
        <v>14.0</v>
      </c>
      <c r="E4" s="58">
        <v>0.6</v>
      </c>
      <c r="F4" s="57">
        <v>547.0</v>
      </c>
      <c r="G4" s="20" t="s">
        <v>178</v>
      </c>
      <c r="H4" s="9" t="s">
        <v>179</v>
      </c>
    </row>
    <row r="5">
      <c r="A5" s="3" t="s">
        <v>180</v>
      </c>
      <c r="B5" s="3" t="s">
        <v>7</v>
      </c>
      <c r="D5" s="3">
        <v>14.0</v>
      </c>
      <c r="E5" s="3">
        <v>0.848</v>
      </c>
      <c r="F5" s="3">
        <v>609.0</v>
      </c>
      <c r="G5" s="67"/>
      <c r="H5" s="9" t="s">
        <v>181</v>
      </c>
    </row>
    <row r="6">
      <c r="A6" s="20"/>
      <c r="G6" s="30"/>
      <c r="H6" s="30"/>
    </row>
    <row r="7">
      <c r="A7" s="68" t="s">
        <v>182</v>
      </c>
      <c r="B7" s="3" t="s">
        <v>183</v>
      </c>
      <c r="C7" s="3">
        <v>2400.0</v>
      </c>
      <c r="D7" s="3">
        <v>13.0</v>
      </c>
      <c r="E7" s="3">
        <v>0.84</v>
      </c>
      <c r="F7" s="3">
        <v>699.0</v>
      </c>
      <c r="G7" s="30"/>
      <c r="H7" s="8" t="s">
        <v>184</v>
      </c>
    </row>
    <row r="8">
      <c r="A8" s="3"/>
    </row>
    <row r="10">
      <c r="A10" s="69" t="s">
        <v>185</v>
      </c>
      <c r="B10" s="3" t="s">
        <v>186</v>
      </c>
      <c r="D10" s="3">
        <v>14.0</v>
      </c>
      <c r="E10" s="3">
        <v>0.83</v>
      </c>
      <c r="F10" s="3">
        <v>999.0</v>
      </c>
      <c r="G10" s="30"/>
      <c r="H10" s="8" t="s">
        <v>187</v>
      </c>
    </row>
    <row r="11">
      <c r="A11" s="70"/>
    </row>
    <row r="13">
      <c r="A13" s="3" t="s">
        <v>188</v>
      </c>
      <c r="C13" s="3">
        <v>780.0</v>
      </c>
      <c r="D13" s="3">
        <v>4.0</v>
      </c>
      <c r="E13" s="3">
        <v>0.53</v>
      </c>
      <c r="F13" s="3">
        <v>139.0</v>
      </c>
      <c r="G13" s="30"/>
      <c r="H13" s="8" t="s">
        <v>189</v>
      </c>
    </row>
    <row r="14">
      <c r="A14" s="71" t="s">
        <v>190</v>
      </c>
      <c r="C14" s="3" t="s">
        <v>143</v>
      </c>
      <c r="D14" s="3">
        <v>15.0</v>
      </c>
      <c r="E14" s="3">
        <v>0.86</v>
      </c>
      <c r="F14" s="61">
        <v>749.0</v>
      </c>
      <c r="G14" s="30"/>
      <c r="H14" s="8" t="s">
        <v>191</v>
      </c>
    </row>
    <row r="15">
      <c r="A15" s="72" t="s">
        <v>192</v>
      </c>
      <c r="C15" s="3" t="s">
        <v>193</v>
      </c>
      <c r="F15" s="3" t="s">
        <v>194</v>
      </c>
      <c r="G15" s="3"/>
      <c r="H15" s="9" t="s">
        <v>195</v>
      </c>
    </row>
    <row r="16">
      <c r="A16" s="73" t="s">
        <v>196</v>
      </c>
      <c r="B16" s="3" t="s">
        <v>7</v>
      </c>
      <c r="C16" s="73" t="s">
        <v>197</v>
      </c>
      <c r="D16" s="3">
        <v>12.0</v>
      </c>
      <c r="E16" s="44" t="s">
        <v>198</v>
      </c>
      <c r="G16" s="3"/>
      <c r="H16" s="9" t="s">
        <v>199</v>
      </c>
    </row>
    <row r="17">
      <c r="A17" s="74"/>
      <c r="C17" s="74"/>
    </row>
  </sheetData>
  <hyperlinks>
    <hyperlink r:id="rId1" ref="H2"/>
    <hyperlink r:id="rId2" ref="H3"/>
    <hyperlink r:id="rId3" ref="H4"/>
    <hyperlink r:id="rId4" ref="H5"/>
    <hyperlink r:id="rId5" ref="H7"/>
    <hyperlink r:id="rId6" ref="H10"/>
    <hyperlink r:id="rId7" ref="H13"/>
    <hyperlink r:id="rId8" ref="H14"/>
    <hyperlink r:id="rId9" ref="H15"/>
    <hyperlink r:id="rId10" ref="H16"/>
  </hyperlinks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57"/>
    <col customWidth="1" min="3" max="3" width="36.43"/>
  </cols>
  <sheetData>
    <row r="1">
      <c r="A1" s="1" t="s">
        <v>18</v>
      </c>
      <c r="B1" s="1" t="s">
        <v>1</v>
      </c>
      <c r="C1" s="1" t="s">
        <v>51</v>
      </c>
      <c r="D1" s="1" t="s">
        <v>200</v>
      </c>
      <c r="E1" s="1" t="s">
        <v>4</v>
      </c>
      <c r="F1" s="1" t="s">
        <v>5</v>
      </c>
      <c r="G1" s="1"/>
    </row>
    <row r="2">
      <c r="A2" s="3" t="s">
        <v>201</v>
      </c>
      <c r="B2" s="3" t="s">
        <v>105</v>
      </c>
      <c r="C2" s="3">
        <v>2200.0</v>
      </c>
      <c r="D2" s="75">
        <v>1.0</v>
      </c>
      <c r="E2" s="3">
        <v>34.99</v>
      </c>
      <c r="F2" s="9" t="s">
        <v>202</v>
      </c>
    </row>
    <row r="3">
      <c r="A3" s="76" t="s">
        <v>203</v>
      </c>
      <c r="B3" s="3" t="s">
        <v>72</v>
      </c>
      <c r="C3" s="3">
        <v>66.0</v>
      </c>
      <c r="E3" s="5">
        <v>760.0</v>
      </c>
      <c r="F3" s="9" t="s">
        <v>204</v>
      </c>
    </row>
    <row r="4">
      <c r="A4" s="76" t="s">
        <v>205</v>
      </c>
      <c r="B4" s="3" t="s">
        <v>7</v>
      </c>
      <c r="C4" s="3">
        <v>70.0</v>
      </c>
      <c r="E4" s="77" t="s">
        <v>206</v>
      </c>
      <c r="F4" s="9" t="s">
        <v>207</v>
      </c>
    </row>
    <row r="5">
      <c r="A5" s="20" t="s">
        <v>208</v>
      </c>
      <c r="B5" s="3" t="s">
        <v>72</v>
      </c>
      <c r="C5" s="58">
        <v>24.0</v>
      </c>
      <c r="D5" s="57">
        <v>66.0</v>
      </c>
    </row>
    <row r="6">
      <c r="A6" s="32" t="s">
        <v>209</v>
      </c>
      <c r="B6" s="3" t="s">
        <v>72</v>
      </c>
    </row>
    <row r="7">
      <c r="A7" s="78" t="s">
        <v>210</v>
      </c>
      <c r="B7" s="3" t="s">
        <v>7</v>
      </c>
      <c r="C7" s="3">
        <v>170.0</v>
      </c>
      <c r="D7" s="75">
        <v>1.0</v>
      </c>
      <c r="E7" s="5">
        <v>1599.0</v>
      </c>
      <c r="F7" s="10" t="s">
        <v>211</v>
      </c>
    </row>
    <row r="8">
      <c r="A8" s="10" t="s">
        <v>212</v>
      </c>
      <c r="B8" s="3" t="s">
        <v>7</v>
      </c>
      <c r="C8" s="3">
        <v>200.0</v>
      </c>
      <c r="D8" s="75"/>
      <c r="E8" s="3">
        <v>717.0</v>
      </c>
      <c r="F8" s="9" t="s">
        <v>213</v>
      </c>
    </row>
    <row r="9">
      <c r="A9" s="32" t="s">
        <v>214</v>
      </c>
      <c r="B9" s="3" t="s">
        <v>7</v>
      </c>
      <c r="C9" s="3">
        <v>950.0</v>
      </c>
      <c r="D9" s="3" t="s">
        <v>143</v>
      </c>
      <c r="E9" s="3">
        <v>159.99</v>
      </c>
      <c r="F9" s="3" t="s">
        <v>215</v>
      </c>
    </row>
    <row r="10">
      <c r="A10" s="3" t="s">
        <v>216</v>
      </c>
      <c r="B10" s="3" t="s">
        <v>217</v>
      </c>
      <c r="C10" s="3"/>
      <c r="E10" s="3">
        <v>306.0</v>
      </c>
      <c r="F10" s="9" t="s">
        <v>218</v>
      </c>
    </row>
    <row r="11">
      <c r="A11" s="79" t="s">
        <v>219</v>
      </c>
      <c r="B11" s="26" t="s">
        <v>7</v>
      </c>
      <c r="C11" s="80">
        <v>20.0</v>
      </c>
      <c r="D11" s="80" t="s">
        <v>143</v>
      </c>
      <c r="E11" s="80" t="s">
        <v>220</v>
      </c>
      <c r="F11" s="22" t="s">
        <v>221</v>
      </c>
    </row>
    <row r="12">
      <c r="A12" s="81" t="s">
        <v>222</v>
      </c>
      <c r="B12" s="3" t="s">
        <v>7</v>
      </c>
    </row>
    <row r="13">
      <c r="A13" s="68" t="s">
        <v>223</v>
      </c>
      <c r="B13" s="3" t="s">
        <v>224</v>
      </c>
      <c r="C13" s="3"/>
      <c r="D13" s="3">
        <v>80.0</v>
      </c>
      <c r="E13" s="3">
        <v>899.0</v>
      </c>
      <c r="F13" s="8" t="s">
        <v>225</v>
      </c>
    </row>
    <row r="14">
      <c r="A14" s="3" t="s">
        <v>226</v>
      </c>
      <c r="B14" s="3" t="s">
        <v>7</v>
      </c>
      <c r="C14" s="3">
        <v>850.0</v>
      </c>
      <c r="D14" s="3">
        <v>100.0</v>
      </c>
      <c r="E14" s="3">
        <v>543.99</v>
      </c>
      <c r="F14" s="9" t="s">
        <v>227</v>
      </c>
    </row>
    <row r="15">
      <c r="A15" s="72" t="s">
        <v>228</v>
      </c>
      <c r="C15" s="3">
        <v>244.0</v>
      </c>
      <c r="D15" s="3" t="s">
        <v>229</v>
      </c>
      <c r="E15" s="3">
        <v>2750.0</v>
      </c>
      <c r="F15" s="9" t="s">
        <v>230</v>
      </c>
    </row>
    <row r="16">
      <c r="A16" s="3" t="s">
        <v>231</v>
      </c>
      <c r="B16" s="3" t="s">
        <v>7</v>
      </c>
      <c r="C16" s="3">
        <v>1200.0</v>
      </c>
      <c r="E16" s="3">
        <v>1000.0</v>
      </c>
      <c r="F16" s="9" t="s">
        <v>232</v>
      </c>
    </row>
    <row r="17">
      <c r="A17" s="82" t="s">
        <v>233</v>
      </c>
      <c r="B17" s="3" t="s">
        <v>7</v>
      </c>
      <c r="C17" s="82">
        <v>80.0</v>
      </c>
      <c r="E17" s="3">
        <v>17.33</v>
      </c>
      <c r="F17" s="9" t="s">
        <v>234</v>
      </c>
    </row>
    <row r="18">
      <c r="A18" s="83"/>
      <c r="B18" s="3" t="s">
        <v>7</v>
      </c>
      <c r="C18" s="3">
        <v>18.0</v>
      </c>
      <c r="D18" s="49">
        <f>(((118*120/(6343*18))*100))</f>
        <v>12.40212308</v>
      </c>
      <c r="E18" s="49">
        <f>1769000/17000</f>
        <v>104.0588235</v>
      </c>
      <c r="F18" s="3" t="s">
        <v>235</v>
      </c>
    </row>
    <row r="19">
      <c r="A19" s="83" t="s">
        <v>236</v>
      </c>
      <c r="F19" s="3" t="s">
        <v>237</v>
      </c>
    </row>
    <row r="20">
      <c r="A20" s="83" t="s">
        <v>238</v>
      </c>
      <c r="F20" s="8" t="s">
        <v>239</v>
      </c>
    </row>
    <row r="21">
      <c r="A21" s="83" t="s">
        <v>240</v>
      </c>
      <c r="B21" s="3" t="s">
        <v>7</v>
      </c>
      <c r="C21" s="3">
        <v>25.0</v>
      </c>
      <c r="D21" s="49">
        <f>(((124*125/(6343*25))*100))</f>
        <v>9.774554627</v>
      </c>
      <c r="F21" s="3" t="s">
        <v>241</v>
      </c>
    </row>
    <row r="22">
      <c r="A22" s="83" t="s">
        <v>242</v>
      </c>
      <c r="F22" s="3" t="s">
        <v>237</v>
      </c>
    </row>
    <row r="23">
      <c r="A23" s="83" t="s">
        <v>238</v>
      </c>
    </row>
    <row r="24">
      <c r="A24" s="10" t="s">
        <v>243</v>
      </c>
      <c r="B24" s="3" t="s">
        <v>7</v>
      </c>
      <c r="C24" s="3">
        <v>20.5</v>
      </c>
      <c r="D24" s="3">
        <v>73.0</v>
      </c>
      <c r="E24" s="3">
        <v>36.8</v>
      </c>
      <c r="F24" s="9" t="s">
        <v>244</v>
      </c>
    </row>
    <row r="25">
      <c r="A25" s="3" t="s">
        <v>245</v>
      </c>
      <c r="B25" s="3" t="s">
        <v>7</v>
      </c>
      <c r="C25" s="3">
        <v>1520.0</v>
      </c>
      <c r="E25" s="3">
        <v>219.0</v>
      </c>
      <c r="F25" s="9" t="s">
        <v>246</v>
      </c>
    </row>
    <row r="26">
      <c r="A26" s="84" t="s">
        <v>247</v>
      </c>
      <c r="B26" s="3" t="s">
        <v>7</v>
      </c>
    </row>
    <row r="27">
      <c r="A27" s="51" t="s">
        <v>248</v>
      </c>
      <c r="C27" s="3"/>
      <c r="E27" s="3">
        <v>425.0</v>
      </c>
      <c r="F27" s="9" t="s">
        <v>249</v>
      </c>
    </row>
    <row r="28">
      <c r="A28" s="85" t="s">
        <v>250</v>
      </c>
      <c r="C28" s="3">
        <v>1000.0</v>
      </c>
      <c r="E28" s="3" t="s">
        <v>251</v>
      </c>
      <c r="F28" s="9" t="s">
        <v>252</v>
      </c>
    </row>
    <row r="29">
      <c r="A29" s="3" t="s">
        <v>253</v>
      </c>
      <c r="B29" s="3" t="s">
        <v>254</v>
      </c>
      <c r="C29" s="3">
        <v>1250.0</v>
      </c>
      <c r="E29" s="3">
        <v>59.99</v>
      </c>
      <c r="F29" s="9" t="s">
        <v>255</v>
      </c>
    </row>
    <row r="30">
      <c r="A30" s="3" t="s">
        <v>256</v>
      </c>
      <c r="B30" s="3" t="s">
        <v>186</v>
      </c>
      <c r="C30" s="3">
        <v>1260.0</v>
      </c>
      <c r="F30" s="8" t="s">
        <v>257</v>
      </c>
    </row>
    <row r="31">
      <c r="A31" s="3" t="s">
        <v>258</v>
      </c>
      <c r="B31" s="3" t="s">
        <v>254</v>
      </c>
      <c r="C31" s="3">
        <v>13.0</v>
      </c>
      <c r="F31" s="9" t="s">
        <v>259</v>
      </c>
    </row>
    <row r="32">
      <c r="A32" s="3" t="s">
        <v>260</v>
      </c>
      <c r="B32" s="3" t="s">
        <v>254</v>
      </c>
      <c r="C32" s="3">
        <v>125.0</v>
      </c>
      <c r="F32" s="8" t="s">
        <v>261</v>
      </c>
    </row>
  </sheetData>
  <mergeCells count="8">
    <mergeCell ref="B18:B20"/>
    <mergeCell ref="C18:C20"/>
    <mergeCell ref="D18:D20"/>
    <mergeCell ref="E18:E20"/>
    <mergeCell ref="B21:B23"/>
    <mergeCell ref="C21:C23"/>
    <mergeCell ref="D21:D23"/>
    <mergeCell ref="E21:E23"/>
  </mergeCells>
  <hyperlinks>
    <hyperlink r:id="rId1" ref="F2"/>
    <hyperlink r:id="rId2" ref="F3"/>
    <hyperlink r:id="rId3" ref="F4"/>
    <hyperlink r:id="rId4" ref="F8"/>
    <hyperlink r:id="rId5" ref="F10"/>
    <hyperlink r:id="rId6" ref="F11"/>
    <hyperlink r:id="rId7" ref="F13"/>
    <hyperlink r:id="rId8" ref="F14"/>
    <hyperlink r:id="rId9" ref="F15"/>
    <hyperlink r:id="rId10" ref="F16"/>
    <hyperlink r:id="rId11" ref="F17"/>
    <hyperlink r:id="rId12" ref="F20"/>
    <hyperlink r:id="rId13" ref="F24"/>
    <hyperlink r:id="rId14" ref="F25"/>
    <hyperlink r:id="rId15" ref="F27"/>
    <hyperlink r:id="rId16" ref="F28"/>
    <hyperlink r:id="rId17" ref="F29"/>
    <hyperlink r:id="rId18" ref="F30"/>
    <hyperlink r:id="rId19" ref="F31"/>
    <hyperlink r:id="rId20" ref="F32"/>
  </hyperlinks>
  <drawing r:id="rId21"/>
</worksheet>
</file>