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s\Desktop\School Work\High School\Pickle\The Pickle Final\Proposal to School\"/>
    </mc:Choice>
  </mc:AlternateContent>
  <xr:revisionPtr revIDLastSave="0" documentId="13_ncr:1_{96921840-ADA5-476D-A7D0-C3991DBF2E27}" xr6:coauthVersionLast="34" xr6:coauthVersionMax="34" xr10:uidLastSave="{00000000-0000-0000-0000-000000000000}"/>
  <bookViews>
    <workbookView xWindow="0" yWindow="0" windowWidth="16188" windowHeight="89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I32" i="1"/>
  <c r="H32" i="1"/>
  <c r="G32" i="1"/>
  <c r="F32" i="1"/>
  <c r="E32" i="1"/>
  <c r="D32" i="1"/>
  <c r="J32" i="1"/>
  <c r="M29" i="1"/>
  <c r="M23" i="1"/>
  <c r="M22" i="1"/>
  <c r="M11" i="1"/>
  <c r="K27" i="1"/>
  <c r="K25" i="1"/>
  <c r="M25" i="1" s="1"/>
  <c r="K24" i="1"/>
  <c r="M24" i="1" s="1"/>
  <c r="K23" i="1"/>
  <c r="K22" i="1"/>
  <c r="K19" i="1"/>
  <c r="M19" i="1" s="1"/>
  <c r="K17" i="1"/>
  <c r="M17" i="1" s="1"/>
  <c r="K15" i="1"/>
  <c r="M15" i="1" s="1"/>
  <c r="K14" i="1"/>
  <c r="M14" i="1" s="1"/>
  <c r="K13" i="1"/>
  <c r="M13" i="1" s="1"/>
  <c r="K12" i="1"/>
  <c r="M12" i="1" s="1"/>
  <c r="K11" i="1"/>
  <c r="K10" i="1"/>
  <c r="M10" i="1" s="1"/>
  <c r="K9" i="1"/>
  <c r="M9" i="1" s="1"/>
  <c r="K8" i="1"/>
  <c r="M8" i="1" s="1"/>
  <c r="K7" i="1"/>
  <c r="M7" i="1" s="1"/>
  <c r="K4" i="1"/>
  <c r="M4" i="1" s="1"/>
  <c r="M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mtsdadmin</author>
  </authors>
  <commentList>
    <comment ref="M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mtsdadmin: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<sst xmlns="http://schemas.openxmlformats.org/spreadsheetml/2006/main" count="38" uniqueCount="38">
  <si>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>Item</t>
  </si>
  <si>
    <t>Total Plywood Area (sq.ft.)</t>
  </si>
  <si>
    <t>PVC Fittings</t>
  </si>
  <si>
    <t>Tee</t>
  </si>
  <si>
    <t>Slip Tee</t>
  </si>
  <si>
    <t>Adjustable Elbow</t>
  </si>
  <si>
    <t>Cross</t>
  </si>
  <si>
    <t>Wood Mount</t>
  </si>
  <si>
    <t>Total PVC Length (ft)</t>
  </si>
  <si>
    <t>Total Number Of Wheels</t>
  </si>
  <si>
    <t>Trombone (per cart)</t>
  </si>
  <si>
    <t>Trombone Total</t>
  </si>
  <si>
    <t>Mellophone</t>
  </si>
  <si>
    <t>Carts</t>
  </si>
  <si>
    <t>Totals</t>
  </si>
  <si>
    <t>Cost/Unit</t>
  </si>
  <si>
    <t>Total Cost for Materials</t>
  </si>
  <si>
    <t>Mellophone Side</t>
  </si>
  <si>
    <t>Euphonium</t>
  </si>
  <si>
    <t>Tenor Sax</t>
  </si>
  <si>
    <t>Bari Sax</t>
  </si>
  <si>
    <t>Total Costs (per cart)</t>
  </si>
  <si>
    <t>3 Way Corner</t>
  </si>
  <si>
    <t>Side outlet Tee (4 way)</t>
  </si>
  <si>
    <t>5 Way</t>
  </si>
  <si>
    <t>45 Degree Elbow</t>
  </si>
  <si>
    <t>Paint (1 Gallon / 400 sq. ft) (Gal)</t>
  </si>
  <si>
    <t>Other Costs ($)</t>
  </si>
  <si>
    <t>Bungees/Wheels</t>
  </si>
  <si>
    <t>Mounts/Ramp</t>
  </si>
  <si>
    <t>Mounting Material</t>
  </si>
  <si>
    <t>10ft Tracks</t>
  </si>
  <si>
    <t>Single Tracks</t>
  </si>
  <si>
    <t>Track Rings</t>
  </si>
  <si>
    <t>Brackets for raised platform</t>
  </si>
  <si>
    <t>Ramp and accessories</t>
  </si>
  <si>
    <t>Tie Down Straps ( 10 pack)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</si>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</sst>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E3DE00"/>
      <name val="Arial"/>
      <family val="2"/>
    </font>
    <font>
      <sz val="20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/>
        <bgColor auto="1"/>
      </patternFill>
    </fill>
    <fill>
      <patternFill patternType="solid">
        <fgColor theme="1"/>
        <bgColor rgb="FFB8B400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thin">
        <color auto="1"/>
      </bottom>
      <diagonal/>
    </border>
    <border>
      <left style="mediumDashed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72">
    <xf numFmtId="0" fontId="0" fillId="0" borderId="0" xfId="0"/>
    <xf numFmtId="0" fontId="5" fillId="0" borderId="0" xfId="0" applyFont="1"/>
    <xf numFmtId="0" fontId="7" fillId="0" borderId="1" xfId="2" applyFont="1" applyFill="1" applyBorder="1" applyAlignment="1">
      <alignment horizontal="center" vertical="center"/>
    </xf>
    <xf numFmtId="164" fontId="7" fillId="0" borderId="1" xfId="2" applyNumberFormat="1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164" fontId="7" fillId="0" borderId="1" xfId="4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4" fontId="7" fillId="0" borderId="1" xfId="4" applyNumberFormat="1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 wrapText="1"/>
    </xf>
    <xf numFmtId="164" fontId="7" fillId="0" borderId="2" xfId="2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7" fillId="0" borderId="4" xfId="0" applyFont="1" applyBorder="1"/>
    <xf numFmtId="0" fontId="7" fillId="0" borderId="3" xfId="0" applyFont="1" applyBorder="1" applyAlignment="1">
      <alignment horizontal="center" vertical="center"/>
    </xf>
    <xf numFmtId="0" fontId="7" fillId="7" borderId="1" xfId="0" applyFont="1" applyFill="1" applyBorder="1"/>
    <xf numFmtId="0" fontId="7" fillId="7" borderId="1" xfId="3" applyFont="1" applyFill="1" applyBorder="1" applyAlignment="1">
      <alignment horizontal="center" vertical="center"/>
    </xf>
    <xf numFmtId="164" fontId="7" fillId="7" borderId="1" xfId="3" applyNumberFormat="1" applyFont="1" applyFill="1" applyBorder="1" applyAlignment="1">
      <alignment horizontal="center" vertical="center"/>
    </xf>
    <xf numFmtId="0" fontId="7" fillId="7" borderId="1" xfId="5" applyFont="1" applyFill="1" applyBorder="1" applyAlignment="1">
      <alignment horizontal="center" vertical="center"/>
    </xf>
    <xf numFmtId="164" fontId="7" fillId="7" borderId="1" xfId="5" applyNumberFormat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164" fontId="7" fillId="7" borderId="1" xfId="2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64" fontId="7" fillId="7" borderId="1" xfId="1" applyNumberFormat="1" applyFont="1" applyFill="1" applyBorder="1" applyAlignment="1">
      <alignment horizontal="center" vertical="center"/>
    </xf>
    <xf numFmtId="0" fontId="7" fillId="7" borderId="1" xfId="4" applyFont="1" applyFill="1" applyBorder="1" applyAlignment="1">
      <alignment horizontal="center" vertical="center"/>
    </xf>
    <xf numFmtId="164" fontId="7" fillId="7" borderId="1" xfId="4" applyNumberFormat="1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164" fontId="7" fillId="0" borderId="4" xfId="4" applyNumberFormat="1" applyFont="1" applyFill="1" applyBorder="1" applyAlignment="1">
      <alignment horizontal="center" vertical="center"/>
    </xf>
    <xf numFmtId="0" fontId="7" fillId="8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164" fontId="7" fillId="8" borderId="1" xfId="0" applyNumberFormat="1" applyFont="1" applyFill="1" applyBorder="1" applyAlignment="1">
      <alignment horizontal="center" vertical="center"/>
    </xf>
    <xf numFmtId="0" fontId="7" fillId="9" borderId="4" xfId="4" applyFont="1" applyFill="1" applyBorder="1" applyAlignment="1">
      <alignment horizontal="center" vertical="center"/>
    </xf>
    <xf numFmtId="164" fontId="7" fillId="9" borderId="1" xfId="4" applyNumberFormat="1" applyFont="1" applyFill="1" applyBorder="1" applyAlignment="1">
      <alignment horizontal="center" vertical="center"/>
    </xf>
    <xf numFmtId="0" fontId="7" fillId="9" borderId="1" xfId="4" applyFont="1" applyFill="1" applyBorder="1" applyAlignment="1">
      <alignment horizontal="center" vertical="center"/>
    </xf>
    <xf numFmtId="164" fontId="7" fillId="9" borderId="2" xfId="2" applyNumberFormat="1" applyFont="1" applyFill="1" applyBorder="1" applyAlignment="1">
      <alignment horizontal="center" vertical="center"/>
    </xf>
    <xf numFmtId="165" fontId="7" fillId="0" borderId="4" xfId="4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4" applyFont="1" applyFill="1" applyBorder="1" applyAlignment="1">
      <alignment horizontal="center" vertical="center"/>
    </xf>
    <xf numFmtId="0" fontId="7" fillId="0" borderId="9" xfId="4" applyFont="1" applyFill="1" applyBorder="1" applyAlignment="1">
      <alignment horizontal="center" vertical="center"/>
    </xf>
    <xf numFmtId="0" fontId="7" fillId="7" borderId="10" xfId="3" applyFont="1" applyFill="1" applyBorder="1" applyAlignment="1">
      <alignment horizontal="center" vertical="center"/>
    </xf>
    <xf numFmtId="0" fontId="7" fillId="7" borderId="11" xfId="3" applyFont="1" applyFill="1" applyBorder="1" applyAlignment="1">
      <alignment horizontal="center" vertical="center"/>
    </xf>
    <xf numFmtId="0" fontId="7" fillId="7" borderId="10" xfId="5" applyFont="1" applyFill="1" applyBorder="1" applyAlignment="1">
      <alignment horizontal="center" vertical="center"/>
    </xf>
    <xf numFmtId="0" fontId="7" fillId="7" borderId="11" xfId="5" applyFont="1" applyFill="1" applyBorder="1" applyAlignment="1">
      <alignment horizontal="center" vertical="center"/>
    </xf>
    <xf numFmtId="0" fontId="7" fillId="0" borderId="10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10" xfId="4" applyFont="1" applyFill="1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/>
    </xf>
    <xf numFmtId="0" fontId="7" fillId="7" borderId="10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1" applyFont="1" applyFill="1" applyBorder="1" applyAlignment="1">
      <alignment horizontal="center" vertical="center"/>
    </xf>
    <xf numFmtId="0" fontId="7" fillId="7" borderId="11" xfId="1" applyFont="1" applyFill="1" applyBorder="1" applyAlignment="1">
      <alignment horizontal="center" vertical="center"/>
    </xf>
    <xf numFmtId="165" fontId="7" fillId="0" borderId="10" xfId="2" applyNumberFormat="1" applyFont="1" applyFill="1" applyBorder="1" applyAlignment="1">
      <alignment horizontal="center" vertical="center"/>
    </xf>
    <xf numFmtId="165" fontId="7" fillId="0" borderId="11" xfId="2" applyNumberFormat="1" applyFont="1" applyFill="1" applyBorder="1" applyAlignment="1">
      <alignment horizontal="center" vertical="center"/>
    </xf>
    <xf numFmtId="4" fontId="7" fillId="0" borderId="10" xfId="4" applyNumberFormat="1" applyFont="1" applyFill="1" applyBorder="1" applyAlignment="1">
      <alignment horizontal="center" vertical="center"/>
    </xf>
    <xf numFmtId="4" fontId="7" fillId="0" borderId="11" xfId="4" applyNumberFormat="1" applyFont="1" applyFill="1" applyBorder="1" applyAlignment="1">
      <alignment horizontal="center" vertical="center"/>
    </xf>
    <xf numFmtId="0" fontId="7" fillId="7" borderId="10" xfId="4" applyFont="1" applyFill="1" applyBorder="1" applyAlignment="1">
      <alignment horizontal="center" vertical="center"/>
    </xf>
    <xf numFmtId="0" fontId="7" fillId="7" borderId="11" xfId="4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7" fillId="0" borderId="5" xfId="4" applyNumberFormat="1" applyFont="1" applyFill="1" applyBorder="1" applyAlignment="1">
      <alignment horizontal="center" vertical="center"/>
    </xf>
    <xf numFmtId="164" fontId="7" fillId="0" borderId="4" xfId="4" applyNumberFormat="1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</cellXfs>
  <cellStyles count="6">
    <cellStyle name="40% - Accent3" xfId="2" builtinId="39"/>
    <cellStyle name="40% - Accent5" xfId="4" builtinId="47"/>
    <cellStyle name="60% - Accent5" xfId="5" builtinId="48"/>
    <cellStyle name="Accent3" xfId="1" builtinId="37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3"/>
  <sheetViews>
    <sheetView tabSelected="1" zoomScale="90" zoomScaleNormal="90" workbookViewId="0">
      <selection activeCell="O20" sqref="O20"/>
    </sheetView>
  </sheetViews>
  <sheetFormatPr defaultColWidth="10.109375" defaultRowHeight="13.8" x14ac:dyDescent="0.25"/>
  <cols>
    <col min="1" max="1" width="10.109375" style="1"/>
    <col min="2" max="2" width="27.5546875" style="1" bestFit="1" customWidth="1"/>
    <col min="3" max="3" width="20.109375" style="1" bestFit="1" customWidth="1"/>
    <col min="4" max="4" width="15.88671875" style="1" bestFit="1" customWidth="1"/>
    <col min="5" max="5" width="11.5546875" style="1" bestFit="1" customWidth="1"/>
    <col min="6" max="6" width="16.33203125" style="1" bestFit="1" customWidth="1"/>
    <col min="7" max="7" width="12.88671875" style="1" bestFit="1" customWidth="1"/>
    <col min="8" max="8" width="11.109375" style="1" bestFit="1" customWidth="1"/>
    <col min="9" max="9" width="10.33203125" style="1" bestFit="1" customWidth="1"/>
    <col min="10" max="10" width="19.88671875" style="1" bestFit="1" customWidth="1"/>
    <col min="11" max="11" width="11" style="1" bestFit="1" customWidth="1"/>
    <col min="12" max="12" width="7.88671875" style="1" customWidth="1"/>
    <col min="13" max="13" width="18.5546875" style="1" customWidth="1"/>
    <col min="14" max="16384" width="10.109375" style="1"/>
  </cols>
  <sheetData>
    <row r="1" spans="1:14" ht="14.4" thickBot="1" x14ac:dyDescent="0.3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ht="39.75" customHeight="1" thickTop="1" thickBot="1" x14ac:dyDescent="0.3">
      <c r="A2" s="70"/>
      <c r="B2" s="66" t="s">
        <v>0</v>
      </c>
      <c r="C2" s="66" t="s">
        <v>13</v>
      </c>
      <c r="D2" s="66"/>
      <c r="E2" s="66"/>
      <c r="F2" s="66"/>
      <c r="G2" s="66"/>
      <c r="H2" s="66"/>
      <c r="I2" s="66"/>
      <c r="J2" s="64" t="s">
        <v>29</v>
      </c>
      <c r="K2" s="67" t="s">
        <v>14</v>
      </c>
      <c r="L2" s="64" t="s">
        <v>15</v>
      </c>
      <c r="M2" s="64" t="s">
        <v>16</v>
      </c>
      <c r="N2" s="71"/>
    </row>
    <row r="3" spans="1:14" ht="16.5" customHeight="1" thickTop="1" thickBot="1" x14ac:dyDescent="0.3">
      <c r="A3" s="70"/>
      <c r="B3" s="66"/>
      <c r="C3" s="38" t="s">
        <v>10</v>
      </c>
      <c r="D3" s="39" t="s">
        <v>11</v>
      </c>
      <c r="E3" s="14" t="s">
        <v>12</v>
      </c>
      <c r="F3" s="14" t="s">
        <v>17</v>
      </c>
      <c r="G3" s="14" t="s">
        <v>18</v>
      </c>
      <c r="H3" s="14" t="s">
        <v>19</v>
      </c>
      <c r="I3" s="14" t="s">
        <v>20</v>
      </c>
      <c r="J3" s="64"/>
      <c r="K3" s="67"/>
      <c r="L3" s="64"/>
      <c r="M3" s="64"/>
      <c r="N3" s="71"/>
    </row>
    <row r="4" spans="1:14" ht="14.4" thickTop="1" x14ac:dyDescent="0.25">
      <c r="A4" s="70"/>
      <c r="B4" s="13" t="s">
        <v>1</v>
      </c>
      <c r="C4" s="40">
        <v>6.8040000000000003</v>
      </c>
      <c r="D4" s="41">
        <v>20.411999999999999</v>
      </c>
      <c r="E4" s="28">
        <v>25.625</v>
      </c>
      <c r="F4" s="28">
        <v>10.74</v>
      </c>
      <c r="G4" s="28">
        <v>15.45</v>
      </c>
      <c r="H4" s="28">
        <v>6.69</v>
      </c>
      <c r="I4" s="28">
        <v>5.5</v>
      </c>
      <c r="J4" s="28">
        <v>0</v>
      </c>
      <c r="K4" s="28">
        <f>SUM(D4:J4)</f>
        <v>84.417000000000002</v>
      </c>
      <c r="L4" s="29">
        <v>2</v>
      </c>
      <c r="M4" s="29">
        <f>K4*L4</f>
        <v>168.834</v>
      </c>
      <c r="N4" s="71"/>
    </row>
    <row r="5" spans="1:14" x14ac:dyDescent="0.25">
      <c r="A5" s="70"/>
      <c r="B5" s="15"/>
      <c r="C5" s="42"/>
      <c r="D5" s="43"/>
      <c r="E5" s="16"/>
      <c r="F5" s="16"/>
      <c r="G5" s="16"/>
      <c r="H5" s="16"/>
      <c r="I5" s="16"/>
      <c r="J5" s="16"/>
      <c r="K5" s="16"/>
      <c r="L5" s="17"/>
      <c r="M5" s="17"/>
      <c r="N5" s="71"/>
    </row>
    <row r="6" spans="1:14" x14ac:dyDescent="0.25">
      <c r="A6" s="70"/>
      <c r="B6" s="10" t="s">
        <v>2</v>
      </c>
      <c r="C6" s="44"/>
      <c r="D6" s="45"/>
      <c r="E6" s="18"/>
      <c r="F6" s="18"/>
      <c r="G6" s="18"/>
      <c r="H6" s="18"/>
      <c r="I6" s="18"/>
      <c r="J6" s="18"/>
      <c r="K6" s="18"/>
      <c r="L6" s="19"/>
      <c r="M6" s="19"/>
      <c r="N6" s="71"/>
    </row>
    <row r="7" spans="1:14" x14ac:dyDescent="0.25">
      <c r="A7" s="70"/>
      <c r="B7" s="10" t="s">
        <v>22</v>
      </c>
      <c r="C7" s="46">
        <v>4</v>
      </c>
      <c r="D7" s="47">
        <v>12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0</v>
      </c>
      <c r="K7" s="28">
        <f t="shared" ref="K7:K15" si="0">SUM(D7:J7)</f>
        <v>30</v>
      </c>
      <c r="L7" s="3">
        <v>2.15</v>
      </c>
      <c r="M7" s="29">
        <f t="shared" ref="M7:M15" si="1">K7*L7</f>
        <v>64.5</v>
      </c>
      <c r="N7" s="71"/>
    </row>
    <row r="8" spans="1:14" x14ac:dyDescent="0.25">
      <c r="A8" s="70"/>
      <c r="B8" s="10" t="s">
        <v>23</v>
      </c>
      <c r="C8" s="48">
        <v>4</v>
      </c>
      <c r="D8" s="49">
        <v>12</v>
      </c>
      <c r="E8" s="4">
        <v>4</v>
      </c>
      <c r="F8" s="4">
        <v>2</v>
      </c>
      <c r="G8" s="4">
        <v>2</v>
      </c>
      <c r="H8" s="4">
        <v>6</v>
      </c>
      <c r="I8" s="4">
        <v>0</v>
      </c>
      <c r="J8" s="4">
        <v>0</v>
      </c>
      <c r="K8" s="28">
        <f t="shared" si="0"/>
        <v>26</v>
      </c>
      <c r="L8" s="5">
        <v>2.5</v>
      </c>
      <c r="M8" s="29">
        <f t="shared" si="1"/>
        <v>65</v>
      </c>
      <c r="N8" s="71"/>
    </row>
    <row r="9" spans="1:14" x14ac:dyDescent="0.25">
      <c r="A9" s="70"/>
      <c r="B9" s="10" t="s">
        <v>24</v>
      </c>
      <c r="C9" s="46">
        <v>0</v>
      </c>
      <c r="D9" s="47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8">
        <f t="shared" si="0"/>
        <v>1</v>
      </c>
      <c r="L9" s="3">
        <v>2.99</v>
      </c>
      <c r="M9" s="29">
        <f t="shared" si="1"/>
        <v>2.99</v>
      </c>
      <c r="N9" s="71"/>
    </row>
    <row r="10" spans="1:14" x14ac:dyDescent="0.25">
      <c r="A10" s="70"/>
      <c r="B10" s="10" t="s">
        <v>3</v>
      </c>
      <c r="C10" s="48">
        <v>8</v>
      </c>
      <c r="D10" s="49">
        <v>24</v>
      </c>
      <c r="E10" s="4">
        <v>3</v>
      </c>
      <c r="F10" s="4">
        <v>2</v>
      </c>
      <c r="G10" s="4">
        <v>2</v>
      </c>
      <c r="H10" s="4">
        <v>0</v>
      </c>
      <c r="I10" s="4">
        <v>6</v>
      </c>
      <c r="J10" s="4">
        <v>0</v>
      </c>
      <c r="K10" s="28">
        <f t="shared" si="0"/>
        <v>37</v>
      </c>
      <c r="L10" s="5">
        <v>1.7</v>
      </c>
      <c r="M10" s="29">
        <f t="shared" si="1"/>
        <v>62.9</v>
      </c>
      <c r="N10" s="71"/>
    </row>
    <row r="11" spans="1:14" x14ac:dyDescent="0.25">
      <c r="A11" s="70"/>
      <c r="B11" s="10" t="s">
        <v>4</v>
      </c>
      <c r="C11" s="46">
        <v>0</v>
      </c>
      <c r="D11" s="47">
        <v>0</v>
      </c>
      <c r="E11" s="2">
        <v>0</v>
      </c>
      <c r="F11" s="2">
        <v>0</v>
      </c>
      <c r="G11" s="2">
        <v>0</v>
      </c>
      <c r="H11" s="2">
        <v>0</v>
      </c>
      <c r="I11" s="2">
        <v>5</v>
      </c>
      <c r="J11" s="2">
        <v>0</v>
      </c>
      <c r="K11" s="28">
        <f t="shared" si="0"/>
        <v>5</v>
      </c>
      <c r="L11" s="3">
        <v>2.0499999999999998</v>
      </c>
      <c r="M11" s="29">
        <f t="shared" si="1"/>
        <v>10.25</v>
      </c>
      <c r="N11" s="71"/>
    </row>
    <row r="12" spans="1:14" x14ac:dyDescent="0.25">
      <c r="A12" s="70"/>
      <c r="B12" s="10" t="s">
        <v>5</v>
      </c>
      <c r="C12" s="48">
        <v>0</v>
      </c>
      <c r="D12" s="49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28">
        <f t="shared" si="0"/>
        <v>3</v>
      </c>
      <c r="L12" s="5">
        <v>8.6</v>
      </c>
      <c r="M12" s="29">
        <f t="shared" si="1"/>
        <v>25.799999999999997</v>
      </c>
      <c r="N12" s="71"/>
    </row>
    <row r="13" spans="1:14" x14ac:dyDescent="0.25">
      <c r="A13" s="70"/>
      <c r="B13" s="10" t="s">
        <v>6</v>
      </c>
      <c r="C13" s="46">
        <v>2</v>
      </c>
      <c r="D13" s="47">
        <v>6</v>
      </c>
      <c r="E13" s="2">
        <v>1</v>
      </c>
      <c r="F13" s="2">
        <v>0</v>
      </c>
      <c r="G13" s="2">
        <v>0</v>
      </c>
      <c r="H13" s="2">
        <v>2</v>
      </c>
      <c r="I13" s="2">
        <v>2</v>
      </c>
      <c r="J13" s="2">
        <v>0</v>
      </c>
      <c r="K13" s="28">
        <f t="shared" si="0"/>
        <v>11</v>
      </c>
      <c r="L13" s="3">
        <v>2.2999999999999998</v>
      </c>
      <c r="M13" s="29">
        <f t="shared" si="1"/>
        <v>25.299999999999997</v>
      </c>
      <c r="N13" s="71"/>
    </row>
    <row r="14" spans="1:14" x14ac:dyDescent="0.25">
      <c r="A14" s="70"/>
      <c r="B14" s="10" t="s">
        <v>7</v>
      </c>
      <c r="C14" s="48">
        <v>4</v>
      </c>
      <c r="D14" s="49">
        <v>12</v>
      </c>
      <c r="E14" s="4">
        <v>20</v>
      </c>
      <c r="F14" s="4">
        <v>12</v>
      </c>
      <c r="G14" s="4">
        <v>12</v>
      </c>
      <c r="H14" s="4">
        <v>10</v>
      </c>
      <c r="I14" s="4">
        <v>9</v>
      </c>
      <c r="J14" s="4">
        <v>0</v>
      </c>
      <c r="K14" s="28">
        <f t="shared" si="0"/>
        <v>75</v>
      </c>
      <c r="L14" s="5">
        <v>1.9</v>
      </c>
      <c r="M14" s="29">
        <f t="shared" si="1"/>
        <v>142.5</v>
      </c>
      <c r="N14" s="71"/>
    </row>
    <row r="15" spans="1:14" x14ac:dyDescent="0.25">
      <c r="A15" s="70"/>
      <c r="B15" s="10" t="s">
        <v>25</v>
      </c>
      <c r="C15" s="46">
        <v>0</v>
      </c>
      <c r="D15" s="47">
        <v>0</v>
      </c>
      <c r="E15" s="2">
        <v>0</v>
      </c>
      <c r="F15" s="2">
        <v>0</v>
      </c>
      <c r="G15" s="2">
        <v>0</v>
      </c>
      <c r="H15" s="2">
        <v>0</v>
      </c>
      <c r="I15" s="2">
        <v>4</v>
      </c>
      <c r="J15" s="2">
        <v>0</v>
      </c>
      <c r="K15" s="28">
        <f t="shared" si="0"/>
        <v>4</v>
      </c>
      <c r="L15" s="3">
        <v>2.1</v>
      </c>
      <c r="M15" s="29">
        <f t="shared" si="1"/>
        <v>8.4</v>
      </c>
      <c r="N15" s="71"/>
    </row>
    <row r="16" spans="1:14" x14ac:dyDescent="0.25">
      <c r="A16" s="70"/>
      <c r="B16" s="15"/>
      <c r="C16" s="50"/>
      <c r="D16" s="51"/>
      <c r="E16" s="20"/>
      <c r="F16" s="20"/>
      <c r="G16" s="20"/>
      <c r="H16" s="20"/>
      <c r="I16" s="20"/>
      <c r="J16" s="20"/>
      <c r="K16" s="20"/>
      <c r="L16" s="21"/>
      <c r="M16" s="21"/>
      <c r="N16" s="71"/>
    </row>
    <row r="17" spans="1:15" x14ac:dyDescent="0.25">
      <c r="A17" s="70"/>
      <c r="B17" s="10" t="s">
        <v>8</v>
      </c>
      <c r="C17" s="48">
        <v>37.75</v>
      </c>
      <c r="D17" s="49">
        <v>113.25</v>
      </c>
      <c r="E17" s="4">
        <v>37.6</v>
      </c>
      <c r="F17" s="4">
        <v>23.45</v>
      </c>
      <c r="G17" s="4">
        <v>28.125</v>
      </c>
      <c r="H17" s="4">
        <v>31.79</v>
      </c>
      <c r="I17" s="4">
        <v>37.840000000000003</v>
      </c>
      <c r="J17" s="4">
        <v>0</v>
      </c>
      <c r="K17" s="28">
        <f>SUM(D17:J17)</f>
        <v>272.05499999999995</v>
      </c>
      <c r="L17" s="5">
        <v>0.33</v>
      </c>
      <c r="M17" s="29">
        <f>K17*L17</f>
        <v>89.778149999999982</v>
      </c>
      <c r="N17" s="71"/>
    </row>
    <row r="18" spans="1:15" x14ac:dyDescent="0.25">
      <c r="A18" s="70"/>
      <c r="B18" s="30"/>
      <c r="C18" s="52"/>
      <c r="D18" s="53"/>
      <c r="E18" s="31"/>
      <c r="F18" s="31"/>
      <c r="G18" s="31"/>
      <c r="H18" s="31"/>
      <c r="I18" s="31"/>
      <c r="J18" s="31"/>
      <c r="K18" s="31"/>
      <c r="L18" s="32"/>
      <c r="M18" s="32"/>
      <c r="N18" s="71"/>
    </row>
    <row r="19" spans="1:15" x14ac:dyDescent="0.25">
      <c r="A19" s="70"/>
      <c r="B19" s="10" t="s">
        <v>9</v>
      </c>
      <c r="C19" s="46">
        <v>4</v>
      </c>
      <c r="D19" s="47">
        <v>12</v>
      </c>
      <c r="E19" s="2">
        <v>6</v>
      </c>
      <c r="F19" s="2">
        <v>4</v>
      </c>
      <c r="G19" s="2">
        <v>6</v>
      </c>
      <c r="H19" s="2">
        <v>6</v>
      </c>
      <c r="I19" s="2">
        <v>0</v>
      </c>
      <c r="J19" s="2">
        <v>0</v>
      </c>
      <c r="K19" s="28">
        <f>SUM(D19:J19)</f>
        <v>34</v>
      </c>
      <c r="L19" s="3">
        <v>10.199999999999999</v>
      </c>
      <c r="M19" s="29">
        <f>K19*L19</f>
        <v>346.79999999999995</v>
      </c>
      <c r="N19" s="71"/>
    </row>
    <row r="20" spans="1:15" x14ac:dyDescent="0.25">
      <c r="A20" s="70"/>
      <c r="B20" s="15"/>
      <c r="C20" s="54"/>
      <c r="D20" s="55"/>
      <c r="E20" s="22"/>
      <c r="F20" s="22"/>
      <c r="G20" s="22"/>
      <c r="H20" s="22"/>
      <c r="I20" s="22"/>
      <c r="J20" s="22"/>
      <c r="K20" s="22"/>
      <c r="L20" s="23"/>
      <c r="M20" s="23"/>
      <c r="N20" s="71"/>
      <c r="O20" s="1" t="s">
        <v>37</v>
      </c>
    </row>
    <row r="21" spans="1:15" x14ac:dyDescent="0.25">
      <c r="A21" s="70"/>
      <c r="B21" s="10" t="s">
        <v>30</v>
      </c>
      <c r="C21" s="56"/>
      <c r="D21" s="57"/>
      <c r="E21" s="24"/>
      <c r="F21" s="24"/>
      <c r="G21" s="24"/>
      <c r="H21" s="24"/>
      <c r="I21" s="24"/>
      <c r="J21" s="24"/>
      <c r="K21" s="24"/>
      <c r="L21" s="25"/>
      <c r="M21" s="25"/>
      <c r="N21" s="71"/>
    </row>
    <row r="22" spans="1:15" x14ac:dyDescent="0.25">
      <c r="A22" s="70"/>
      <c r="B22" s="10" t="s">
        <v>31</v>
      </c>
      <c r="C22" s="48">
        <v>0</v>
      </c>
      <c r="D22" s="49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4</v>
      </c>
      <c r="K22" s="28">
        <f>SUM(D22:J22)</f>
        <v>4</v>
      </c>
      <c r="L22" s="5">
        <v>33.880000000000003</v>
      </c>
      <c r="M22" s="29">
        <f>K22*L22</f>
        <v>135.52000000000001</v>
      </c>
      <c r="N22" s="71"/>
    </row>
    <row r="23" spans="1:15" x14ac:dyDescent="0.25">
      <c r="A23" s="70"/>
      <c r="B23" s="10" t="s">
        <v>32</v>
      </c>
      <c r="C23" s="46">
        <v>0</v>
      </c>
      <c r="D23" s="47">
        <v>0</v>
      </c>
      <c r="E23" s="2">
        <v>0</v>
      </c>
      <c r="F23" s="2">
        <v>0</v>
      </c>
      <c r="G23" s="2">
        <v>0</v>
      </c>
      <c r="H23" s="2">
        <v>2</v>
      </c>
      <c r="I23" s="2">
        <v>2</v>
      </c>
      <c r="J23" s="2">
        <v>0</v>
      </c>
      <c r="K23" s="28">
        <f>SUM(D23:J23)</f>
        <v>4</v>
      </c>
      <c r="L23" s="3">
        <v>4.78</v>
      </c>
      <c r="M23" s="29">
        <f>K23*L23</f>
        <v>19.12</v>
      </c>
      <c r="N23" s="71"/>
    </row>
    <row r="24" spans="1:15" x14ac:dyDescent="0.25">
      <c r="A24" s="70"/>
      <c r="B24" s="10" t="s">
        <v>33</v>
      </c>
      <c r="C24" s="46">
        <v>0</v>
      </c>
      <c r="D24" s="47">
        <v>0</v>
      </c>
      <c r="E24" s="2">
        <v>0</v>
      </c>
      <c r="F24" s="2">
        <v>0</v>
      </c>
      <c r="G24" s="2">
        <v>0</v>
      </c>
      <c r="H24" s="2">
        <v>2</v>
      </c>
      <c r="I24" s="2">
        <v>2</v>
      </c>
      <c r="J24" s="2">
        <v>7</v>
      </c>
      <c r="K24" s="28">
        <f>SUM(D24:J24)</f>
        <v>11</v>
      </c>
      <c r="L24" s="3">
        <v>6.14</v>
      </c>
      <c r="M24" s="29">
        <f>K24*L24</f>
        <v>67.539999999999992</v>
      </c>
      <c r="N24" s="71"/>
    </row>
    <row r="25" spans="1:15" x14ac:dyDescent="0.25">
      <c r="A25" s="70"/>
      <c r="B25" s="10" t="s">
        <v>36</v>
      </c>
      <c r="C25" s="46">
        <v>0</v>
      </c>
      <c r="D25" s="47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8">
        <f>SUM(D25:J25)</f>
        <v>1</v>
      </c>
      <c r="L25" s="3">
        <v>52.8</v>
      </c>
      <c r="M25" s="29">
        <f>K25*L25</f>
        <v>52.8</v>
      </c>
      <c r="N25" s="71"/>
    </row>
    <row r="26" spans="1:15" x14ac:dyDescent="0.25">
      <c r="A26" s="70"/>
      <c r="B26" s="15"/>
      <c r="C26" s="54"/>
      <c r="D26" s="55"/>
      <c r="E26" s="22"/>
      <c r="F26" s="22"/>
      <c r="G26" s="22"/>
      <c r="H26" s="22"/>
      <c r="I26" s="22"/>
      <c r="J26" s="22"/>
      <c r="K26" s="22"/>
      <c r="L26" s="23"/>
      <c r="M26" s="23"/>
      <c r="N26" s="71"/>
    </row>
    <row r="27" spans="1:15" ht="27.6" x14ac:dyDescent="0.25">
      <c r="A27" s="70"/>
      <c r="B27" s="11" t="s">
        <v>26</v>
      </c>
      <c r="C27" s="58">
        <v>1.7010000000000001E-2</v>
      </c>
      <c r="D27" s="59">
        <v>5.1029999999999999E-2</v>
      </c>
      <c r="E27" s="6">
        <v>6.4062499999999994E-2</v>
      </c>
      <c r="F27" s="6">
        <v>2.6849999999999999E-2</v>
      </c>
      <c r="G27" s="6">
        <v>3.8625E-2</v>
      </c>
      <c r="H27" s="6">
        <v>1.6725E-2</v>
      </c>
      <c r="I27" s="6">
        <v>1.375E-2</v>
      </c>
      <c r="J27" s="6">
        <v>0</v>
      </c>
      <c r="K27" s="37">
        <f>SUM(D27:J27)</f>
        <v>0.21104249999999997</v>
      </c>
      <c r="L27" s="3">
        <v>31.48</v>
      </c>
      <c r="M27" s="3">
        <v>31.48</v>
      </c>
      <c r="N27" s="71"/>
    </row>
    <row r="28" spans="1:15" x14ac:dyDescent="0.25">
      <c r="A28" s="70"/>
      <c r="B28" s="15"/>
      <c r="C28" s="54"/>
      <c r="D28" s="55"/>
      <c r="E28" s="22"/>
      <c r="F28" s="22"/>
      <c r="G28" s="22"/>
      <c r="H28" s="22"/>
      <c r="I28" s="22"/>
      <c r="J28" s="22"/>
      <c r="K28" s="22"/>
      <c r="L28" s="23"/>
      <c r="M28" s="23"/>
      <c r="N28" s="71"/>
    </row>
    <row r="29" spans="1:15" x14ac:dyDescent="0.25">
      <c r="A29" s="70"/>
      <c r="B29" s="65" t="s">
        <v>27</v>
      </c>
      <c r="C29" s="60">
        <v>0</v>
      </c>
      <c r="D29" s="61">
        <v>0</v>
      </c>
      <c r="E29" s="5">
        <v>16.8</v>
      </c>
      <c r="F29" s="7">
        <v>0</v>
      </c>
      <c r="G29" s="7">
        <v>0</v>
      </c>
      <c r="H29" s="7">
        <v>0</v>
      </c>
      <c r="I29" s="5">
        <v>77.78</v>
      </c>
      <c r="J29" s="5">
        <v>1439</v>
      </c>
      <c r="K29" s="33"/>
      <c r="L29" s="34">
        <v>1</v>
      </c>
      <c r="M29" s="68">
        <f>SUM(D29:J29)</f>
        <v>1533.58</v>
      </c>
      <c r="N29" s="71"/>
    </row>
    <row r="30" spans="1:15" ht="41.4" x14ac:dyDescent="0.25">
      <c r="A30" s="70"/>
      <c r="B30" s="65"/>
      <c r="C30" s="48"/>
      <c r="D30" s="49"/>
      <c r="E30" s="8" t="s">
        <v>34</v>
      </c>
      <c r="F30" s="4"/>
      <c r="G30" s="4"/>
      <c r="H30" s="4"/>
      <c r="I30" s="8" t="s">
        <v>28</v>
      </c>
      <c r="J30" s="8" t="s">
        <v>35</v>
      </c>
      <c r="K30" s="35"/>
      <c r="L30" s="34"/>
      <c r="M30" s="69"/>
      <c r="N30" s="71"/>
    </row>
    <row r="31" spans="1:15" x14ac:dyDescent="0.25">
      <c r="A31" s="70"/>
      <c r="B31" s="15"/>
      <c r="C31" s="62"/>
      <c r="D31" s="63"/>
      <c r="E31" s="26"/>
      <c r="F31" s="26"/>
      <c r="G31" s="26"/>
      <c r="H31" s="26"/>
      <c r="I31" s="26"/>
      <c r="J31" s="26"/>
      <c r="K31" s="26"/>
      <c r="L31" s="27"/>
      <c r="M31" s="27"/>
      <c r="N31" s="71"/>
    </row>
    <row r="32" spans="1:15" ht="14.4" thickBot="1" x14ac:dyDescent="0.3">
      <c r="A32" s="70"/>
      <c r="B32" s="12" t="s">
        <v>21</v>
      </c>
      <c r="C32" s="9">
        <f>SUMPRODUCT(C4:C30,L4:L30)</f>
        <v>111.80097480000001</v>
      </c>
      <c r="D32" s="9">
        <f>SUMPRODUCT(D4:D30,L4:L30)</f>
        <v>335.40292439999996</v>
      </c>
      <c r="E32" s="9">
        <f>SUMPRODUCT(E4:E30,L4:L30)</f>
        <v>210.66468749999996</v>
      </c>
      <c r="F32" s="9">
        <f>SUMPRODUCT(F4:F30,L4:L30)</f>
        <v>110.66373799999998</v>
      </c>
      <c r="G32" s="9">
        <f>SUMPRODUCT(G4:G30,L4:L30)</f>
        <v>142.39716499999997</v>
      </c>
      <c r="H32" s="9">
        <f>SUMPRODUCT(H4:H30,L4:L30)</f>
        <v>154.637203</v>
      </c>
      <c r="I32" s="9">
        <f>SUMPRODUCT(I4:I30,L4:L30)</f>
        <v>204.19004999999999</v>
      </c>
      <c r="J32" s="9">
        <f>SUMPRODUCT(J4:J30,L4:L30)</f>
        <v>1670.3</v>
      </c>
      <c r="K32" s="36"/>
      <c r="L32" s="36"/>
      <c r="M32" s="9">
        <f>SUM(M4:M30)</f>
        <v>2853.0921499999995</v>
      </c>
      <c r="N32" s="71"/>
    </row>
    <row r="33" spans="1:14" ht="14.4" thickTop="1" x14ac:dyDescent="0.25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</row>
  </sheetData>
  <mergeCells count="12">
    <mergeCell ref="A1:M1"/>
    <mergeCell ref="A2:A32"/>
    <mergeCell ref="A33:N33"/>
    <mergeCell ref="N1:N32"/>
    <mergeCell ref="L2:L3"/>
    <mergeCell ref="M2:M3"/>
    <mergeCell ref="B29:B30"/>
    <mergeCell ref="B2:B3"/>
    <mergeCell ref="C2:I2"/>
    <mergeCell ref="J2:J3"/>
    <mergeCell ref="K2:K3"/>
    <mergeCell ref="M29:M30"/>
  </mergeCells>
  <pageMargins left="0.7" right="0.7" top="0.75" bottom="0.75" header="0.3" footer="0.3"/>
  <pageSetup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Schindler</dc:creator>
  <cp:lastModifiedBy>Ilan Schindler</cp:lastModifiedBy>
  <cp:lastPrinted>2018-07-05T20:12:09Z</cp:lastPrinted>
  <dcterms:created xsi:type="dcterms:W3CDTF">2018-03-30T20:46:19Z</dcterms:created>
  <dcterms:modified xsi:type="dcterms:W3CDTF">2018-07-05T20:52:07Z</dcterms:modified>
</cp:coreProperties>
</file>